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drawings/drawing3.xml" ContentType="application/vnd.openxmlformats-officedocument.drawing+xml"/>
  <Override PartName="/xl/charts/chart3.xml" ContentType="application/vnd.openxmlformats-officedocument.drawingml.chart+xml"/>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drawings/drawing4.xml" ContentType="application/vnd.openxmlformats-officedocument.drawing+xml"/>
  <Override PartName="/xl/charts/chart4.xml" ContentType="application/vnd.openxmlformats-officedocument.drawingml.chart+xml"/>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drawings/drawing20.xml" ContentType="application/vnd.openxmlformats-officedocument.drawing+xml"/>
  <Override PartName="/xl/charts/chart20.xml" ContentType="application/vnd.openxmlformats-officedocument.drawingml.chart+xml"/>
  <Override PartName="/xl/drawings/drawing21.xml" ContentType="application/vnd.openxmlformats-officedocument.drawing+xml"/>
  <Override PartName="/xl/charts/chart21.xml" ContentType="application/vnd.openxmlformats-officedocument.drawingml.chart+xml"/>
  <Override PartName="/xl/drawings/drawing22.xml" ContentType="application/vnd.openxmlformats-officedocument.drawing+xml"/>
  <Override PartName="/xl/charts/chart22.xml" ContentType="application/vnd.openxmlformats-officedocument.drawingml.chart+xml"/>
  <Override PartName="/xl/drawings/drawing23.xml" ContentType="application/vnd.openxmlformats-officedocument.drawing+xml"/>
  <Override PartName="/xl/charts/chart23.xml" ContentType="application/vnd.openxmlformats-officedocument.drawingml.chart+xml"/>
  <Override PartName="/xl/drawings/drawing24.xml" ContentType="application/vnd.openxmlformats-officedocument.drawing+xml"/>
  <Override PartName="/xl/charts/chart24.xml" ContentType="application/vnd.openxmlformats-officedocument.drawingml.chart+xml"/>
  <Override PartName="/xl/drawings/drawing25.xml" ContentType="application/vnd.openxmlformats-officedocument.drawing+xml"/>
  <Override PartName="/xl/charts/chart25.xml" ContentType="application/vnd.openxmlformats-officedocument.drawingml.chart+xml"/>
  <Override PartName="/xl/drawings/drawing26.xml" ContentType="application/vnd.openxmlformats-officedocument.drawing+xml"/>
  <Override PartName="/xl/charts/chart26.xml" ContentType="application/vnd.openxmlformats-officedocument.drawingml.chart+xml"/>
  <Override PartName="/xl/drawings/drawing27.xml" ContentType="application/vnd.openxmlformats-officedocument.drawing+xml"/>
  <Override PartName="/xl/charts/chart27.xml" ContentType="application/vnd.openxmlformats-officedocument.drawingml.chart+xml"/>
  <Override PartName="/xl/drawings/drawing28.xml" ContentType="application/vnd.openxmlformats-officedocument.drawing+xml"/>
  <Override PartName="/xl/charts/chart28.xml" ContentType="application/vnd.openxmlformats-officedocument.drawingml.chart+xml"/>
  <Override PartName="/xl/drawings/drawing29.xml" ContentType="application/vnd.openxmlformats-officedocument.drawing+xml"/>
  <Override PartName="/xl/charts/chart29.xml" ContentType="application/vnd.openxmlformats-officedocument.drawingml.chart+xml"/>
  <Override PartName="/xl/drawings/drawing30.xml" ContentType="application/vnd.openxmlformats-officedocument.drawing+xml"/>
  <Override PartName="/xl/charts/chart30.xml" ContentType="application/vnd.openxmlformats-officedocument.drawingml.chart+xml"/>
  <Override PartName="/xl/drawings/drawing31.xml" ContentType="application/vnd.openxmlformats-officedocument.drawing+xml"/>
  <Override PartName="/xl/charts/chart31.xml" ContentType="application/vnd.openxmlformats-officedocument.drawingml.chart+xml"/>
  <Override PartName="/xl/drawings/drawing32.xml" ContentType="application/vnd.openxmlformats-officedocument.drawing+xml"/>
  <Override PartName="/xl/charts/chart32.xml" ContentType="application/vnd.openxmlformats-officedocument.drawingml.chart+xml"/>
  <Override PartName="/xl/drawings/drawing33.xml" ContentType="application/vnd.openxmlformats-officedocument.drawing+xml"/>
  <Override PartName="/xl/charts/chart33.xml" ContentType="application/vnd.openxmlformats-officedocument.drawingml.chart+xml"/>
  <Override PartName="/xl/drawings/drawing34.xml" ContentType="application/vnd.openxmlformats-officedocument.drawing+xml"/>
  <Override PartName="/xl/charts/chart34.xml" ContentType="application/vnd.openxmlformats-officedocument.drawingml.chart+xml"/>
  <Override PartName="/xl/drawings/drawing35.xml" ContentType="application/vnd.openxmlformats-officedocument.drawing+xml"/>
  <Override PartName="/xl/charts/chart35.xml" ContentType="application/vnd.openxmlformats-officedocument.drawingml.chart+xml"/>
  <Override PartName="/xl/drawings/drawing36.xml" ContentType="application/vnd.openxmlformats-officedocument.drawing+xml"/>
  <Override PartName="/xl/charts/chart36.xml" ContentType="application/vnd.openxmlformats-officedocument.drawingml.chart+xml"/>
  <Override PartName="/xl/drawings/drawing37.xml" ContentType="application/vnd.openxmlformats-officedocument.drawing+xml"/>
  <Override PartName="/xl/charts/chart37.xml" ContentType="application/vnd.openxmlformats-officedocument.drawingml.chart+xml"/>
  <Override PartName="/xl/drawings/drawing38.xml" ContentType="application/vnd.openxmlformats-officedocument.drawing+xml"/>
  <Override PartName="/xl/charts/chart38.xml" ContentType="application/vnd.openxmlformats-officedocument.drawingml.chart+xml"/>
  <Override PartName="/xl/drawings/drawing39.xml" ContentType="application/vnd.openxmlformats-officedocument.drawing+xml"/>
  <Override PartName="/xl/charts/chart3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https://portal.oecd.org/eshare/els/pc/Deliverables/Family/5_Family_Database/3_PF/2_indicators-to-upload/v_2022/"/>
    </mc:Choice>
  </mc:AlternateContent>
  <xr:revisionPtr revIDLastSave="0" documentId="13_ncr:1_{07122221-8209-49E5-827D-946DE6A19D30}" xr6:coauthVersionLast="47" xr6:coauthVersionMax="47" xr10:uidLastSave="{00000000-0000-0000-0000-000000000000}"/>
  <bookViews>
    <workbookView xWindow="225" yWindow="390" windowWidth="24780" windowHeight="14025" tabRatio="879" xr2:uid="{00000000-000D-0000-FFFF-FFFF00000000}"/>
  </bookViews>
  <sheets>
    <sheet name="Chart PF1.6.A" sheetId="82" r:id="rId1"/>
    <sheet name="Chart PF1.6.B" sheetId="83" r:id="rId2"/>
    <sheet name="Chart PF1.6.C" sheetId="84" r:id="rId3"/>
    <sheet name="Chart PF1.6.D" sheetId="85" r:id="rId4"/>
    <sheet name="Chart PF1.6.E" sheetId="86" r:id="rId5"/>
    <sheet name="OECD" sheetId="120" r:id="rId6"/>
    <sheet name="AU" sheetId="88" r:id="rId7"/>
    <sheet name="AT" sheetId="89" r:id="rId8"/>
    <sheet name="BE" sheetId="90" r:id="rId9"/>
    <sheet name="CL" sheetId="91" r:id="rId10"/>
    <sheet name="CZ" sheetId="92" r:id="rId11"/>
    <sheet name="DK" sheetId="93" r:id="rId12"/>
    <sheet name="FI" sheetId="94" r:id="rId13"/>
    <sheet name="FR" sheetId="95" r:id="rId14"/>
    <sheet name="DE" sheetId="96" r:id="rId15"/>
    <sheet name="EE" sheetId="97" r:id="rId16"/>
    <sheet name="GR" sheetId="98" r:id="rId17"/>
    <sheet name="HU" sheetId="99" r:id="rId18"/>
    <sheet name="IS" sheetId="100" r:id="rId19"/>
    <sheet name="IL" sheetId="102" r:id="rId20"/>
    <sheet name="IE" sheetId="101" r:id="rId21"/>
    <sheet name="IT" sheetId="103" r:id="rId22"/>
    <sheet name="JP" sheetId="104" r:id="rId23"/>
    <sheet name="KR" sheetId="105" r:id="rId24"/>
    <sheet name="LT" sheetId="127" r:id="rId25"/>
    <sheet name="LU" sheetId="106" r:id="rId26"/>
    <sheet name="LV" sheetId="126" r:id="rId27"/>
    <sheet name="MX" sheetId="107" r:id="rId28"/>
    <sheet name="NL" sheetId="108" r:id="rId29"/>
    <sheet name="NZ" sheetId="109" r:id="rId30"/>
    <sheet name="NO" sheetId="110" r:id="rId31"/>
    <sheet name="PL" sheetId="111" r:id="rId32"/>
    <sheet name="PT" sheetId="112" r:id="rId33"/>
    <sheet name="SK" sheetId="113" r:id="rId34"/>
    <sheet name="SV" sheetId="114" r:id="rId35"/>
    <sheet name="ES" sheetId="115" r:id="rId36"/>
    <sheet name="SE" sheetId="116" r:id="rId37"/>
    <sheet name="CH" sheetId="117" r:id="rId38"/>
    <sheet name="TR" sheetId="128" r:id="rId39"/>
    <sheet name="UK" sheetId="118" r:id="rId40"/>
    <sheet name="US" sheetId="119" r:id="rId41"/>
  </sheets>
  <definedNames>
    <definedName name="_xlnm.Print_Area" localSheetId="0">'Chart PF1.6.A'!$A$4:$J$21</definedName>
    <definedName name="_xlnm.Print_Area" localSheetId="1">'Chart PF1.6.B'!$A$4:$J$19</definedName>
    <definedName name="_xlnm.Print_Area" localSheetId="2">'Chart PF1.6.C'!$A$4:$J$20</definedName>
    <definedName name="_xlnm.Print_Area" localSheetId="3">'Chart PF1.6.D'!$A$4:$J$20</definedName>
    <definedName name="_xlnm.Print_Area" localSheetId="4">'Chart PF1.6.E'!$A$4:$J$20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34" i="120" l="1"/>
  <c r="AC34" i="120"/>
  <c r="AB34" i="120"/>
  <c r="AA34" i="120"/>
  <c r="Z34" i="120"/>
  <c r="X34" i="120"/>
  <c r="W34" i="120"/>
  <c r="V34" i="120"/>
  <c r="U34" i="120"/>
  <c r="T34" i="120"/>
  <c r="R34" i="120"/>
  <c r="Q34" i="120"/>
  <c r="P34" i="120"/>
  <c r="O34" i="120"/>
  <c r="N34" i="120"/>
  <c r="L34" i="120"/>
  <c r="K34" i="120"/>
  <c r="J34" i="120"/>
  <c r="I34" i="120"/>
  <c r="H34" i="120"/>
  <c r="F34" i="120"/>
  <c r="E34" i="120"/>
  <c r="D34" i="120"/>
  <c r="C34" i="120"/>
  <c r="B34" i="120"/>
  <c r="AD33" i="120"/>
  <c r="AC33" i="120"/>
  <c r="AB33" i="120"/>
  <c r="AA33" i="120"/>
  <c r="Z33" i="120"/>
  <c r="X33" i="120"/>
  <c r="W33" i="120"/>
  <c r="V33" i="120"/>
  <c r="U33" i="120"/>
  <c r="T33" i="120"/>
  <c r="R33" i="120"/>
  <c r="Q33" i="120"/>
  <c r="P33" i="120"/>
  <c r="O33" i="120"/>
  <c r="N33" i="120"/>
  <c r="L33" i="120"/>
  <c r="K33" i="120"/>
  <c r="J33" i="120"/>
  <c r="I33" i="120"/>
  <c r="H33" i="120"/>
  <c r="F33" i="120"/>
  <c r="E33" i="120"/>
  <c r="D33" i="120"/>
  <c r="C33" i="120"/>
  <c r="B33" i="120"/>
  <c r="AD32" i="120"/>
  <c r="AC32" i="120"/>
  <c r="AB32" i="120"/>
  <c r="AA32" i="120"/>
  <c r="Z32" i="120"/>
  <c r="X32" i="120"/>
  <c r="W32" i="120"/>
  <c r="V32" i="120"/>
  <c r="U32" i="120"/>
  <c r="T32" i="120"/>
  <c r="R32" i="120"/>
  <c r="Q32" i="120"/>
  <c r="P32" i="120"/>
  <c r="O32" i="120"/>
  <c r="N32" i="120"/>
  <c r="L32" i="120"/>
  <c r="K32" i="120"/>
  <c r="J32" i="120"/>
  <c r="I32" i="120"/>
  <c r="H32" i="120"/>
  <c r="F32" i="120"/>
  <c r="E32" i="120"/>
  <c r="D32" i="120"/>
  <c r="C32" i="120"/>
  <c r="B32" i="120"/>
  <c r="AD31" i="120"/>
  <c r="AC31" i="120"/>
  <c r="AB31" i="120"/>
  <c r="AA31" i="120"/>
  <c r="Z31" i="120"/>
  <c r="X31" i="120"/>
  <c r="W31" i="120"/>
  <c r="V31" i="120"/>
  <c r="U31" i="120"/>
  <c r="T31" i="120"/>
  <c r="R31" i="120"/>
  <c r="Q31" i="120"/>
  <c r="P31" i="120"/>
  <c r="O31" i="120"/>
  <c r="N31" i="120"/>
  <c r="L31" i="120"/>
  <c r="K31" i="120"/>
  <c r="J31" i="120"/>
  <c r="I31" i="120"/>
  <c r="H31" i="120"/>
  <c r="F31" i="120"/>
  <c r="E31" i="120"/>
  <c r="D31" i="120"/>
  <c r="C31" i="120"/>
  <c r="B31" i="120"/>
  <c r="AD30" i="120"/>
  <c r="AC30" i="120"/>
  <c r="AB30" i="120"/>
  <c r="AA30" i="120"/>
  <c r="Z30" i="120"/>
  <c r="X30" i="120"/>
  <c r="W30" i="120"/>
  <c r="V30" i="120"/>
  <c r="U30" i="120"/>
  <c r="T30" i="120"/>
  <c r="R30" i="120"/>
  <c r="Q30" i="120"/>
  <c r="P30" i="120"/>
  <c r="O30" i="120"/>
  <c r="N30" i="120"/>
  <c r="L30" i="120"/>
  <c r="K30" i="120"/>
  <c r="J30" i="120"/>
  <c r="I30" i="120"/>
  <c r="H30" i="120"/>
  <c r="F30" i="120"/>
  <c r="E30" i="120"/>
  <c r="D30" i="120"/>
  <c r="C30" i="120"/>
  <c r="B30" i="120"/>
  <c r="AD29" i="120"/>
  <c r="AC29" i="120"/>
  <c r="AB29" i="120"/>
  <c r="AA29" i="120"/>
  <c r="Z29" i="120"/>
  <c r="X29" i="120"/>
  <c r="W29" i="120"/>
  <c r="V29" i="120"/>
  <c r="U29" i="120"/>
  <c r="T29" i="120"/>
  <c r="R29" i="120"/>
  <c r="Q29" i="120"/>
  <c r="P29" i="120"/>
  <c r="O29" i="120"/>
  <c r="N29" i="120"/>
  <c r="L29" i="120"/>
  <c r="K29" i="120"/>
  <c r="J29" i="120"/>
  <c r="I29" i="120"/>
  <c r="H29" i="120"/>
  <c r="F29" i="120"/>
  <c r="E29" i="120"/>
  <c r="D29" i="120"/>
  <c r="C29" i="120"/>
  <c r="B29" i="120"/>
  <c r="AD28" i="120"/>
  <c r="AC28" i="120"/>
  <c r="AB28" i="120"/>
  <c r="AA28" i="120"/>
  <c r="Z28" i="120"/>
  <c r="X28" i="120"/>
  <c r="W28" i="120"/>
  <c r="V28" i="120"/>
  <c r="U28" i="120"/>
  <c r="T28" i="120"/>
  <c r="R28" i="120"/>
  <c r="Q28" i="120"/>
  <c r="P28" i="120"/>
  <c r="O28" i="120"/>
  <c r="N28" i="120"/>
  <c r="L28" i="120"/>
  <c r="K28" i="120"/>
  <c r="J28" i="120"/>
  <c r="I28" i="120"/>
  <c r="H28" i="120"/>
  <c r="F28" i="120"/>
  <c r="E28" i="120"/>
  <c r="D28" i="120"/>
  <c r="C28" i="120"/>
  <c r="B28" i="120"/>
  <c r="AD27" i="120"/>
  <c r="AC27" i="120"/>
  <c r="AB27" i="120"/>
  <c r="AA27" i="120"/>
  <c r="Z27" i="120"/>
  <c r="X27" i="120"/>
  <c r="W27" i="120"/>
  <c r="V27" i="120"/>
  <c r="U27" i="120"/>
  <c r="T27" i="120"/>
  <c r="R27" i="120"/>
  <c r="Q27" i="120"/>
  <c r="P27" i="120"/>
  <c r="O27" i="120"/>
  <c r="N27" i="120"/>
  <c r="L27" i="120"/>
  <c r="K27" i="120"/>
  <c r="J27" i="120"/>
  <c r="I27" i="120"/>
  <c r="H27" i="120"/>
  <c r="F27" i="120"/>
  <c r="E27" i="120"/>
  <c r="D27" i="120"/>
  <c r="C27" i="120"/>
  <c r="B27" i="120"/>
  <c r="AD26" i="120"/>
  <c r="AC26" i="120"/>
  <c r="AB26" i="120"/>
  <c r="AA26" i="120"/>
  <c r="Z26" i="120"/>
  <c r="X26" i="120"/>
  <c r="W26" i="120"/>
  <c r="V26" i="120"/>
  <c r="U26" i="120"/>
  <c r="T26" i="120"/>
  <c r="R26" i="120"/>
  <c r="Q26" i="120"/>
  <c r="P26" i="120"/>
  <c r="O26" i="120"/>
  <c r="N26" i="120"/>
  <c r="L26" i="120"/>
  <c r="K26" i="120"/>
  <c r="J26" i="120"/>
  <c r="I26" i="120"/>
  <c r="H26" i="120"/>
  <c r="F26" i="120"/>
  <c r="E26" i="120"/>
  <c r="D26" i="120"/>
  <c r="C26" i="120"/>
  <c r="B26" i="120"/>
  <c r="AD25" i="120"/>
  <c r="AC25" i="120"/>
  <c r="AB25" i="120"/>
  <c r="AA25" i="120"/>
  <c r="Z25" i="120"/>
  <c r="X25" i="120"/>
  <c r="W25" i="120"/>
  <c r="V25" i="120"/>
  <c r="U25" i="120"/>
  <c r="T25" i="120"/>
  <c r="R25" i="120"/>
  <c r="Q25" i="120"/>
  <c r="P25" i="120"/>
  <c r="O25" i="120"/>
  <c r="N25" i="120"/>
  <c r="L25" i="120"/>
  <c r="K25" i="120"/>
  <c r="J25" i="120"/>
  <c r="I25" i="120"/>
  <c r="H25" i="120"/>
  <c r="F25" i="120"/>
  <c r="E25" i="120"/>
  <c r="D25" i="120"/>
  <c r="C25" i="120"/>
  <c r="B25" i="120"/>
  <c r="AD24" i="120"/>
  <c r="AC24" i="120"/>
  <c r="AB24" i="120"/>
  <c r="AA24" i="120"/>
  <c r="Z24" i="120"/>
  <c r="X24" i="120"/>
  <c r="W24" i="120"/>
  <c r="V24" i="120"/>
  <c r="U24" i="120"/>
  <c r="T24" i="120"/>
  <c r="R24" i="120"/>
  <c r="Q24" i="120"/>
  <c r="P24" i="120"/>
  <c r="O24" i="120"/>
  <c r="N24" i="120"/>
  <c r="L24" i="120"/>
  <c r="K24" i="120"/>
  <c r="J24" i="120"/>
  <c r="I24" i="120"/>
  <c r="H24" i="120"/>
  <c r="F24" i="120"/>
  <c r="E24" i="120"/>
  <c r="D24" i="120"/>
  <c r="C24" i="120"/>
  <c r="B24" i="120"/>
  <c r="AD23" i="120"/>
  <c r="AC23" i="120"/>
  <c r="AB23" i="120"/>
  <c r="AA23" i="120"/>
  <c r="Z23" i="120"/>
  <c r="X23" i="120"/>
  <c r="W23" i="120"/>
  <c r="V23" i="120"/>
  <c r="U23" i="120"/>
  <c r="T23" i="120"/>
  <c r="R23" i="120"/>
  <c r="Q23" i="120"/>
  <c r="P23" i="120"/>
  <c r="O23" i="120"/>
  <c r="N23" i="120"/>
  <c r="L23" i="120"/>
  <c r="K23" i="120"/>
  <c r="J23" i="120"/>
  <c r="I23" i="120"/>
  <c r="H23" i="120"/>
  <c r="F23" i="120"/>
  <c r="E23" i="120"/>
  <c r="D23" i="120"/>
  <c r="C23" i="120"/>
  <c r="B23" i="120"/>
  <c r="AD22" i="120"/>
  <c r="AC22" i="120"/>
  <c r="AB22" i="120"/>
  <c r="AA22" i="120"/>
  <c r="Z22" i="120"/>
  <c r="X22" i="120"/>
  <c r="W22" i="120"/>
  <c r="V22" i="120"/>
  <c r="U22" i="120"/>
  <c r="T22" i="120"/>
  <c r="R22" i="120"/>
  <c r="Q22" i="120"/>
  <c r="P22" i="120"/>
  <c r="O22" i="120"/>
  <c r="N22" i="120"/>
  <c r="L22" i="120"/>
  <c r="K22" i="120"/>
  <c r="J22" i="120"/>
  <c r="I22" i="120"/>
  <c r="H22" i="120"/>
  <c r="F22" i="120"/>
  <c r="E22" i="120"/>
  <c r="D22" i="120"/>
  <c r="C22" i="120"/>
  <c r="B22" i="120"/>
  <c r="AD21" i="120"/>
  <c r="AC21" i="120"/>
  <c r="AB21" i="120"/>
  <c r="AA21" i="120"/>
  <c r="Z21" i="120"/>
  <c r="X21" i="120"/>
  <c r="W21" i="120"/>
  <c r="V21" i="120"/>
  <c r="U21" i="120"/>
  <c r="T21" i="120"/>
  <c r="R21" i="120"/>
  <c r="Q21" i="120"/>
  <c r="P21" i="120"/>
  <c r="O21" i="120"/>
  <c r="N21" i="120"/>
  <c r="L21" i="120"/>
  <c r="K21" i="120"/>
  <c r="J21" i="120"/>
  <c r="I21" i="120"/>
  <c r="H21" i="120"/>
  <c r="F21" i="120"/>
  <c r="E21" i="120"/>
  <c r="D21" i="120"/>
  <c r="C21" i="120"/>
  <c r="B21" i="120"/>
  <c r="AD20" i="120"/>
  <c r="AC20" i="120"/>
  <c r="AB20" i="120"/>
  <c r="AA20" i="120"/>
  <c r="Z20" i="120"/>
  <c r="X20" i="120"/>
  <c r="W20" i="120"/>
  <c r="V20" i="120"/>
  <c r="U20" i="120"/>
  <c r="T20" i="120"/>
  <c r="R20" i="120"/>
  <c r="Q20" i="120"/>
  <c r="P20" i="120"/>
  <c r="O20" i="120"/>
  <c r="N20" i="120"/>
  <c r="L20" i="120"/>
  <c r="K20" i="120"/>
  <c r="J20" i="120"/>
  <c r="I20" i="120"/>
  <c r="H20" i="120"/>
  <c r="F20" i="120"/>
  <c r="E20" i="120"/>
  <c r="D20" i="120"/>
  <c r="C20" i="120"/>
  <c r="B20" i="120"/>
  <c r="AD19" i="120"/>
  <c r="AC19" i="120"/>
  <c r="AB19" i="120"/>
  <c r="AA19" i="120"/>
  <c r="Z19" i="120"/>
  <c r="X19" i="120"/>
  <c r="W19" i="120"/>
  <c r="V19" i="120"/>
  <c r="U19" i="120"/>
  <c r="T19" i="120"/>
  <c r="R19" i="120"/>
  <c r="Q19" i="120"/>
  <c r="P19" i="120"/>
  <c r="O19" i="120"/>
  <c r="N19" i="120"/>
  <c r="L19" i="120"/>
  <c r="K19" i="120"/>
  <c r="J19" i="120"/>
  <c r="I19" i="120"/>
  <c r="H19" i="120"/>
  <c r="F19" i="120"/>
  <c r="E19" i="120"/>
  <c r="D19" i="120"/>
  <c r="C19" i="120"/>
  <c r="B19" i="120"/>
  <c r="AD18" i="120"/>
  <c r="AC18" i="120"/>
  <c r="AB18" i="120"/>
  <c r="AA18" i="120"/>
  <c r="Z18" i="120"/>
  <c r="X18" i="120"/>
  <c r="W18" i="120"/>
  <c r="V18" i="120"/>
  <c r="U18" i="120"/>
  <c r="T18" i="120"/>
  <c r="R18" i="120"/>
  <c r="Q18" i="120"/>
  <c r="P18" i="120"/>
  <c r="O18" i="120"/>
  <c r="N18" i="120"/>
  <c r="L18" i="120"/>
  <c r="K18" i="120"/>
  <c r="J18" i="120"/>
  <c r="I18" i="120"/>
  <c r="H18" i="120"/>
  <c r="F18" i="120"/>
  <c r="E18" i="120"/>
  <c r="D18" i="120"/>
  <c r="C18" i="120"/>
  <c r="B18" i="120"/>
  <c r="AD17" i="120"/>
  <c r="AC17" i="120"/>
  <c r="AB17" i="120"/>
  <c r="AA17" i="120"/>
  <c r="Z17" i="120"/>
  <c r="X17" i="120"/>
  <c r="W17" i="120"/>
  <c r="V17" i="120"/>
  <c r="U17" i="120"/>
  <c r="T17" i="120"/>
  <c r="R17" i="120"/>
  <c r="Q17" i="120"/>
  <c r="P17" i="120"/>
  <c r="O17" i="120"/>
  <c r="N17" i="120"/>
  <c r="L17" i="120"/>
  <c r="K17" i="120"/>
  <c r="J17" i="120"/>
  <c r="I17" i="120"/>
  <c r="H17" i="120"/>
  <c r="F17" i="120"/>
  <c r="E17" i="120"/>
  <c r="D17" i="120"/>
  <c r="C17" i="120"/>
  <c r="B17" i="120"/>
  <c r="AD16" i="120"/>
  <c r="AC16" i="120"/>
  <c r="AB16" i="120"/>
  <c r="AA16" i="120"/>
  <c r="Z16" i="120"/>
  <c r="X16" i="120"/>
  <c r="W16" i="120"/>
  <c r="V16" i="120"/>
  <c r="U16" i="120"/>
  <c r="T16" i="120"/>
  <c r="R16" i="120"/>
  <c r="Q16" i="120"/>
  <c r="P16" i="120"/>
  <c r="O16" i="120"/>
  <c r="N16" i="120"/>
  <c r="L16" i="120"/>
  <c r="K16" i="120"/>
  <c r="J16" i="120"/>
  <c r="I16" i="120"/>
  <c r="H16" i="120"/>
  <c r="F16" i="120"/>
  <c r="E16" i="120"/>
  <c r="D16" i="120"/>
  <c r="C16" i="120"/>
  <c r="B16" i="120"/>
  <c r="AD15" i="120"/>
  <c r="AC15" i="120"/>
  <c r="AB15" i="120"/>
  <c r="AA15" i="120"/>
  <c r="Z15" i="120"/>
  <c r="X15" i="120"/>
  <c r="W15" i="120"/>
  <c r="V15" i="120"/>
  <c r="U15" i="120"/>
  <c r="T15" i="120"/>
  <c r="R15" i="120"/>
  <c r="Q15" i="120"/>
  <c r="P15" i="120"/>
  <c r="O15" i="120"/>
  <c r="N15" i="120"/>
  <c r="L15" i="120"/>
  <c r="K15" i="120"/>
  <c r="J15" i="120"/>
  <c r="I15" i="120"/>
  <c r="H15" i="120"/>
  <c r="F15" i="120"/>
  <c r="E15" i="120"/>
  <c r="D15" i="120"/>
  <c r="C15" i="120"/>
  <c r="B15" i="120"/>
  <c r="AD14" i="120"/>
  <c r="AC14" i="120"/>
  <c r="AB14" i="120"/>
  <c r="AA14" i="120"/>
  <c r="Z14" i="120"/>
  <c r="X14" i="120"/>
  <c r="W14" i="120"/>
  <c r="V14" i="120"/>
  <c r="U14" i="120"/>
  <c r="T14" i="120"/>
  <c r="R14" i="120"/>
  <c r="Q14" i="120"/>
  <c r="P14" i="120"/>
  <c r="O14" i="120"/>
  <c r="N14" i="120"/>
  <c r="L14" i="120"/>
  <c r="K14" i="120"/>
  <c r="J14" i="120"/>
  <c r="I14" i="120"/>
  <c r="H14" i="120"/>
  <c r="F14" i="120"/>
  <c r="E14" i="120"/>
  <c r="D14" i="120"/>
  <c r="C14" i="120"/>
  <c r="B14" i="120"/>
  <c r="AD13" i="120"/>
  <c r="AC13" i="120"/>
  <c r="AB13" i="120"/>
  <c r="AA13" i="120"/>
  <c r="Z13" i="120"/>
  <c r="X13" i="120"/>
  <c r="W13" i="120"/>
  <c r="V13" i="120"/>
  <c r="U13" i="120"/>
  <c r="T13" i="120"/>
  <c r="R13" i="120"/>
  <c r="Q13" i="120"/>
  <c r="P13" i="120"/>
  <c r="O13" i="120"/>
  <c r="N13" i="120"/>
  <c r="L13" i="120"/>
  <c r="K13" i="120"/>
  <c r="J13" i="120"/>
  <c r="I13" i="120"/>
  <c r="H13" i="120"/>
  <c r="F13" i="120"/>
  <c r="E13" i="120"/>
  <c r="D13" i="120"/>
  <c r="C13" i="120"/>
  <c r="B13" i="120"/>
  <c r="AD12" i="120"/>
  <c r="AC12" i="120"/>
  <c r="AB12" i="120"/>
  <c r="AA12" i="120"/>
  <c r="Z12" i="120"/>
  <c r="X12" i="120"/>
  <c r="W12" i="120"/>
  <c r="V12" i="120"/>
  <c r="U12" i="120"/>
  <c r="T12" i="120"/>
  <c r="R12" i="120"/>
  <c r="Q12" i="120"/>
  <c r="P12" i="120"/>
  <c r="O12" i="120"/>
  <c r="N12" i="120"/>
  <c r="L12" i="120"/>
  <c r="K12" i="120"/>
  <c r="J12" i="120"/>
  <c r="I12" i="120"/>
  <c r="H12" i="120"/>
  <c r="F12" i="120"/>
  <c r="E12" i="120"/>
  <c r="D12" i="120"/>
  <c r="C12" i="120"/>
  <c r="B12" i="120"/>
  <c r="AD11" i="120"/>
  <c r="AC11" i="120"/>
  <c r="AB11" i="120"/>
  <c r="AA11" i="120"/>
  <c r="Z11" i="120"/>
  <c r="X11" i="120"/>
  <c r="W11" i="120"/>
  <c r="V11" i="120"/>
  <c r="U11" i="120"/>
  <c r="T11" i="120"/>
  <c r="R11" i="120"/>
  <c r="Q11" i="120"/>
  <c r="P11" i="120"/>
  <c r="O11" i="120"/>
  <c r="N11" i="120"/>
  <c r="L11" i="120"/>
  <c r="K11" i="120"/>
  <c r="J11" i="120"/>
  <c r="I11" i="120"/>
  <c r="H11" i="120"/>
  <c r="F11" i="120"/>
  <c r="E11" i="120"/>
  <c r="D11" i="120"/>
  <c r="C11" i="120"/>
  <c r="B11" i="120"/>
  <c r="AD10" i="120"/>
  <c r="AC10" i="120"/>
  <c r="AB10" i="120"/>
  <c r="AA10" i="120"/>
  <c r="Z10" i="120"/>
  <c r="X10" i="120"/>
  <c r="W10" i="120"/>
  <c r="V10" i="120"/>
  <c r="U10" i="120"/>
  <c r="T10" i="120"/>
  <c r="R10" i="120"/>
  <c r="Q10" i="120"/>
  <c r="P10" i="120"/>
  <c r="O10" i="120"/>
  <c r="N10" i="120"/>
  <c r="L10" i="120"/>
  <c r="K10" i="120"/>
  <c r="J10" i="120"/>
  <c r="I10" i="120"/>
  <c r="H10" i="120"/>
  <c r="F10" i="120"/>
  <c r="E10" i="120"/>
  <c r="D10" i="120"/>
  <c r="C10" i="120"/>
  <c r="B10" i="120"/>
  <c r="AD9" i="120"/>
  <c r="AC9" i="120"/>
  <c r="AB9" i="120"/>
  <c r="AA9" i="120"/>
  <c r="Z9" i="120"/>
  <c r="X9" i="120"/>
  <c r="W9" i="120"/>
  <c r="V9" i="120"/>
  <c r="U9" i="120"/>
  <c r="T9" i="120"/>
  <c r="R9" i="120"/>
  <c r="Q9" i="120"/>
  <c r="P9" i="120"/>
  <c r="O9" i="120"/>
  <c r="N9" i="120"/>
  <c r="L9" i="120"/>
  <c r="K9" i="120"/>
  <c r="J9" i="120"/>
  <c r="I9" i="120"/>
  <c r="H9" i="120"/>
  <c r="F9" i="120"/>
  <c r="E9" i="120"/>
  <c r="D9" i="120"/>
  <c r="C9" i="120"/>
  <c r="B9" i="120"/>
  <c r="AD8" i="120"/>
  <c r="AC8" i="120"/>
  <c r="AB8" i="120"/>
  <c r="AA8" i="120"/>
  <c r="Z8" i="120"/>
  <c r="X8" i="120"/>
  <c r="W8" i="120"/>
  <c r="V8" i="120"/>
  <c r="U8" i="120"/>
  <c r="T8" i="120"/>
  <c r="R8" i="120"/>
  <c r="Q8" i="120"/>
  <c r="P8" i="120"/>
  <c r="O8" i="120"/>
  <c r="N8" i="120"/>
  <c r="L8" i="120"/>
  <c r="K8" i="120"/>
  <c r="J8" i="120"/>
  <c r="I8" i="120"/>
  <c r="H8" i="120"/>
  <c r="F8" i="120"/>
  <c r="E8" i="120"/>
  <c r="D8" i="120"/>
  <c r="C8" i="120"/>
  <c r="B8" i="120"/>
  <c r="AD7" i="120"/>
  <c r="AC7" i="120"/>
  <c r="AB7" i="120"/>
  <c r="AA7" i="120"/>
  <c r="Z7" i="120"/>
  <c r="X7" i="120"/>
  <c r="W7" i="120"/>
  <c r="V7" i="120"/>
  <c r="U7" i="120"/>
  <c r="T7" i="120"/>
  <c r="R7" i="120"/>
  <c r="Q7" i="120"/>
  <c r="P7" i="120"/>
  <c r="O7" i="120"/>
  <c r="N7" i="120"/>
  <c r="L7" i="120"/>
  <c r="K7" i="120"/>
  <c r="J7" i="120"/>
  <c r="I7" i="120"/>
  <c r="H7" i="120"/>
  <c r="F7" i="120"/>
  <c r="E7" i="120"/>
  <c r="D7" i="120"/>
  <c r="C7" i="120"/>
  <c r="B7" i="120"/>
  <c r="AD6" i="120"/>
  <c r="AC6" i="120"/>
  <c r="AB6" i="120"/>
  <c r="AA6" i="120"/>
  <c r="Z6" i="120"/>
  <c r="X6" i="120"/>
  <c r="W6" i="120"/>
  <c r="V6" i="120"/>
  <c r="U6" i="120"/>
  <c r="T6" i="120"/>
  <c r="R6" i="120"/>
  <c r="Q6" i="120"/>
  <c r="P6" i="120"/>
  <c r="O6" i="120"/>
  <c r="N6" i="120"/>
  <c r="L6" i="120"/>
  <c r="K6" i="120"/>
  <c r="J6" i="120"/>
  <c r="I6" i="120"/>
  <c r="H6" i="120"/>
  <c r="F6" i="120"/>
  <c r="E6" i="120"/>
  <c r="D6" i="120"/>
  <c r="C6" i="120"/>
  <c r="B6" i="120"/>
  <c r="AD5" i="120"/>
  <c r="AC5" i="120"/>
  <c r="AB5" i="120"/>
  <c r="AA5" i="120"/>
  <c r="Z5" i="120"/>
  <c r="X5" i="120"/>
  <c r="W5" i="120"/>
  <c r="V5" i="120"/>
  <c r="U5" i="120"/>
  <c r="T5" i="120"/>
  <c r="R5" i="120"/>
  <c r="Q5" i="120"/>
  <c r="P5" i="120"/>
  <c r="O5" i="120"/>
  <c r="N5" i="120"/>
  <c r="L5" i="120"/>
  <c r="K5" i="120"/>
  <c r="J5" i="120"/>
  <c r="I5" i="120"/>
  <c r="H5" i="120"/>
  <c r="F5" i="120"/>
  <c r="E5" i="120"/>
  <c r="D5" i="120"/>
  <c r="C5" i="120"/>
  <c r="B5" i="120"/>
  <c r="AD4" i="120"/>
  <c r="AC4" i="120"/>
  <c r="AB4" i="120"/>
  <c r="AA4" i="120"/>
  <c r="Z4" i="120"/>
  <c r="X4" i="120"/>
  <c r="W4" i="120"/>
  <c r="V4" i="120"/>
  <c r="U4" i="120"/>
  <c r="T4" i="120"/>
  <c r="R4" i="120"/>
  <c r="Q4" i="120"/>
  <c r="P4" i="120"/>
  <c r="O4" i="120"/>
  <c r="N4" i="120"/>
  <c r="L4" i="120"/>
  <c r="K4" i="120"/>
  <c r="J4" i="120"/>
  <c r="I4" i="120"/>
  <c r="H4" i="120"/>
  <c r="F4" i="120"/>
  <c r="E4" i="120"/>
  <c r="D4" i="120"/>
  <c r="C4" i="120"/>
  <c r="B4" i="120"/>
  <c r="M7" i="84" l="1"/>
  <c r="I98" i="128"/>
  <c r="I97" i="128"/>
  <c r="I96" i="128"/>
  <c r="I95" i="128"/>
  <c r="I94" i="128"/>
  <c r="I93" i="128"/>
  <c r="I92" i="128"/>
  <c r="I91" i="128"/>
  <c r="I90" i="128"/>
  <c r="I89" i="128"/>
  <c r="I88" i="128"/>
  <c r="I87" i="128"/>
  <c r="I86" i="128"/>
  <c r="I85" i="128"/>
  <c r="I84" i="128"/>
  <c r="I83" i="128"/>
  <c r="I82" i="128"/>
  <c r="I81" i="128"/>
  <c r="I80" i="128"/>
  <c r="I79" i="128"/>
  <c r="I78" i="128"/>
  <c r="I77" i="128"/>
  <c r="I76" i="128"/>
  <c r="I75" i="128"/>
  <c r="I74" i="128"/>
  <c r="I73" i="128"/>
  <c r="I72" i="128"/>
  <c r="I71" i="128"/>
  <c r="I70" i="128"/>
  <c r="AF5" i="120"/>
  <c r="AG5" i="120"/>
  <c r="AH5" i="120"/>
  <c r="AI5" i="120"/>
  <c r="AJ5" i="120"/>
  <c r="AH6" i="120"/>
  <c r="AI6" i="120"/>
  <c r="AJ6" i="120"/>
  <c r="AF7" i="120"/>
  <c r="AG7" i="120"/>
  <c r="AH7" i="120"/>
  <c r="AI7" i="120"/>
  <c r="AG8" i="120"/>
  <c r="AH8" i="120"/>
  <c r="AI8" i="120"/>
  <c r="AJ8" i="120"/>
  <c r="AF9" i="120"/>
  <c r="AG9" i="120"/>
  <c r="AH9" i="120"/>
  <c r="AJ9" i="120"/>
  <c r="AF10" i="120"/>
  <c r="AG10" i="120"/>
  <c r="AH10" i="120"/>
  <c r="AI10" i="120"/>
  <c r="AH11" i="120"/>
  <c r="AI11" i="120"/>
  <c r="AF12" i="120"/>
  <c r="AG12" i="120"/>
  <c r="AF13" i="120"/>
  <c r="AG13" i="120"/>
  <c r="AH13" i="120"/>
  <c r="AI13" i="120"/>
  <c r="AF14" i="120"/>
  <c r="AG14" i="120"/>
  <c r="AH14" i="120"/>
  <c r="AI14" i="120"/>
  <c r="AJ14" i="120"/>
  <c r="AF15" i="120"/>
  <c r="AG15" i="120"/>
  <c r="AH15" i="120"/>
  <c r="AI15" i="120"/>
  <c r="AJ15" i="120"/>
  <c r="AF16" i="120"/>
  <c r="AG16" i="120"/>
  <c r="AH16" i="120"/>
  <c r="AI16" i="120"/>
  <c r="AJ16" i="120"/>
  <c r="AF17" i="120"/>
  <c r="AJ17" i="120"/>
  <c r="AF18" i="120"/>
  <c r="AG18" i="120"/>
  <c r="AH18" i="120"/>
  <c r="AI18" i="120"/>
  <c r="AG19" i="120"/>
  <c r="AH19" i="120"/>
  <c r="AI19" i="120"/>
  <c r="AJ19" i="120"/>
  <c r="AF20" i="120"/>
  <c r="AG20" i="120"/>
  <c r="AH20" i="120"/>
  <c r="AI20" i="120"/>
  <c r="AF21" i="120"/>
  <c r="AG21" i="120"/>
  <c r="AH21" i="120"/>
  <c r="AI21" i="120"/>
  <c r="AF22" i="120"/>
  <c r="AG22" i="120"/>
  <c r="AH22" i="120"/>
  <c r="AI22" i="120"/>
  <c r="AJ22" i="120"/>
  <c r="AF23" i="120"/>
  <c r="AG23" i="120"/>
  <c r="AH23" i="120"/>
  <c r="AI23" i="120"/>
  <c r="AF24" i="120"/>
  <c r="AG24" i="120"/>
  <c r="AH24" i="120"/>
  <c r="AI24" i="120"/>
  <c r="AF25" i="120"/>
  <c r="AG25" i="120"/>
  <c r="AH25" i="120"/>
  <c r="AI25" i="120"/>
  <c r="AJ25" i="120"/>
  <c r="AF26" i="120"/>
  <c r="AG26" i="120"/>
  <c r="AH26" i="120"/>
  <c r="AI26" i="120"/>
  <c r="AJ26" i="120"/>
  <c r="AF27" i="120"/>
  <c r="AG27" i="120"/>
  <c r="AH27" i="120"/>
  <c r="AI27" i="120"/>
  <c r="AJ27" i="120"/>
  <c r="AF28" i="120"/>
  <c r="AG28" i="120"/>
  <c r="AH28" i="120"/>
  <c r="AI28" i="120"/>
  <c r="AF29" i="120"/>
  <c r="AG29" i="120"/>
  <c r="AH29" i="120"/>
  <c r="AI29" i="120"/>
  <c r="AJ29" i="120"/>
  <c r="AF30" i="120"/>
  <c r="AG30" i="120"/>
  <c r="AH30" i="120"/>
  <c r="AI30" i="120"/>
  <c r="AJ30" i="120"/>
  <c r="AF31" i="120"/>
  <c r="AG31" i="120"/>
  <c r="AH31" i="120"/>
  <c r="AI31" i="120"/>
  <c r="AF32" i="120"/>
  <c r="AG32" i="120"/>
  <c r="AH32" i="120"/>
  <c r="AI32" i="120"/>
  <c r="AF33" i="120"/>
  <c r="AG33" i="120"/>
  <c r="AH33" i="120"/>
  <c r="AI33" i="120"/>
  <c r="AJ33" i="120"/>
  <c r="AF34" i="120"/>
  <c r="AG34" i="120"/>
  <c r="AH34" i="120"/>
  <c r="AI34" i="120"/>
  <c r="AJ34" i="120"/>
  <c r="AG4" i="120"/>
  <c r="AH4" i="120"/>
  <c r="AI4" i="120"/>
  <c r="AF4" i="120"/>
  <c r="I98" i="127"/>
  <c r="I97" i="127"/>
  <c r="I96" i="127"/>
  <c r="I95" i="127"/>
  <c r="I94" i="127"/>
  <c r="I93" i="127"/>
  <c r="I92" i="127"/>
  <c r="I91" i="127"/>
  <c r="I90" i="127"/>
  <c r="I89" i="127"/>
  <c r="I88" i="127"/>
  <c r="I87" i="127"/>
  <c r="I86" i="127"/>
  <c r="I85" i="127"/>
  <c r="I84" i="127"/>
  <c r="I83" i="127"/>
  <c r="I82" i="127"/>
  <c r="I81" i="127"/>
  <c r="I80" i="127"/>
  <c r="I79" i="127"/>
  <c r="I78" i="127"/>
  <c r="I77" i="127"/>
  <c r="I76" i="127"/>
  <c r="I75" i="127"/>
  <c r="I74" i="127"/>
  <c r="I73" i="127"/>
  <c r="I72" i="127"/>
  <c r="I71" i="127"/>
  <c r="I70" i="127"/>
  <c r="H98" i="128"/>
  <c r="B98" i="128"/>
  <c r="A98" i="128"/>
  <c r="H97" i="128"/>
  <c r="A97" i="128"/>
  <c r="H96" i="128"/>
  <c r="B96" i="128"/>
  <c r="A96" i="128"/>
  <c r="H95" i="128"/>
  <c r="B95" i="128"/>
  <c r="A95" i="128"/>
  <c r="H94" i="128"/>
  <c r="A94" i="128"/>
  <c r="H93" i="128"/>
  <c r="B93" i="128"/>
  <c r="A93" i="128"/>
  <c r="H92" i="128"/>
  <c r="B92" i="128"/>
  <c r="A92" i="128"/>
  <c r="H91" i="128"/>
  <c r="B91" i="128"/>
  <c r="A91" i="128"/>
  <c r="H90" i="128"/>
  <c r="B90" i="128"/>
  <c r="A90" i="128"/>
  <c r="H89" i="128"/>
  <c r="A89" i="128"/>
  <c r="H88" i="128"/>
  <c r="B88" i="128"/>
  <c r="A88" i="128"/>
  <c r="H87" i="128"/>
  <c r="B87" i="128"/>
  <c r="A87" i="128"/>
  <c r="H86" i="128"/>
  <c r="A86" i="128"/>
  <c r="H85" i="128"/>
  <c r="B85" i="128"/>
  <c r="A85" i="128"/>
  <c r="H84" i="128"/>
  <c r="B84" i="128"/>
  <c r="A84" i="128"/>
  <c r="H83" i="128"/>
  <c r="B83" i="128"/>
  <c r="A83" i="128"/>
  <c r="H82" i="128"/>
  <c r="B82" i="128"/>
  <c r="A82" i="128"/>
  <c r="H81" i="128"/>
  <c r="A81" i="128"/>
  <c r="H80" i="128"/>
  <c r="B80" i="128"/>
  <c r="A80" i="128"/>
  <c r="H79" i="128"/>
  <c r="B79" i="128"/>
  <c r="A79" i="128"/>
  <c r="H78" i="128"/>
  <c r="A78" i="128"/>
  <c r="H77" i="128"/>
  <c r="B77" i="128"/>
  <c r="A77" i="128"/>
  <c r="H76" i="128"/>
  <c r="B76" i="128"/>
  <c r="A76" i="128"/>
  <c r="H75" i="128"/>
  <c r="B75" i="128"/>
  <c r="A75" i="128"/>
  <c r="H74" i="128"/>
  <c r="B74" i="128"/>
  <c r="A74" i="128"/>
  <c r="H73" i="128"/>
  <c r="A73" i="128"/>
  <c r="H72" i="128"/>
  <c r="B72" i="128"/>
  <c r="A72" i="128"/>
  <c r="H71" i="128"/>
  <c r="B71" i="128"/>
  <c r="A71" i="128"/>
  <c r="H70" i="128"/>
  <c r="A70" i="128"/>
  <c r="E69" i="128"/>
  <c r="D69" i="128"/>
  <c r="C69" i="128"/>
  <c r="B69" i="128"/>
  <c r="C56" i="128"/>
  <c r="G54" i="128"/>
  <c r="F54" i="128"/>
  <c r="E54" i="128"/>
  <c r="D54" i="128"/>
  <c r="C54" i="128"/>
  <c r="G53" i="128"/>
  <c r="F53" i="128"/>
  <c r="E53" i="128"/>
  <c r="D53" i="128"/>
  <c r="C53" i="128"/>
  <c r="G52" i="128"/>
  <c r="F52" i="128"/>
  <c r="E52" i="128"/>
  <c r="D52" i="128"/>
  <c r="C52" i="128"/>
  <c r="G51" i="128"/>
  <c r="F51" i="128"/>
  <c r="E51" i="128"/>
  <c r="D51" i="128"/>
  <c r="C51" i="128"/>
  <c r="G50" i="128"/>
  <c r="F50" i="128"/>
  <c r="E50" i="128"/>
  <c r="D50" i="128"/>
  <c r="C50" i="128"/>
  <c r="G49" i="128"/>
  <c r="F49" i="128"/>
  <c r="E49" i="128"/>
  <c r="D49" i="128"/>
  <c r="C49" i="128"/>
  <c r="G48" i="128"/>
  <c r="F48" i="128"/>
  <c r="E48" i="128"/>
  <c r="D48" i="128"/>
  <c r="C48" i="128"/>
  <c r="G47" i="128"/>
  <c r="F47" i="128"/>
  <c r="E47" i="128"/>
  <c r="D47" i="128"/>
  <c r="C47" i="128"/>
  <c r="G46" i="128"/>
  <c r="F46" i="128"/>
  <c r="E46" i="128"/>
  <c r="D46" i="128"/>
  <c r="C46" i="128"/>
  <c r="G45" i="128"/>
  <c r="F45" i="128"/>
  <c r="F57" i="128" s="1"/>
  <c r="E45" i="128"/>
  <c r="D45" i="128"/>
  <c r="C45" i="128"/>
  <c r="G44" i="128"/>
  <c r="F44" i="128"/>
  <c r="E44" i="128"/>
  <c r="E56" i="128" s="1"/>
  <c r="D44" i="128"/>
  <c r="D56" i="128" s="1"/>
  <c r="C44" i="128"/>
  <c r="G43" i="128"/>
  <c r="F43" i="128"/>
  <c r="E43" i="128"/>
  <c r="D43" i="128"/>
  <c r="D55" i="128" s="1"/>
  <c r="C43" i="128"/>
  <c r="C55" i="128" s="1"/>
  <c r="G42" i="128"/>
  <c r="G58" i="128" s="1"/>
  <c r="F42" i="128"/>
  <c r="F58" i="128" s="1"/>
  <c r="E42" i="128"/>
  <c r="E58" i="128" s="1"/>
  <c r="D42" i="128"/>
  <c r="C42" i="128"/>
  <c r="C58" i="128" s="1"/>
  <c r="G41" i="128"/>
  <c r="F41" i="128"/>
  <c r="E41" i="128"/>
  <c r="E57" i="128" s="1"/>
  <c r="D41" i="128"/>
  <c r="D57" i="128" s="1"/>
  <c r="C41" i="128"/>
  <c r="G40" i="128"/>
  <c r="G56" i="128" s="1"/>
  <c r="F40" i="128"/>
  <c r="E40" i="128"/>
  <c r="D40" i="128"/>
  <c r="C40" i="128"/>
  <c r="G39" i="128"/>
  <c r="G55" i="128" s="1"/>
  <c r="F39" i="128"/>
  <c r="F55" i="128" s="1"/>
  <c r="E39" i="128"/>
  <c r="E55" i="128" s="1"/>
  <c r="D39" i="128"/>
  <c r="C39" i="128"/>
  <c r="F98" i="128"/>
  <c r="E98" i="128"/>
  <c r="D98" i="128"/>
  <c r="C98" i="128"/>
  <c r="F97" i="128"/>
  <c r="E97" i="128"/>
  <c r="D97" i="128"/>
  <c r="C97" i="128"/>
  <c r="B97" i="128"/>
  <c r="F96" i="128"/>
  <c r="E96" i="128"/>
  <c r="D96" i="128"/>
  <c r="C96" i="128"/>
  <c r="G95" i="128"/>
  <c r="F95" i="128"/>
  <c r="E95" i="128"/>
  <c r="D95" i="128"/>
  <c r="C95" i="128"/>
  <c r="F94" i="128"/>
  <c r="E94" i="128"/>
  <c r="D94" i="128"/>
  <c r="C94" i="128"/>
  <c r="B94" i="128"/>
  <c r="F93" i="128"/>
  <c r="E93" i="128"/>
  <c r="D93" i="128"/>
  <c r="C93" i="128"/>
  <c r="G92" i="128"/>
  <c r="F92" i="128"/>
  <c r="E92" i="128"/>
  <c r="D92" i="128"/>
  <c r="C92" i="128"/>
  <c r="F91" i="128"/>
  <c r="E91" i="128"/>
  <c r="D91" i="128"/>
  <c r="C91" i="128"/>
  <c r="F90" i="128"/>
  <c r="E90" i="128"/>
  <c r="D90" i="128"/>
  <c r="C90" i="128"/>
  <c r="F89" i="128"/>
  <c r="E89" i="128"/>
  <c r="D89" i="128"/>
  <c r="C89" i="128"/>
  <c r="B89" i="128"/>
  <c r="F88" i="128"/>
  <c r="E88" i="128"/>
  <c r="D88" i="128"/>
  <c r="C88" i="128"/>
  <c r="F87" i="128"/>
  <c r="E87" i="128"/>
  <c r="D87" i="128"/>
  <c r="C87" i="128"/>
  <c r="F86" i="128"/>
  <c r="E86" i="128"/>
  <c r="D86" i="128"/>
  <c r="C86" i="128"/>
  <c r="B86" i="128"/>
  <c r="F85" i="128"/>
  <c r="E85" i="128"/>
  <c r="D85" i="128"/>
  <c r="C85" i="128"/>
  <c r="F84" i="128"/>
  <c r="E84" i="128"/>
  <c r="D84" i="128"/>
  <c r="C84" i="128"/>
  <c r="G83" i="128"/>
  <c r="F83" i="128"/>
  <c r="E83" i="128"/>
  <c r="D83" i="128"/>
  <c r="C83" i="128"/>
  <c r="F82" i="128"/>
  <c r="E82" i="128"/>
  <c r="D82" i="128"/>
  <c r="C82" i="128"/>
  <c r="G81" i="128"/>
  <c r="F81" i="128"/>
  <c r="E81" i="128"/>
  <c r="D81" i="128"/>
  <c r="C81" i="128"/>
  <c r="B81" i="128"/>
  <c r="G80" i="128"/>
  <c r="F80" i="128"/>
  <c r="E80" i="128"/>
  <c r="D80" i="128"/>
  <c r="C80" i="128"/>
  <c r="F79" i="128"/>
  <c r="E79" i="128"/>
  <c r="D79" i="128"/>
  <c r="C79" i="128"/>
  <c r="F78" i="128"/>
  <c r="E78" i="128"/>
  <c r="D78" i="128"/>
  <c r="C78" i="128"/>
  <c r="B78" i="128"/>
  <c r="F77" i="128"/>
  <c r="E77" i="128"/>
  <c r="D77" i="128"/>
  <c r="C77" i="128"/>
  <c r="F76" i="128"/>
  <c r="E76" i="128"/>
  <c r="D76" i="128"/>
  <c r="C76" i="128"/>
  <c r="G75" i="128"/>
  <c r="F75" i="128"/>
  <c r="E75" i="128"/>
  <c r="D75" i="128"/>
  <c r="C75" i="128"/>
  <c r="F74" i="128"/>
  <c r="E74" i="128"/>
  <c r="D74" i="128"/>
  <c r="C74" i="128"/>
  <c r="F73" i="128"/>
  <c r="E73" i="128"/>
  <c r="D73" i="128"/>
  <c r="C73" i="128"/>
  <c r="B73" i="128"/>
  <c r="F72" i="128"/>
  <c r="E72" i="128"/>
  <c r="D72" i="128"/>
  <c r="C72" i="128"/>
  <c r="G71" i="128"/>
  <c r="F71" i="128"/>
  <c r="E71" i="128"/>
  <c r="D71" i="128"/>
  <c r="C71" i="128"/>
  <c r="F70" i="128"/>
  <c r="E70" i="128"/>
  <c r="D70" i="128"/>
  <c r="C70" i="128"/>
  <c r="B70" i="128"/>
  <c r="H98" i="127"/>
  <c r="E98" i="127"/>
  <c r="D98" i="127"/>
  <c r="C98" i="127"/>
  <c r="A98" i="127"/>
  <c r="H97" i="127"/>
  <c r="A97" i="127"/>
  <c r="H96" i="127"/>
  <c r="C96" i="127"/>
  <c r="B96" i="127"/>
  <c r="A96" i="127"/>
  <c r="H95" i="127"/>
  <c r="E95" i="127"/>
  <c r="D95" i="127"/>
  <c r="C95" i="127"/>
  <c r="A95" i="127"/>
  <c r="H94" i="127"/>
  <c r="C94" i="127"/>
  <c r="A94" i="127"/>
  <c r="H93" i="127"/>
  <c r="D93" i="127"/>
  <c r="C93" i="127"/>
  <c r="B93" i="127"/>
  <c r="A93" i="127"/>
  <c r="H92" i="127"/>
  <c r="E92" i="127"/>
  <c r="C92" i="127"/>
  <c r="A92" i="127"/>
  <c r="H91" i="127"/>
  <c r="C91" i="127"/>
  <c r="B91" i="127"/>
  <c r="A91" i="127"/>
  <c r="H90" i="127"/>
  <c r="E90" i="127"/>
  <c r="D90" i="127"/>
  <c r="C90" i="127"/>
  <c r="A90" i="127"/>
  <c r="H89" i="127"/>
  <c r="A89" i="127"/>
  <c r="H88" i="127"/>
  <c r="C88" i="127"/>
  <c r="B88" i="127"/>
  <c r="A88" i="127"/>
  <c r="H87" i="127"/>
  <c r="E87" i="127"/>
  <c r="D87" i="127"/>
  <c r="C87" i="127"/>
  <c r="A87" i="127"/>
  <c r="H86" i="127"/>
  <c r="C86" i="127"/>
  <c r="A86" i="127"/>
  <c r="H85" i="127"/>
  <c r="D85" i="127"/>
  <c r="C85" i="127"/>
  <c r="B85" i="127"/>
  <c r="A85" i="127"/>
  <c r="H84" i="127"/>
  <c r="E84" i="127"/>
  <c r="C84" i="127"/>
  <c r="A84" i="127"/>
  <c r="H83" i="127"/>
  <c r="C83" i="127"/>
  <c r="B83" i="127"/>
  <c r="A83" i="127"/>
  <c r="H82" i="127"/>
  <c r="E82" i="127"/>
  <c r="D82" i="127"/>
  <c r="C82" i="127"/>
  <c r="A82" i="127"/>
  <c r="H81" i="127"/>
  <c r="A81" i="127"/>
  <c r="H80" i="127"/>
  <c r="C80" i="127"/>
  <c r="B80" i="127"/>
  <c r="A80" i="127"/>
  <c r="H79" i="127"/>
  <c r="E79" i="127"/>
  <c r="D79" i="127"/>
  <c r="C79" i="127"/>
  <c r="A79" i="127"/>
  <c r="H78" i="127"/>
  <c r="C78" i="127"/>
  <c r="A78" i="127"/>
  <c r="H77" i="127"/>
  <c r="D77" i="127"/>
  <c r="C77" i="127"/>
  <c r="B77" i="127"/>
  <c r="A77" i="127"/>
  <c r="H76" i="127"/>
  <c r="E76" i="127"/>
  <c r="C76" i="127"/>
  <c r="A76" i="127"/>
  <c r="H75" i="127"/>
  <c r="C75" i="127"/>
  <c r="B75" i="127"/>
  <c r="A75" i="127"/>
  <c r="H74" i="127"/>
  <c r="E74" i="127"/>
  <c r="D74" i="127"/>
  <c r="C74" i="127"/>
  <c r="A74" i="127"/>
  <c r="H73" i="127"/>
  <c r="A73" i="127"/>
  <c r="H72" i="127"/>
  <c r="C72" i="127"/>
  <c r="B72" i="127"/>
  <c r="A72" i="127"/>
  <c r="H71" i="127"/>
  <c r="E71" i="127"/>
  <c r="D71" i="127"/>
  <c r="C71" i="127"/>
  <c r="A71" i="127"/>
  <c r="H70" i="127"/>
  <c r="C70" i="127"/>
  <c r="A70" i="127"/>
  <c r="E69" i="127"/>
  <c r="D69" i="127"/>
  <c r="C69" i="127"/>
  <c r="B69" i="127"/>
  <c r="H54" i="127"/>
  <c r="G54" i="127"/>
  <c r="F54" i="127"/>
  <c r="E54" i="127"/>
  <c r="D54" i="127"/>
  <c r="C54" i="127"/>
  <c r="H53" i="127"/>
  <c r="G53" i="127"/>
  <c r="F53" i="127"/>
  <c r="E53" i="127"/>
  <c r="D53" i="127"/>
  <c r="C53" i="127"/>
  <c r="H52" i="127"/>
  <c r="G52" i="127"/>
  <c r="F52" i="127"/>
  <c r="E52" i="127"/>
  <c r="D52" i="127"/>
  <c r="C52" i="127"/>
  <c r="H51" i="127"/>
  <c r="G51" i="127"/>
  <c r="F51" i="127"/>
  <c r="E51" i="127"/>
  <c r="D51" i="127"/>
  <c r="C51" i="127"/>
  <c r="H50" i="127"/>
  <c r="G50" i="127"/>
  <c r="F50" i="127"/>
  <c r="E50" i="127"/>
  <c r="D50" i="127"/>
  <c r="C50" i="127"/>
  <c r="H49" i="127"/>
  <c r="G49" i="127"/>
  <c r="F49" i="127"/>
  <c r="E49" i="127"/>
  <c r="D49" i="127"/>
  <c r="C49" i="127"/>
  <c r="H48" i="127"/>
  <c r="G48" i="127"/>
  <c r="F48" i="127"/>
  <c r="E48" i="127"/>
  <c r="D48" i="127"/>
  <c r="C48" i="127"/>
  <c r="H47" i="127"/>
  <c r="G47" i="127"/>
  <c r="F47" i="127"/>
  <c r="E47" i="127"/>
  <c r="D47" i="127"/>
  <c r="C47" i="127"/>
  <c r="H46" i="127"/>
  <c r="H58" i="127" s="1"/>
  <c r="G46" i="127"/>
  <c r="F46" i="127"/>
  <c r="E46" i="127"/>
  <c r="D46" i="127"/>
  <c r="C46" i="127"/>
  <c r="H45" i="127"/>
  <c r="G45" i="127"/>
  <c r="G57" i="127" s="1"/>
  <c r="F45" i="127"/>
  <c r="F57" i="127" s="1"/>
  <c r="E45" i="127"/>
  <c r="E57" i="127" s="1"/>
  <c r="D45" i="127"/>
  <c r="C45" i="127"/>
  <c r="H44" i="127"/>
  <c r="G44" i="127"/>
  <c r="F44" i="127"/>
  <c r="E44" i="127"/>
  <c r="D44" i="127"/>
  <c r="D56" i="127" s="1"/>
  <c r="C44" i="127"/>
  <c r="H43" i="127"/>
  <c r="G43" i="127"/>
  <c r="F43" i="127"/>
  <c r="E43" i="127"/>
  <c r="E55" i="127" s="1"/>
  <c r="D43" i="127"/>
  <c r="C43" i="127"/>
  <c r="C55" i="127" s="1"/>
  <c r="H42" i="127"/>
  <c r="G42" i="127"/>
  <c r="G58" i="127" s="1"/>
  <c r="F42" i="127"/>
  <c r="F58" i="127" s="1"/>
  <c r="E42" i="127"/>
  <c r="E58" i="127" s="1"/>
  <c r="D42" i="127"/>
  <c r="C42" i="127"/>
  <c r="H41" i="127"/>
  <c r="H57" i="127" s="1"/>
  <c r="G41" i="127"/>
  <c r="F41" i="127"/>
  <c r="E41" i="127"/>
  <c r="D41" i="127"/>
  <c r="D57" i="127" s="1"/>
  <c r="C41" i="127"/>
  <c r="C57" i="127" s="1"/>
  <c r="H40" i="127"/>
  <c r="H56" i="127" s="1"/>
  <c r="G40" i="127"/>
  <c r="G56" i="127" s="1"/>
  <c r="F40" i="127"/>
  <c r="E40" i="127"/>
  <c r="E56" i="127" s="1"/>
  <c r="D40" i="127"/>
  <c r="C40" i="127"/>
  <c r="C56" i="127" s="1"/>
  <c r="H39" i="127"/>
  <c r="H55" i="127" s="1"/>
  <c r="G39" i="127"/>
  <c r="G55" i="127" s="1"/>
  <c r="F39" i="127"/>
  <c r="F55" i="127" s="1"/>
  <c r="E39" i="127"/>
  <c r="D39" i="127"/>
  <c r="C39" i="127"/>
  <c r="G98" i="127"/>
  <c r="F98" i="127"/>
  <c r="B98" i="127"/>
  <c r="G97" i="127"/>
  <c r="F97" i="127"/>
  <c r="E97" i="127"/>
  <c r="D97" i="127"/>
  <c r="C97" i="127"/>
  <c r="B97" i="127"/>
  <c r="G96" i="127"/>
  <c r="F96" i="127"/>
  <c r="E96" i="127"/>
  <c r="D96" i="127"/>
  <c r="G95" i="127"/>
  <c r="F95" i="127"/>
  <c r="B95" i="127"/>
  <c r="G94" i="127"/>
  <c r="F94" i="127"/>
  <c r="E94" i="127"/>
  <c r="D94" i="127"/>
  <c r="B94" i="127"/>
  <c r="G93" i="127"/>
  <c r="F93" i="127"/>
  <c r="E93" i="127"/>
  <c r="G92" i="127"/>
  <c r="F92" i="127"/>
  <c r="D92" i="127"/>
  <c r="B92" i="127"/>
  <c r="G91" i="127"/>
  <c r="F91" i="127"/>
  <c r="E91" i="127"/>
  <c r="D91" i="127"/>
  <c r="G90" i="127"/>
  <c r="F90" i="127"/>
  <c r="B90" i="127"/>
  <c r="G89" i="127"/>
  <c r="F89" i="127"/>
  <c r="E89" i="127"/>
  <c r="D89" i="127"/>
  <c r="C89" i="127"/>
  <c r="B89" i="127"/>
  <c r="G88" i="127"/>
  <c r="F88" i="127"/>
  <c r="E88" i="127"/>
  <c r="D88" i="127"/>
  <c r="G87" i="127"/>
  <c r="F87" i="127"/>
  <c r="B87" i="127"/>
  <c r="G86" i="127"/>
  <c r="F86" i="127"/>
  <c r="E86" i="127"/>
  <c r="D86" i="127"/>
  <c r="B86" i="127"/>
  <c r="G85" i="127"/>
  <c r="F85" i="127"/>
  <c r="E85" i="127"/>
  <c r="G84" i="127"/>
  <c r="F84" i="127"/>
  <c r="D84" i="127"/>
  <c r="B84" i="127"/>
  <c r="G83" i="127"/>
  <c r="F83" i="127"/>
  <c r="E83" i="127"/>
  <c r="D83" i="127"/>
  <c r="G82" i="127"/>
  <c r="F82" i="127"/>
  <c r="B82" i="127"/>
  <c r="G81" i="127"/>
  <c r="F81" i="127"/>
  <c r="E81" i="127"/>
  <c r="D81" i="127"/>
  <c r="C81" i="127"/>
  <c r="B81" i="127"/>
  <c r="G80" i="127"/>
  <c r="F80" i="127"/>
  <c r="E80" i="127"/>
  <c r="D80" i="127"/>
  <c r="G79" i="127"/>
  <c r="F79" i="127"/>
  <c r="B79" i="127"/>
  <c r="G78" i="127"/>
  <c r="F78" i="127"/>
  <c r="E78" i="127"/>
  <c r="D78" i="127"/>
  <c r="B78" i="127"/>
  <c r="G77" i="127"/>
  <c r="F77" i="127"/>
  <c r="E77" i="127"/>
  <c r="G76" i="127"/>
  <c r="F76" i="127"/>
  <c r="D76" i="127"/>
  <c r="B76" i="127"/>
  <c r="G75" i="127"/>
  <c r="F75" i="127"/>
  <c r="E75" i="127"/>
  <c r="D75" i="127"/>
  <c r="G74" i="127"/>
  <c r="F74" i="127"/>
  <c r="B74" i="127"/>
  <c r="G73" i="127"/>
  <c r="F73" i="127"/>
  <c r="E73" i="127"/>
  <c r="D73" i="127"/>
  <c r="C73" i="127"/>
  <c r="B73" i="127"/>
  <c r="G72" i="127"/>
  <c r="F72" i="127"/>
  <c r="E72" i="127"/>
  <c r="D72" i="127"/>
  <c r="G71" i="127"/>
  <c r="F71" i="127"/>
  <c r="B71" i="127"/>
  <c r="G70" i="127"/>
  <c r="F70" i="127"/>
  <c r="E70" i="127"/>
  <c r="D70" i="127"/>
  <c r="B70" i="127"/>
  <c r="H98" i="126"/>
  <c r="D98" i="126"/>
  <c r="C98" i="126"/>
  <c r="A98" i="126"/>
  <c r="H97" i="126"/>
  <c r="A97" i="126"/>
  <c r="H96" i="126"/>
  <c r="C96" i="126"/>
  <c r="A96" i="126"/>
  <c r="H95" i="126"/>
  <c r="D95" i="126"/>
  <c r="C95" i="126"/>
  <c r="A95" i="126"/>
  <c r="H94" i="126"/>
  <c r="C94" i="126"/>
  <c r="A94" i="126"/>
  <c r="H93" i="126"/>
  <c r="D93" i="126"/>
  <c r="C93" i="126"/>
  <c r="A93" i="126"/>
  <c r="H92" i="126"/>
  <c r="D92" i="126"/>
  <c r="A92" i="126"/>
  <c r="H91" i="126"/>
  <c r="D91" i="126"/>
  <c r="A91" i="126"/>
  <c r="H90" i="126"/>
  <c r="D90" i="126"/>
  <c r="C90" i="126"/>
  <c r="A90" i="126"/>
  <c r="H89" i="126"/>
  <c r="A89" i="126"/>
  <c r="H88" i="126"/>
  <c r="C88" i="126"/>
  <c r="A88" i="126"/>
  <c r="H87" i="126"/>
  <c r="D87" i="126"/>
  <c r="C87" i="126"/>
  <c r="A87" i="126"/>
  <c r="H86" i="126"/>
  <c r="C86" i="126"/>
  <c r="A86" i="126"/>
  <c r="H85" i="126"/>
  <c r="D85" i="126"/>
  <c r="C85" i="126"/>
  <c r="A85" i="126"/>
  <c r="H84" i="126"/>
  <c r="D84" i="126"/>
  <c r="A84" i="126"/>
  <c r="H83" i="126"/>
  <c r="D83" i="126"/>
  <c r="A83" i="126"/>
  <c r="H82" i="126"/>
  <c r="D82" i="126"/>
  <c r="C82" i="126"/>
  <c r="A82" i="126"/>
  <c r="H81" i="126"/>
  <c r="A81" i="126"/>
  <c r="H80" i="126"/>
  <c r="C80" i="126"/>
  <c r="A80" i="126"/>
  <c r="H79" i="126"/>
  <c r="D79" i="126"/>
  <c r="C79" i="126"/>
  <c r="A79" i="126"/>
  <c r="H78" i="126"/>
  <c r="C78" i="126"/>
  <c r="A78" i="126"/>
  <c r="H77" i="126"/>
  <c r="D77" i="126"/>
  <c r="C77" i="126"/>
  <c r="A77" i="126"/>
  <c r="H76" i="126"/>
  <c r="D76" i="126"/>
  <c r="A76" i="126"/>
  <c r="H75" i="126"/>
  <c r="D75" i="126"/>
  <c r="A75" i="126"/>
  <c r="H74" i="126"/>
  <c r="D74" i="126"/>
  <c r="C74" i="126"/>
  <c r="A74" i="126"/>
  <c r="H73" i="126"/>
  <c r="A73" i="126"/>
  <c r="H72" i="126"/>
  <c r="C72" i="126"/>
  <c r="A72" i="126"/>
  <c r="H71" i="126"/>
  <c r="D71" i="126"/>
  <c r="C71" i="126"/>
  <c r="A71" i="126"/>
  <c r="H70" i="126"/>
  <c r="C70" i="126"/>
  <c r="A70" i="126"/>
  <c r="E69" i="126"/>
  <c r="D69" i="126"/>
  <c r="C69" i="126"/>
  <c r="B69" i="126"/>
  <c r="G58" i="126"/>
  <c r="E57" i="126"/>
  <c r="D57" i="126"/>
  <c r="H54" i="126"/>
  <c r="G54" i="126"/>
  <c r="F54" i="126"/>
  <c r="E54" i="126"/>
  <c r="D54" i="126"/>
  <c r="C54" i="126"/>
  <c r="H53" i="126"/>
  <c r="G53" i="126"/>
  <c r="F53" i="126"/>
  <c r="E53" i="126"/>
  <c r="D53" i="126"/>
  <c r="C53" i="126"/>
  <c r="H52" i="126"/>
  <c r="G52" i="126"/>
  <c r="F52" i="126"/>
  <c r="E52" i="126"/>
  <c r="D52" i="126"/>
  <c r="C52" i="126"/>
  <c r="H51" i="126"/>
  <c r="G51" i="126"/>
  <c r="F51" i="126"/>
  <c r="E51" i="126"/>
  <c r="D51" i="126"/>
  <c r="C51" i="126"/>
  <c r="H50" i="126"/>
  <c r="G50" i="126"/>
  <c r="F50" i="126"/>
  <c r="E50" i="126"/>
  <c r="D50" i="126"/>
  <c r="C50" i="126"/>
  <c r="H49" i="126"/>
  <c r="G49" i="126"/>
  <c r="F49" i="126"/>
  <c r="E49" i="126"/>
  <c r="D49" i="126"/>
  <c r="C49" i="126"/>
  <c r="H48" i="126"/>
  <c r="G48" i="126"/>
  <c r="F48" i="126"/>
  <c r="E48" i="126"/>
  <c r="D48" i="126"/>
  <c r="C48" i="126"/>
  <c r="H47" i="126"/>
  <c r="G47" i="126"/>
  <c r="F47" i="126"/>
  <c r="E47" i="126"/>
  <c r="D47" i="126"/>
  <c r="C47" i="126"/>
  <c r="H46" i="126"/>
  <c r="H58" i="126" s="1"/>
  <c r="G46" i="126"/>
  <c r="F46" i="126"/>
  <c r="E46" i="126"/>
  <c r="D46" i="126"/>
  <c r="C46" i="126"/>
  <c r="H45" i="126"/>
  <c r="G45" i="126"/>
  <c r="F45" i="126"/>
  <c r="F57" i="126" s="1"/>
  <c r="E45" i="126"/>
  <c r="D45" i="126"/>
  <c r="C45" i="126"/>
  <c r="H44" i="126"/>
  <c r="G44" i="126"/>
  <c r="F44" i="126"/>
  <c r="E44" i="126"/>
  <c r="D44" i="126"/>
  <c r="D56" i="126" s="1"/>
  <c r="C44" i="126"/>
  <c r="H43" i="126"/>
  <c r="G43" i="126"/>
  <c r="F43" i="126"/>
  <c r="E43" i="126"/>
  <c r="E55" i="126" s="1"/>
  <c r="D43" i="126"/>
  <c r="C43" i="126"/>
  <c r="H42" i="126"/>
  <c r="G42" i="126"/>
  <c r="F42" i="126"/>
  <c r="F58" i="126" s="1"/>
  <c r="E42" i="126"/>
  <c r="E58" i="126" s="1"/>
  <c r="D42" i="126"/>
  <c r="D58" i="126" s="1"/>
  <c r="C42" i="126"/>
  <c r="H41" i="126"/>
  <c r="H57" i="126" s="1"/>
  <c r="G41" i="126"/>
  <c r="G57" i="126" s="1"/>
  <c r="F41" i="126"/>
  <c r="E41" i="126"/>
  <c r="D41" i="126"/>
  <c r="C41" i="126"/>
  <c r="C57" i="126" s="1"/>
  <c r="H40" i="126"/>
  <c r="G40" i="126"/>
  <c r="G56" i="126" s="1"/>
  <c r="F40" i="126"/>
  <c r="E40" i="126"/>
  <c r="E56" i="126" s="1"/>
  <c r="D40" i="126"/>
  <c r="C40" i="126"/>
  <c r="C56" i="126" s="1"/>
  <c r="H39" i="126"/>
  <c r="G39" i="126"/>
  <c r="G55" i="126" s="1"/>
  <c r="F39" i="126"/>
  <c r="F55" i="126" s="1"/>
  <c r="E39" i="126"/>
  <c r="D39" i="126"/>
  <c r="C39" i="126"/>
  <c r="G98" i="126"/>
  <c r="F98" i="126"/>
  <c r="E98" i="126"/>
  <c r="B98" i="126"/>
  <c r="G97" i="126"/>
  <c r="F97" i="126"/>
  <c r="E97" i="126"/>
  <c r="D97" i="126"/>
  <c r="C97" i="126"/>
  <c r="B97" i="126"/>
  <c r="G96" i="126"/>
  <c r="F96" i="126"/>
  <c r="E96" i="126"/>
  <c r="D96" i="126"/>
  <c r="B96" i="126"/>
  <c r="G95" i="126"/>
  <c r="F95" i="126"/>
  <c r="E95" i="126"/>
  <c r="B95" i="126"/>
  <c r="G94" i="126"/>
  <c r="F94" i="126"/>
  <c r="E94" i="126"/>
  <c r="D94" i="126"/>
  <c r="B94" i="126"/>
  <c r="G93" i="126"/>
  <c r="F93" i="126"/>
  <c r="E93" i="126"/>
  <c r="B93" i="126"/>
  <c r="G92" i="126"/>
  <c r="F92" i="126"/>
  <c r="E92" i="126"/>
  <c r="C92" i="126"/>
  <c r="B92" i="126"/>
  <c r="G91" i="126"/>
  <c r="F91" i="126"/>
  <c r="E91" i="126"/>
  <c r="C91" i="126"/>
  <c r="B91" i="126"/>
  <c r="G90" i="126"/>
  <c r="F90" i="126"/>
  <c r="E90" i="126"/>
  <c r="B90" i="126"/>
  <c r="G89" i="126"/>
  <c r="F89" i="126"/>
  <c r="E89" i="126"/>
  <c r="D89" i="126"/>
  <c r="C89" i="126"/>
  <c r="B89" i="126"/>
  <c r="G88" i="126"/>
  <c r="F88" i="126"/>
  <c r="E88" i="126"/>
  <c r="D88" i="126"/>
  <c r="B88" i="126"/>
  <c r="G87" i="126"/>
  <c r="F87" i="126"/>
  <c r="E87" i="126"/>
  <c r="B87" i="126"/>
  <c r="G86" i="126"/>
  <c r="F86" i="126"/>
  <c r="E86" i="126"/>
  <c r="D86" i="126"/>
  <c r="B86" i="126"/>
  <c r="G85" i="126"/>
  <c r="F85" i="126"/>
  <c r="E85" i="126"/>
  <c r="B85" i="126"/>
  <c r="G84" i="126"/>
  <c r="F84" i="126"/>
  <c r="E84" i="126"/>
  <c r="C84" i="126"/>
  <c r="B84" i="126"/>
  <c r="G83" i="126"/>
  <c r="F83" i="126"/>
  <c r="E83" i="126"/>
  <c r="C83" i="126"/>
  <c r="B83" i="126"/>
  <c r="G82" i="126"/>
  <c r="F82" i="126"/>
  <c r="E82" i="126"/>
  <c r="B82" i="126"/>
  <c r="G81" i="126"/>
  <c r="F81" i="126"/>
  <c r="E81" i="126"/>
  <c r="D81" i="126"/>
  <c r="C81" i="126"/>
  <c r="B81" i="126"/>
  <c r="G80" i="126"/>
  <c r="F80" i="126"/>
  <c r="E80" i="126"/>
  <c r="D80" i="126"/>
  <c r="B80" i="126"/>
  <c r="G79" i="126"/>
  <c r="F79" i="126"/>
  <c r="E79" i="126"/>
  <c r="B79" i="126"/>
  <c r="G78" i="126"/>
  <c r="F78" i="126"/>
  <c r="E78" i="126"/>
  <c r="D78" i="126"/>
  <c r="B78" i="126"/>
  <c r="G77" i="126"/>
  <c r="F77" i="126"/>
  <c r="E77" i="126"/>
  <c r="B77" i="126"/>
  <c r="G76" i="126"/>
  <c r="F76" i="126"/>
  <c r="E76" i="126"/>
  <c r="C76" i="126"/>
  <c r="B76" i="126"/>
  <c r="G75" i="126"/>
  <c r="F75" i="126"/>
  <c r="E75" i="126"/>
  <c r="C75" i="126"/>
  <c r="B75" i="126"/>
  <c r="G74" i="126"/>
  <c r="F74" i="126"/>
  <c r="E74" i="126"/>
  <c r="B74" i="126"/>
  <c r="G73" i="126"/>
  <c r="F73" i="126"/>
  <c r="E73" i="126"/>
  <c r="D73" i="126"/>
  <c r="C73" i="126"/>
  <c r="B73" i="126"/>
  <c r="G72" i="126"/>
  <c r="F72" i="126"/>
  <c r="E72" i="126"/>
  <c r="D72" i="126"/>
  <c r="B72" i="126"/>
  <c r="G71" i="126"/>
  <c r="F71" i="126"/>
  <c r="E71" i="126"/>
  <c r="B71" i="126"/>
  <c r="G70" i="126"/>
  <c r="F70" i="126"/>
  <c r="E70" i="126"/>
  <c r="D70" i="126"/>
  <c r="B70" i="126"/>
  <c r="I98" i="119"/>
  <c r="I97" i="119"/>
  <c r="I96" i="119"/>
  <c r="I95" i="119"/>
  <c r="I94" i="119"/>
  <c r="I93" i="119"/>
  <c r="I92" i="119"/>
  <c r="I91" i="119"/>
  <c r="I90" i="119"/>
  <c r="I89" i="119"/>
  <c r="I88" i="119"/>
  <c r="I87" i="119"/>
  <c r="I86" i="119"/>
  <c r="I85" i="119"/>
  <c r="I84" i="119"/>
  <c r="I83" i="119"/>
  <c r="I82" i="119"/>
  <c r="I81" i="119"/>
  <c r="I80" i="119"/>
  <c r="I79" i="119"/>
  <c r="I78" i="119"/>
  <c r="I77" i="119"/>
  <c r="I76" i="119"/>
  <c r="I75" i="119"/>
  <c r="I74" i="119"/>
  <c r="I73" i="119"/>
  <c r="I72" i="119"/>
  <c r="I71" i="119"/>
  <c r="I70" i="119"/>
  <c r="I98" i="118"/>
  <c r="I97" i="118"/>
  <c r="I96" i="118"/>
  <c r="I95" i="118"/>
  <c r="I94" i="118"/>
  <c r="I93" i="118"/>
  <c r="I92" i="118"/>
  <c r="I91" i="118"/>
  <c r="I90" i="118"/>
  <c r="I89" i="118"/>
  <c r="I88" i="118"/>
  <c r="I87" i="118"/>
  <c r="I86" i="118"/>
  <c r="I85" i="118"/>
  <c r="I84" i="118"/>
  <c r="I83" i="118"/>
  <c r="I82" i="118"/>
  <c r="I81" i="118"/>
  <c r="I80" i="118"/>
  <c r="I79" i="118"/>
  <c r="I78" i="118"/>
  <c r="I77" i="118"/>
  <c r="I76" i="118"/>
  <c r="I75" i="118"/>
  <c r="I74" i="118"/>
  <c r="I73" i="118"/>
  <c r="I72" i="118"/>
  <c r="I71" i="118"/>
  <c r="I70" i="118"/>
  <c r="I98" i="117"/>
  <c r="I97" i="117"/>
  <c r="I96" i="117"/>
  <c r="I95" i="117"/>
  <c r="I94" i="117"/>
  <c r="I93" i="117"/>
  <c r="I92" i="117"/>
  <c r="I91" i="117"/>
  <c r="I90" i="117"/>
  <c r="I89" i="117"/>
  <c r="I88" i="117"/>
  <c r="I87" i="117"/>
  <c r="I86" i="117"/>
  <c r="I85" i="117"/>
  <c r="I84" i="117"/>
  <c r="I83" i="117"/>
  <c r="I82" i="117"/>
  <c r="I81" i="117"/>
  <c r="I80" i="117"/>
  <c r="I79" i="117"/>
  <c r="I78" i="117"/>
  <c r="I77" i="117"/>
  <c r="I76" i="117"/>
  <c r="I75" i="117"/>
  <c r="I74" i="117"/>
  <c r="I73" i="117"/>
  <c r="I72" i="117"/>
  <c r="I71" i="117"/>
  <c r="I70" i="117"/>
  <c r="I98" i="116"/>
  <c r="I97" i="116"/>
  <c r="I96" i="116"/>
  <c r="I95" i="116"/>
  <c r="I94" i="116"/>
  <c r="I93" i="116"/>
  <c r="I92" i="116"/>
  <c r="I91" i="116"/>
  <c r="I90" i="116"/>
  <c r="I89" i="116"/>
  <c r="I88" i="116"/>
  <c r="I87" i="116"/>
  <c r="I86" i="116"/>
  <c r="I85" i="116"/>
  <c r="I84" i="116"/>
  <c r="I83" i="116"/>
  <c r="I82" i="116"/>
  <c r="I81" i="116"/>
  <c r="I80" i="116"/>
  <c r="I79" i="116"/>
  <c r="I78" i="116"/>
  <c r="I77" i="116"/>
  <c r="I76" i="116"/>
  <c r="I75" i="116"/>
  <c r="I74" i="116"/>
  <c r="I73" i="116"/>
  <c r="I72" i="116"/>
  <c r="I71" i="116"/>
  <c r="I70" i="116"/>
  <c r="I98" i="115"/>
  <c r="I97" i="115"/>
  <c r="I96" i="115"/>
  <c r="I95" i="115"/>
  <c r="I94" i="115"/>
  <c r="I93" i="115"/>
  <c r="I92" i="115"/>
  <c r="I91" i="115"/>
  <c r="I90" i="115"/>
  <c r="I89" i="115"/>
  <c r="I88" i="115"/>
  <c r="I87" i="115"/>
  <c r="I86" i="115"/>
  <c r="I85" i="115"/>
  <c r="I84" i="115"/>
  <c r="I83" i="115"/>
  <c r="I82" i="115"/>
  <c r="I81" i="115"/>
  <c r="I80" i="115"/>
  <c r="I79" i="115"/>
  <c r="I78" i="115"/>
  <c r="I77" i="115"/>
  <c r="I76" i="115"/>
  <c r="I75" i="115"/>
  <c r="I74" i="115"/>
  <c r="I73" i="115"/>
  <c r="I72" i="115"/>
  <c r="I71" i="115"/>
  <c r="I70" i="115"/>
  <c r="I98" i="114"/>
  <c r="I97" i="114"/>
  <c r="I96" i="114"/>
  <c r="I95" i="114"/>
  <c r="I94" i="114"/>
  <c r="I93" i="114"/>
  <c r="I92" i="114"/>
  <c r="I91" i="114"/>
  <c r="I90" i="114"/>
  <c r="I89" i="114"/>
  <c r="I88" i="114"/>
  <c r="I87" i="114"/>
  <c r="I86" i="114"/>
  <c r="I85" i="114"/>
  <c r="I84" i="114"/>
  <c r="I83" i="114"/>
  <c r="I82" i="114"/>
  <c r="I81" i="114"/>
  <c r="I80" i="114"/>
  <c r="I79" i="114"/>
  <c r="I78" i="114"/>
  <c r="I77" i="114"/>
  <c r="I76" i="114"/>
  <c r="I75" i="114"/>
  <c r="I74" i="114"/>
  <c r="I73" i="114"/>
  <c r="I72" i="114"/>
  <c r="I71" i="114"/>
  <c r="I70" i="114"/>
  <c r="I98" i="113"/>
  <c r="I97" i="113"/>
  <c r="I96" i="113"/>
  <c r="I95" i="113"/>
  <c r="I94" i="113"/>
  <c r="I93" i="113"/>
  <c r="I92" i="113"/>
  <c r="I91" i="113"/>
  <c r="I90" i="113"/>
  <c r="I89" i="113"/>
  <c r="I88" i="113"/>
  <c r="I87" i="113"/>
  <c r="I86" i="113"/>
  <c r="I85" i="113"/>
  <c r="I84" i="113"/>
  <c r="I83" i="113"/>
  <c r="I82" i="113"/>
  <c r="I81" i="113"/>
  <c r="I80" i="113"/>
  <c r="I79" i="113"/>
  <c r="I78" i="113"/>
  <c r="I77" i="113"/>
  <c r="I76" i="113"/>
  <c r="I75" i="113"/>
  <c r="I74" i="113"/>
  <c r="I73" i="113"/>
  <c r="I72" i="113"/>
  <c r="I71" i="113"/>
  <c r="I70" i="113"/>
  <c r="I98" i="112"/>
  <c r="I97" i="112"/>
  <c r="I96" i="112"/>
  <c r="I95" i="112"/>
  <c r="I94" i="112"/>
  <c r="I93" i="112"/>
  <c r="I92" i="112"/>
  <c r="I91" i="112"/>
  <c r="I90" i="112"/>
  <c r="I89" i="112"/>
  <c r="I88" i="112"/>
  <c r="I87" i="112"/>
  <c r="I86" i="112"/>
  <c r="I85" i="112"/>
  <c r="I84" i="112"/>
  <c r="I83" i="112"/>
  <c r="I82" i="112"/>
  <c r="I81" i="112"/>
  <c r="I80" i="112"/>
  <c r="I79" i="112"/>
  <c r="I78" i="112"/>
  <c r="I77" i="112"/>
  <c r="I76" i="112"/>
  <c r="I75" i="112"/>
  <c r="I74" i="112"/>
  <c r="I73" i="112"/>
  <c r="I72" i="112"/>
  <c r="I71" i="112"/>
  <c r="I70" i="112"/>
  <c r="I98" i="111"/>
  <c r="I97" i="111"/>
  <c r="I96" i="111"/>
  <c r="I95" i="111"/>
  <c r="I94" i="111"/>
  <c r="I93" i="111"/>
  <c r="I92" i="111"/>
  <c r="I91" i="111"/>
  <c r="I90" i="111"/>
  <c r="I89" i="111"/>
  <c r="I88" i="111"/>
  <c r="I87" i="111"/>
  <c r="I86" i="111"/>
  <c r="I85" i="111"/>
  <c r="I84" i="111"/>
  <c r="I83" i="111"/>
  <c r="I82" i="111"/>
  <c r="I81" i="111"/>
  <c r="I80" i="111"/>
  <c r="I79" i="111"/>
  <c r="I78" i="111"/>
  <c r="I77" i="111"/>
  <c r="I76" i="111"/>
  <c r="I75" i="111"/>
  <c r="I74" i="111"/>
  <c r="I73" i="111"/>
  <c r="I72" i="111"/>
  <c r="I71" i="111"/>
  <c r="I70" i="111"/>
  <c r="I98" i="110"/>
  <c r="I97" i="110"/>
  <c r="I96" i="110"/>
  <c r="I95" i="110"/>
  <c r="I94" i="110"/>
  <c r="I93" i="110"/>
  <c r="I92" i="110"/>
  <c r="I91" i="110"/>
  <c r="I90" i="110"/>
  <c r="I89" i="110"/>
  <c r="I88" i="110"/>
  <c r="I87" i="110"/>
  <c r="I86" i="110"/>
  <c r="I85" i="110"/>
  <c r="I84" i="110"/>
  <c r="I83" i="110"/>
  <c r="I82" i="110"/>
  <c r="I81" i="110"/>
  <c r="I80" i="110"/>
  <c r="I79" i="110"/>
  <c r="I78" i="110"/>
  <c r="I77" i="110"/>
  <c r="I76" i="110"/>
  <c r="I75" i="110"/>
  <c r="I74" i="110"/>
  <c r="I73" i="110"/>
  <c r="I72" i="110"/>
  <c r="I71" i="110"/>
  <c r="I70" i="110"/>
  <c r="I98" i="109"/>
  <c r="I97" i="109"/>
  <c r="I96" i="109"/>
  <c r="I95" i="109"/>
  <c r="I94" i="109"/>
  <c r="I93" i="109"/>
  <c r="I92" i="109"/>
  <c r="I91" i="109"/>
  <c r="I90" i="109"/>
  <c r="I89" i="109"/>
  <c r="I88" i="109"/>
  <c r="I87" i="109"/>
  <c r="I86" i="109"/>
  <c r="I85" i="109"/>
  <c r="I84" i="109"/>
  <c r="I83" i="109"/>
  <c r="I82" i="109"/>
  <c r="I81" i="109"/>
  <c r="I80" i="109"/>
  <c r="I79" i="109"/>
  <c r="I78" i="109"/>
  <c r="I77" i="109"/>
  <c r="I76" i="109"/>
  <c r="I75" i="109"/>
  <c r="I74" i="109"/>
  <c r="I73" i="109"/>
  <c r="I72" i="109"/>
  <c r="I71" i="109"/>
  <c r="I70" i="109"/>
  <c r="I98" i="108"/>
  <c r="I97" i="108"/>
  <c r="I96" i="108"/>
  <c r="I95" i="108"/>
  <c r="I94" i="108"/>
  <c r="I93" i="108"/>
  <c r="I92" i="108"/>
  <c r="I91" i="108"/>
  <c r="I90" i="108"/>
  <c r="I89" i="108"/>
  <c r="I88" i="108"/>
  <c r="I87" i="108"/>
  <c r="I86" i="108"/>
  <c r="I85" i="108"/>
  <c r="I84" i="108"/>
  <c r="I83" i="108"/>
  <c r="I82" i="108"/>
  <c r="I81" i="108"/>
  <c r="I80" i="108"/>
  <c r="I79" i="108"/>
  <c r="I78" i="108"/>
  <c r="I77" i="108"/>
  <c r="I76" i="108"/>
  <c r="I75" i="108"/>
  <c r="I74" i="108"/>
  <c r="I73" i="108"/>
  <c r="I72" i="108"/>
  <c r="I71" i="108"/>
  <c r="I70" i="108"/>
  <c r="I98" i="107"/>
  <c r="I97" i="107"/>
  <c r="I96" i="107"/>
  <c r="I95" i="107"/>
  <c r="I94" i="107"/>
  <c r="I93" i="107"/>
  <c r="I92" i="107"/>
  <c r="I91" i="107"/>
  <c r="I90" i="107"/>
  <c r="I89" i="107"/>
  <c r="I88" i="107"/>
  <c r="I87" i="107"/>
  <c r="I86" i="107"/>
  <c r="I85" i="107"/>
  <c r="I84" i="107"/>
  <c r="I83" i="107"/>
  <c r="I82" i="107"/>
  <c r="I81" i="107"/>
  <c r="I80" i="107"/>
  <c r="I79" i="107"/>
  <c r="I78" i="107"/>
  <c r="I77" i="107"/>
  <c r="I76" i="107"/>
  <c r="I75" i="107"/>
  <c r="I74" i="107"/>
  <c r="I73" i="107"/>
  <c r="I72" i="107"/>
  <c r="I71" i="107"/>
  <c r="I70" i="107"/>
  <c r="I98" i="106"/>
  <c r="I97" i="106"/>
  <c r="I96" i="106"/>
  <c r="I95" i="106"/>
  <c r="I94" i="106"/>
  <c r="I93" i="106"/>
  <c r="I92" i="106"/>
  <c r="I91" i="106"/>
  <c r="I90" i="106"/>
  <c r="I89" i="106"/>
  <c r="I88" i="106"/>
  <c r="I87" i="106"/>
  <c r="I86" i="106"/>
  <c r="I85" i="106"/>
  <c r="I84" i="106"/>
  <c r="I83" i="106"/>
  <c r="I82" i="106"/>
  <c r="I81" i="106"/>
  <c r="I80" i="106"/>
  <c r="I79" i="106"/>
  <c r="I78" i="106"/>
  <c r="I77" i="106"/>
  <c r="I76" i="106"/>
  <c r="I75" i="106"/>
  <c r="I74" i="106"/>
  <c r="I73" i="106"/>
  <c r="I72" i="106"/>
  <c r="I71" i="106"/>
  <c r="I70" i="106"/>
  <c r="I98" i="105"/>
  <c r="I97" i="105"/>
  <c r="I96" i="105"/>
  <c r="I95" i="105"/>
  <c r="I94" i="105"/>
  <c r="I93" i="105"/>
  <c r="I92" i="105"/>
  <c r="I91" i="105"/>
  <c r="I90" i="105"/>
  <c r="I89" i="105"/>
  <c r="I88" i="105"/>
  <c r="I87" i="105"/>
  <c r="I86" i="105"/>
  <c r="I85" i="105"/>
  <c r="I84" i="105"/>
  <c r="I83" i="105"/>
  <c r="I82" i="105"/>
  <c r="I81" i="105"/>
  <c r="I80" i="105"/>
  <c r="I79" i="105"/>
  <c r="I78" i="105"/>
  <c r="I77" i="105"/>
  <c r="I76" i="105"/>
  <c r="I75" i="105"/>
  <c r="I74" i="105"/>
  <c r="I73" i="105"/>
  <c r="I72" i="105"/>
  <c r="I71" i="105"/>
  <c r="I70" i="105"/>
  <c r="I98" i="104"/>
  <c r="I97" i="104"/>
  <c r="I96" i="104"/>
  <c r="I95" i="104"/>
  <c r="I94" i="104"/>
  <c r="I93" i="104"/>
  <c r="I92" i="104"/>
  <c r="I91" i="104"/>
  <c r="I90" i="104"/>
  <c r="I89" i="104"/>
  <c r="I88" i="104"/>
  <c r="I87" i="104"/>
  <c r="I86" i="104"/>
  <c r="I85" i="104"/>
  <c r="I84" i="104"/>
  <c r="I83" i="104"/>
  <c r="I82" i="104"/>
  <c r="I81" i="104"/>
  <c r="I80" i="104"/>
  <c r="I79" i="104"/>
  <c r="I78" i="104"/>
  <c r="I77" i="104"/>
  <c r="I76" i="104"/>
  <c r="I75" i="104"/>
  <c r="I74" i="104"/>
  <c r="I73" i="104"/>
  <c r="I72" i="104"/>
  <c r="I71" i="104"/>
  <c r="I70" i="104"/>
  <c r="I98" i="103"/>
  <c r="I97" i="103"/>
  <c r="I96" i="103"/>
  <c r="I95" i="103"/>
  <c r="I94" i="103"/>
  <c r="I93" i="103"/>
  <c r="I92" i="103"/>
  <c r="I91" i="103"/>
  <c r="I90" i="103"/>
  <c r="I89" i="103"/>
  <c r="I88" i="103"/>
  <c r="I87" i="103"/>
  <c r="I86" i="103"/>
  <c r="I85" i="103"/>
  <c r="I84" i="103"/>
  <c r="I83" i="103"/>
  <c r="I82" i="103"/>
  <c r="I81" i="103"/>
  <c r="I80" i="103"/>
  <c r="I79" i="103"/>
  <c r="I78" i="103"/>
  <c r="I77" i="103"/>
  <c r="I76" i="103"/>
  <c r="I75" i="103"/>
  <c r="I74" i="103"/>
  <c r="I73" i="103"/>
  <c r="I72" i="103"/>
  <c r="I71" i="103"/>
  <c r="I70" i="103"/>
  <c r="I98" i="101"/>
  <c r="I97" i="101"/>
  <c r="I96" i="101"/>
  <c r="I95" i="101"/>
  <c r="I94" i="101"/>
  <c r="I93" i="101"/>
  <c r="I92" i="101"/>
  <c r="I91" i="101"/>
  <c r="I90" i="101"/>
  <c r="I89" i="101"/>
  <c r="I88" i="101"/>
  <c r="I87" i="101"/>
  <c r="I86" i="101"/>
  <c r="I85" i="101"/>
  <c r="I84" i="101"/>
  <c r="I83" i="101"/>
  <c r="I82" i="101"/>
  <c r="I81" i="101"/>
  <c r="I80" i="101"/>
  <c r="I79" i="101"/>
  <c r="I78" i="101"/>
  <c r="I77" i="101"/>
  <c r="I76" i="101"/>
  <c r="I75" i="101"/>
  <c r="I74" i="101"/>
  <c r="I73" i="101"/>
  <c r="I72" i="101"/>
  <c r="I71" i="101"/>
  <c r="I70" i="101"/>
  <c r="I98" i="102"/>
  <c r="I97" i="102"/>
  <c r="I96" i="102"/>
  <c r="I95" i="102"/>
  <c r="I94" i="102"/>
  <c r="I93" i="102"/>
  <c r="I92" i="102"/>
  <c r="I91" i="102"/>
  <c r="I90" i="102"/>
  <c r="I89" i="102"/>
  <c r="I88" i="102"/>
  <c r="I87" i="102"/>
  <c r="I86" i="102"/>
  <c r="I85" i="102"/>
  <c r="I84" i="102"/>
  <c r="I83" i="102"/>
  <c r="I82" i="102"/>
  <c r="I81" i="102"/>
  <c r="I80" i="102"/>
  <c r="I79" i="102"/>
  <c r="I78" i="102"/>
  <c r="I77" i="102"/>
  <c r="I76" i="102"/>
  <c r="I75" i="102"/>
  <c r="I74" i="102"/>
  <c r="I73" i="102"/>
  <c r="I72" i="102"/>
  <c r="I71" i="102"/>
  <c r="I70" i="102"/>
  <c r="I98" i="100"/>
  <c r="I97" i="100"/>
  <c r="I96" i="100"/>
  <c r="I95" i="100"/>
  <c r="I94" i="100"/>
  <c r="I93" i="100"/>
  <c r="I92" i="100"/>
  <c r="I91" i="100"/>
  <c r="I90" i="100"/>
  <c r="I89" i="100"/>
  <c r="I88" i="100"/>
  <c r="I87" i="100"/>
  <c r="I86" i="100"/>
  <c r="I85" i="100"/>
  <c r="I84" i="100"/>
  <c r="I83" i="100"/>
  <c r="I82" i="100"/>
  <c r="I81" i="100"/>
  <c r="I80" i="100"/>
  <c r="I79" i="100"/>
  <c r="I78" i="100"/>
  <c r="I77" i="100"/>
  <c r="I76" i="100"/>
  <c r="I75" i="100"/>
  <c r="I74" i="100"/>
  <c r="I73" i="100"/>
  <c r="I72" i="100"/>
  <c r="I71" i="100"/>
  <c r="I70" i="100"/>
  <c r="I98" i="99"/>
  <c r="I97" i="99"/>
  <c r="I96" i="99"/>
  <c r="I95" i="99"/>
  <c r="I94" i="99"/>
  <c r="I93" i="99"/>
  <c r="I92" i="99"/>
  <c r="I91" i="99"/>
  <c r="I90" i="99"/>
  <c r="I89" i="99"/>
  <c r="I88" i="99"/>
  <c r="I87" i="99"/>
  <c r="I86" i="99"/>
  <c r="I85" i="99"/>
  <c r="I84" i="99"/>
  <c r="I83" i="99"/>
  <c r="I82" i="99"/>
  <c r="I81" i="99"/>
  <c r="I80" i="99"/>
  <c r="I79" i="99"/>
  <c r="I78" i="99"/>
  <c r="I77" i="99"/>
  <c r="I76" i="99"/>
  <c r="I75" i="99"/>
  <c r="I74" i="99"/>
  <c r="I73" i="99"/>
  <c r="I72" i="99"/>
  <c r="I71" i="99"/>
  <c r="I70" i="99"/>
  <c r="I98" i="98"/>
  <c r="I97" i="98"/>
  <c r="I96" i="98"/>
  <c r="I95" i="98"/>
  <c r="I94" i="98"/>
  <c r="I93" i="98"/>
  <c r="I92" i="98"/>
  <c r="I91" i="98"/>
  <c r="I90" i="98"/>
  <c r="I89" i="98"/>
  <c r="I88" i="98"/>
  <c r="I87" i="98"/>
  <c r="I86" i="98"/>
  <c r="I85" i="98"/>
  <c r="I84" i="98"/>
  <c r="I83" i="98"/>
  <c r="I82" i="98"/>
  <c r="I81" i="98"/>
  <c r="I80" i="98"/>
  <c r="I79" i="98"/>
  <c r="I78" i="98"/>
  <c r="I77" i="98"/>
  <c r="I76" i="98"/>
  <c r="I75" i="98"/>
  <c r="I74" i="98"/>
  <c r="I73" i="98"/>
  <c r="I72" i="98"/>
  <c r="I71" i="98"/>
  <c r="I70" i="98"/>
  <c r="I98" i="97"/>
  <c r="I97" i="97"/>
  <c r="I96" i="97"/>
  <c r="I95" i="97"/>
  <c r="I94" i="97"/>
  <c r="I93" i="97"/>
  <c r="I92" i="97"/>
  <c r="I91" i="97"/>
  <c r="I90" i="97"/>
  <c r="I89" i="97"/>
  <c r="I88" i="97"/>
  <c r="I87" i="97"/>
  <c r="I86" i="97"/>
  <c r="I85" i="97"/>
  <c r="I84" i="97"/>
  <c r="I83" i="97"/>
  <c r="I82" i="97"/>
  <c r="I81" i="97"/>
  <c r="I80" i="97"/>
  <c r="I79" i="97"/>
  <c r="I78" i="97"/>
  <c r="I77" i="97"/>
  <c r="I76" i="97"/>
  <c r="I75" i="97"/>
  <c r="I74" i="97"/>
  <c r="I73" i="97"/>
  <c r="I72" i="97"/>
  <c r="I71" i="97"/>
  <c r="I70" i="97"/>
  <c r="I98" i="96"/>
  <c r="I97" i="96"/>
  <c r="I96" i="96"/>
  <c r="I95" i="96"/>
  <c r="I94" i="96"/>
  <c r="I93" i="96"/>
  <c r="I92" i="96"/>
  <c r="I91" i="96"/>
  <c r="I90" i="96"/>
  <c r="I89" i="96"/>
  <c r="I88" i="96"/>
  <c r="I87" i="96"/>
  <c r="I86" i="96"/>
  <c r="I85" i="96"/>
  <c r="I84" i="96"/>
  <c r="I83" i="96"/>
  <c r="I82" i="96"/>
  <c r="I81" i="96"/>
  <c r="I80" i="96"/>
  <c r="I79" i="96"/>
  <c r="I78" i="96"/>
  <c r="I77" i="96"/>
  <c r="I76" i="96"/>
  <c r="I75" i="96"/>
  <c r="I74" i="96"/>
  <c r="I73" i="96"/>
  <c r="I72" i="96"/>
  <c r="I71" i="96"/>
  <c r="I70" i="96"/>
  <c r="I98" i="95"/>
  <c r="I97" i="95"/>
  <c r="I96" i="95"/>
  <c r="I95" i="95"/>
  <c r="I94" i="95"/>
  <c r="I93" i="95"/>
  <c r="I92" i="95"/>
  <c r="I91" i="95"/>
  <c r="I90" i="95"/>
  <c r="I89" i="95"/>
  <c r="I88" i="95"/>
  <c r="I87" i="95"/>
  <c r="I86" i="95"/>
  <c r="I85" i="95"/>
  <c r="I84" i="95"/>
  <c r="I83" i="95"/>
  <c r="I82" i="95"/>
  <c r="I81" i="95"/>
  <c r="I80" i="95"/>
  <c r="I79" i="95"/>
  <c r="I78" i="95"/>
  <c r="I77" i="95"/>
  <c r="I76" i="95"/>
  <c r="I75" i="95"/>
  <c r="I74" i="95"/>
  <c r="I73" i="95"/>
  <c r="I72" i="95"/>
  <c r="I71" i="95"/>
  <c r="I70" i="95"/>
  <c r="I98" i="94"/>
  <c r="I97" i="94"/>
  <c r="I96" i="94"/>
  <c r="I95" i="94"/>
  <c r="I94" i="94"/>
  <c r="I93" i="94"/>
  <c r="I92" i="94"/>
  <c r="I91" i="94"/>
  <c r="I90" i="94"/>
  <c r="I89" i="94"/>
  <c r="I88" i="94"/>
  <c r="I87" i="94"/>
  <c r="I86" i="94"/>
  <c r="I85" i="94"/>
  <c r="I84" i="94"/>
  <c r="I83" i="94"/>
  <c r="I82" i="94"/>
  <c r="I81" i="94"/>
  <c r="I80" i="94"/>
  <c r="I79" i="94"/>
  <c r="I78" i="94"/>
  <c r="I77" i="94"/>
  <c r="I76" i="94"/>
  <c r="I75" i="94"/>
  <c r="I74" i="94"/>
  <c r="I73" i="94"/>
  <c r="I72" i="94"/>
  <c r="I71" i="94"/>
  <c r="I70" i="94"/>
  <c r="I98" i="93"/>
  <c r="I97" i="93"/>
  <c r="I96" i="93"/>
  <c r="I95" i="93"/>
  <c r="I94" i="93"/>
  <c r="I93" i="93"/>
  <c r="I92" i="93"/>
  <c r="I91" i="93"/>
  <c r="I90" i="93"/>
  <c r="I89" i="93"/>
  <c r="I88" i="93"/>
  <c r="I87" i="93"/>
  <c r="I86" i="93"/>
  <c r="I85" i="93"/>
  <c r="I84" i="93"/>
  <c r="I83" i="93"/>
  <c r="I82" i="93"/>
  <c r="I81" i="93"/>
  <c r="I80" i="93"/>
  <c r="I79" i="93"/>
  <c r="I78" i="93"/>
  <c r="I77" i="93"/>
  <c r="I76" i="93"/>
  <c r="I75" i="93"/>
  <c r="I74" i="93"/>
  <c r="I73" i="93"/>
  <c r="I72" i="93"/>
  <c r="I71" i="93"/>
  <c r="I70" i="93"/>
  <c r="I98" i="92"/>
  <c r="I97" i="92"/>
  <c r="I96" i="92"/>
  <c r="I95" i="92"/>
  <c r="I94" i="92"/>
  <c r="I93" i="92"/>
  <c r="I92" i="92"/>
  <c r="I91" i="92"/>
  <c r="I90" i="92"/>
  <c r="I89" i="92"/>
  <c r="I88" i="92"/>
  <c r="I87" i="92"/>
  <c r="I86" i="92"/>
  <c r="I85" i="92"/>
  <c r="I84" i="92"/>
  <c r="I83" i="92"/>
  <c r="I82" i="92"/>
  <c r="I81" i="92"/>
  <c r="I80" i="92"/>
  <c r="I79" i="92"/>
  <c r="I78" i="92"/>
  <c r="I77" i="92"/>
  <c r="I76" i="92"/>
  <c r="I75" i="92"/>
  <c r="I74" i="92"/>
  <c r="I73" i="92"/>
  <c r="I72" i="92"/>
  <c r="I71" i="92"/>
  <c r="I70" i="92"/>
  <c r="I98" i="91"/>
  <c r="I97" i="91"/>
  <c r="I96" i="91"/>
  <c r="I95" i="91"/>
  <c r="I94" i="91"/>
  <c r="I93" i="91"/>
  <c r="I92" i="91"/>
  <c r="I91" i="91"/>
  <c r="I90" i="91"/>
  <c r="I89" i="91"/>
  <c r="I88" i="91"/>
  <c r="I87" i="91"/>
  <c r="I86" i="91"/>
  <c r="I85" i="91"/>
  <c r="I84" i="91"/>
  <c r="I83" i="91"/>
  <c r="I82" i="91"/>
  <c r="I81" i="91"/>
  <c r="I80" i="91"/>
  <c r="I79" i="91"/>
  <c r="I78" i="91"/>
  <c r="I77" i="91"/>
  <c r="I76" i="91"/>
  <c r="I75" i="91"/>
  <c r="I74" i="91"/>
  <c r="I73" i="91"/>
  <c r="I72" i="91"/>
  <c r="I71" i="91"/>
  <c r="I70" i="91"/>
  <c r="I98" i="90"/>
  <c r="I97" i="90"/>
  <c r="I96" i="90"/>
  <c r="I95" i="90"/>
  <c r="I94" i="90"/>
  <c r="I93" i="90"/>
  <c r="I92" i="90"/>
  <c r="I91" i="90"/>
  <c r="I90" i="90"/>
  <c r="I89" i="90"/>
  <c r="I88" i="90"/>
  <c r="I87" i="90"/>
  <c r="I86" i="90"/>
  <c r="I85" i="90"/>
  <c r="I84" i="90"/>
  <c r="I83" i="90"/>
  <c r="I82" i="90"/>
  <c r="I81" i="90"/>
  <c r="I80" i="90"/>
  <c r="I79" i="90"/>
  <c r="I78" i="90"/>
  <c r="I77" i="90"/>
  <c r="I76" i="90"/>
  <c r="I75" i="90"/>
  <c r="I74" i="90"/>
  <c r="I73" i="90"/>
  <c r="I72" i="90"/>
  <c r="I71" i="90"/>
  <c r="I70" i="90"/>
  <c r="I98" i="89"/>
  <c r="I97" i="89"/>
  <c r="I96" i="89"/>
  <c r="I95" i="89"/>
  <c r="I94" i="89"/>
  <c r="I93" i="89"/>
  <c r="I92" i="89"/>
  <c r="I91" i="89"/>
  <c r="I90" i="89"/>
  <c r="I89" i="89"/>
  <c r="I88" i="89"/>
  <c r="I87" i="89"/>
  <c r="I86" i="89"/>
  <c r="I85" i="89"/>
  <c r="I84" i="89"/>
  <c r="I83" i="89"/>
  <c r="I82" i="89"/>
  <c r="I81" i="89"/>
  <c r="I80" i="89"/>
  <c r="I79" i="89"/>
  <c r="I78" i="89"/>
  <c r="I77" i="89"/>
  <c r="I76" i="89"/>
  <c r="I75" i="89"/>
  <c r="I74" i="89"/>
  <c r="I73" i="89"/>
  <c r="I72" i="89"/>
  <c r="I71" i="89"/>
  <c r="I70" i="89"/>
  <c r="I71" i="88"/>
  <c r="I78" i="88"/>
  <c r="I83" i="88"/>
  <c r="E69" i="88"/>
  <c r="D69" i="88"/>
  <c r="C69" i="88"/>
  <c r="B69" i="88"/>
  <c r="E69" i="89"/>
  <c r="D69" i="89"/>
  <c r="C69" i="89"/>
  <c r="B69" i="89"/>
  <c r="E69" i="90"/>
  <c r="D69" i="90"/>
  <c r="C69" i="90"/>
  <c r="B69" i="90"/>
  <c r="E69" i="91"/>
  <c r="D69" i="91"/>
  <c r="C69" i="91"/>
  <c r="B69" i="91"/>
  <c r="E69" i="92"/>
  <c r="D69" i="92"/>
  <c r="C69" i="92"/>
  <c r="B69" i="92"/>
  <c r="E69" i="93"/>
  <c r="D69" i="93"/>
  <c r="C69" i="93"/>
  <c r="B69" i="93"/>
  <c r="E69" i="94"/>
  <c r="D69" i="94"/>
  <c r="C69" i="94"/>
  <c r="B69" i="94"/>
  <c r="E69" i="95"/>
  <c r="D69" i="95"/>
  <c r="C69" i="95"/>
  <c r="B69" i="95"/>
  <c r="E69" i="96"/>
  <c r="D69" i="96"/>
  <c r="C69" i="96"/>
  <c r="B69" i="96"/>
  <c r="E69" i="97"/>
  <c r="D69" i="97"/>
  <c r="C69" i="97"/>
  <c r="B69" i="97"/>
  <c r="E69" i="98"/>
  <c r="D69" i="98"/>
  <c r="C69" i="98"/>
  <c r="B69" i="98"/>
  <c r="E69" i="99"/>
  <c r="D69" i="99"/>
  <c r="C69" i="99"/>
  <c r="B69" i="99"/>
  <c r="E69" i="100"/>
  <c r="D69" i="100"/>
  <c r="C69" i="100"/>
  <c r="B69" i="100"/>
  <c r="E69" i="101"/>
  <c r="D69" i="101"/>
  <c r="C69" i="101"/>
  <c r="B69" i="101"/>
  <c r="G91" i="128" l="1"/>
  <c r="G96" i="128"/>
  <c r="G72" i="128"/>
  <c r="G88" i="128"/>
  <c r="I53" i="118"/>
  <c r="I41" i="119"/>
  <c r="I52" i="127"/>
  <c r="I43" i="128"/>
  <c r="I52" i="128"/>
  <c r="I44" i="128"/>
  <c r="I41" i="128"/>
  <c r="I53" i="128"/>
  <c r="I40" i="119"/>
  <c r="I49" i="119"/>
  <c r="G82" i="128"/>
  <c r="I41" i="118"/>
  <c r="G74" i="128"/>
  <c r="I40" i="118"/>
  <c r="I49" i="118"/>
  <c r="I44" i="89"/>
  <c r="I53" i="89"/>
  <c r="I41" i="90"/>
  <c r="I40" i="92"/>
  <c r="I49" i="92"/>
  <c r="I48" i="94"/>
  <c r="I45" i="95"/>
  <c r="I44" i="97"/>
  <c r="I53" i="97"/>
  <c r="I41" i="98"/>
  <c r="I43" i="99"/>
  <c r="I52" i="99"/>
  <c r="I40" i="100"/>
  <c r="I39" i="101"/>
  <c r="I48" i="101"/>
  <c r="I45" i="103"/>
  <c r="I44" i="105"/>
  <c r="I53" i="105"/>
  <c r="I41" i="106"/>
  <c r="I43" i="107"/>
  <c r="I52" i="107"/>
  <c r="I40" i="108"/>
  <c r="I48" i="110"/>
  <c r="I45" i="111"/>
  <c r="I44" i="113"/>
  <c r="I53" i="113"/>
  <c r="I41" i="114"/>
  <c r="I40" i="116"/>
  <c r="I49" i="116"/>
  <c r="I42" i="118"/>
  <c r="I48" i="118"/>
  <c r="I45" i="119"/>
  <c r="I43" i="118"/>
  <c r="I43" i="89"/>
  <c r="I52" i="89"/>
  <c r="I46" i="97"/>
  <c r="I40" i="98"/>
  <c r="I49" i="98"/>
  <c r="I51" i="99"/>
  <c r="I48" i="100"/>
  <c r="I45" i="102"/>
  <c r="I44" i="103"/>
  <c r="I41" i="104"/>
  <c r="I54" i="107"/>
  <c r="I39" i="108"/>
  <c r="I48" i="108"/>
  <c r="I45" i="109"/>
  <c r="I47" i="110"/>
  <c r="I44" i="111"/>
  <c r="I53" i="111"/>
  <c r="I41" i="112"/>
  <c r="I46" i="113"/>
  <c r="I52" i="113"/>
  <c r="I49" i="114"/>
  <c r="I54" i="115"/>
  <c r="I42" i="116"/>
  <c r="I48" i="116"/>
  <c r="I45" i="117"/>
  <c r="I50" i="118"/>
  <c r="I53" i="119"/>
  <c r="I44" i="90"/>
  <c r="I53" i="90"/>
  <c r="I41" i="91"/>
  <c r="I40" i="93"/>
  <c r="I49" i="93"/>
  <c r="I45" i="96"/>
  <c r="I44" i="98"/>
  <c r="I53" i="98"/>
  <c r="I41" i="99"/>
  <c r="I52" i="100"/>
  <c r="I46" i="102"/>
  <c r="I40" i="102"/>
  <c r="I49" i="102"/>
  <c r="I45" i="104"/>
  <c r="I51" i="106"/>
  <c r="I44" i="106"/>
  <c r="I53" i="106"/>
  <c r="I41" i="107"/>
  <c r="I52" i="108"/>
  <c r="I40" i="109"/>
  <c r="I49" i="109"/>
  <c r="I48" i="111"/>
  <c r="I45" i="112"/>
  <c r="I44" i="114"/>
  <c r="I48" i="114"/>
  <c r="I53" i="114"/>
  <c r="I41" i="115"/>
  <c r="I52" i="116"/>
  <c r="I40" i="117"/>
  <c r="I52" i="117"/>
  <c r="I49" i="117"/>
  <c r="I51" i="118"/>
  <c r="I42" i="119"/>
  <c r="I48" i="119"/>
  <c r="I43" i="119"/>
  <c r="I49" i="127"/>
  <c r="I40" i="128"/>
  <c r="I49" i="128"/>
  <c r="I41" i="89"/>
  <c r="I52" i="90"/>
  <c r="I40" i="91"/>
  <c r="I49" i="91"/>
  <c r="I45" i="94"/>
  <c r="I47" i="95"/>
  <c r="I44" i="96"/>
  <c r="I53" i="96"/>
  <c r="I41" i="97"/>
  <c r="I52" i="98"/>
  <c r="I45" i="101"/>
  <c r="I44" i="104"/>
  <c r="I53" i="104"/>
  <c r="I41" i="105"/>
  <c r="I52" i="106"/>
  <c r="I51" i="108"/>
  <c r="I39" i="109"/>
  <c r="I48" i="109"/>
  <c r="I45" i="110"/>
  <c r="I44" i="112"/>
  <c r="I53" i="112"/>
  <c r="I41" i="113"/>
  <c r="I40" i="115"/>
  <c r="I49" i="115"/>
  <c r="I51" i="116"/>
  <c r="I48" i="117"/>
  <c r="I45" i="118"/>
  <c r="I50" i="119"/>
  <c r="I41" i="88"/>
  <c r="I41" i="127"/>
  <c r="I52" i="92"/>
  <c r="I48" i="95"/>
  <c r="I44" i="100"/>
  <c r="I47" i="101"/>
  <c r="I48" i="103"/>
  <c r="I48" i="104"/>
  <c r="I49" i="105"/>
  <c r="I46" i="107"/>
  <c r="I53" i="108"/>
  <c r="I44" i="110"/>
  <c r="I54" i="112"/>
  <c r="I46" i="112"/>
  <c r="I39" i="113"/>
  <c r="I40" i="114"/>
  <c r="I50" i="115"/>
  <c r="I42" i="115"/>
  <c r="I44" i="117"/>
  <c r="I52" i="118"/>
  <c r="I44" i="118"/>
  <c r="I56" i="118" s="1"/>
  <c r="I52" i="119"/>
  <c r="I44" i="119"/>
  <c r="I56" i="119" s="1"/>
  <c r="I45" i="127"/>
  <c r="I48" i="128"/>
  <c r="I45" i="128"/>
  <c r="I40" i="127"/>
  <c r="I48" i="93"/>
  <c r="I52" i="114"/>
  <c r="I53" i="127"/>
  <c r="I48" i="88"/>
  <c r="I51" i="119"/>
  <c r="I42" i="127"/>
  <c r="I48" i="127"/>
  <c r="I42" i="128"/>
  <c r="I47" i="96"/>
  <c r="I52" i="115"/>
  <c r="I51" i="117"/>
  <c r="I50" i="128"/>
  <c r="I51" i="128"/>
  <c r="I95" i="88"/>
  <c r="I98" i="88"/>
  <c r="I50" i="89"/>
  <c r="I47" i="89"/>
  <c r="I50" i="97"/>
  <c r="I47" i="97"/>
  <c r="I46" i="108"/>
  <c r="I43" i="108"/>
  <c r="I50" i="113"/>
  <c r="I47" i="113"/>
  <c r="I93" i="88"/>
  <c r="I85" i="88"/>
  <c r="I51" i="89"/>
  <c r="I48" i="90"/>
  <c r="I45" i="91"/>
  <c r="I53" i="93"/>
  <c r="I48" i="98"/>
  <c r="I53" i="102"/>
  <c r="I52" i="103"/>
  <c r="I40" i="104"/>
  <c r="I49" i="104"/>
  <c r="I42" i="106"/>
  <c r="I45" i="107"/>
  <c r="I44" i="109"/>
  <c r="I53" i="109"/>
  <c r="I41" i="110"/>
  <c r="I52" i="111"/>
  <c r="I40" i="112"/>
  <c r="I49" i="112"/>
  <c r="I54" i="113"/>
  <c r="I39" i="114"/>
  <c r="I45" i="115"/>
  <c r="I50" i="116"/>
  <c r="I53" i="117"/>
  <c r="I87" i="88"/>
  <c r="I82" i="88"/>
  <c r="I54" i="88"/>
  <c r="I51" i="88"/>
  <c r="I51" i="94"/>
  <c r="I54" i="94"/>
  <c r="I42" i="95"/>
  <c r="I39" i="95"/>
  <c r="I46" i="100"/>
  <c r="I43" i="100"/>
  <c r="I54" i="101"/>
  <c r="I51" i="101"/>
  <c r="I42" i="103"/>
  <c r="I39" i="103"/>
  <c r="I42" i="111"/>
  <c r="I39" i="111"/>
  <c r="I96" i="88"/>
  <c r="I88" i="88"/>
  <c r="I42" i="102"/>
  <c r="I46" i="114"/>
  <c r="I54" i="116"/>
  <c r="I42" i="117"/>
  <c r="I74" i="88"/>
  <c r="I47" i="105"/>
  <c r="I50" i="105"/>
  <c r="I46" i="116"/>
  <c r="I43" i="116"/>
  <c r="I91" i="88"/>
  <c r="I42" i="88"/>
  <c r="I45" i="89"/>
  <c r="I41" i="92"/>
  <c r="I46" i="93"/>
  <c r="I49" i="94"/>
  <c r="I44" i="99"/>
  <c r="I40" i="101"/>
  <c r="I45" i="105"/>
  <c r="I50" i="106"/>
  <c r="I44" i="107"/>
  <c r="I53" i="107"/>
  <c r="I52" i="109"/>
  <c r="I40" i="110"/>
  <c r="I49" i="110"/>
  <c r="I42" i="112"/>
  <c r="I48" i="112"/>
  <c r="I45" i="113"/>
  <c r="I47" i="114"/>
  <c r="I44" i="115"/>
  <c r="I53" i="115"/>
  <c r="I41" i="116"/>
  <c r="I43" i="117"/>
  <c r="I43" i="92"/>
  <c r="I46" i="92"/>
  <c r="I94" i="88"/>
  <c r="I40" i="89"/>
  <c r="I49" i="89"/>
  <c r="I44" i="94"/>
  <c r="I53" i="94"/>
  <c r="I40" i="97"/>
  <c r="I49" i="97"/>
  <c r="I42" i="99"/>
  <c r="I45" i="100"/>
  <c r="I50" i="102"/>
  <c r="I41" i="103"/>
  <c r="I52" i="104"/>
  <c r="I40" i="105"/>
  <c r="I42" i="107"/>
  <c r="I45" i="108"/>
  <c r="I53" i="110"/>
  <c r="I41" i="111"/>
  <c r="I43" i="112"/>
  <c r="I52" i="112"/>
  <c r="I40" i="113"/>
  <c r="I49" i="113"/>
  <c r="I54" i="114"/>
  <c r="I39" i="115"/>
  <c r="I48" i="115"/>
  <c r="I45" i="116"/>
  <c r="I50" i="117"/>
  <c r="I51" i="110"/>
  <c r="I54" i="110"/>
  <c r="I86" i="88"/>
  <c r="I97" i="88"/>
  <c r="I89" i="88"/>
  <c r="I49" i="88"/>
  <c r="I81" i="88"/>
  <c r="I40" i="88"/>
  <c r="I54" i="102"/>
  <c r="I54" i="109"/>
  <c r="I50" i="112"/>
  <c r="I46" i="115"/>
  <c r="I90" i="88"/>
  <c r="I92" i="88"/>
  <c r="I84" i="88"/>
  <c r="I45" i="88"/>
  <c r="I42" i="89"/>
  <c r="I48" i="89"/>
  <c r="I54" i="96"/>
  <c r="I45" i="98"/>
  <c r="I50" i="99"/>
  <c r="I53" i="100"/>
  <c r="I46" i="101"/>
  <c r="I40" i="103"/>
  <c r="I49" i="103"/>
  <c r="I42" i="105"/>
  <c r="I48" i="105"/>
  <c r="I50" i="107"/>
  <c r="I44" i="108"/>
  <c r="I41" i="109"/>
  <c r="I46" i="110"/>
  <c r="I52" i="110"/>
  <c r="I40" i="111"/>
  <c r="I49" i="111"/>
  <c r="I51" i="112"/>
  <c r="I42" i="113"/>
  <c r="I48" i="113"/>
  <c r="I45" i="114"/>
  <c r="I47" i="115"/>
  <c r="I44" i="116"/>
  <c r="I53" i="116"/>
  <c r="I41" i="117"/>
  <c r="I46" i="127"/>
  <c r="I43" i="127"/>
  <c r="G77" i="128"/>
  <c r="AJ11" i="120"/>
  <c r="I77" i="88"/>
  <c r="I42" i="90"/>
  <c r="I39" i="90"/>
  <c r="I47" i="92"/>
  <c r="I44" i="93"/>
  <c r="I41" i="94"/>
  <c r="I43" i="95"/>
  <c r="I46" i="95"/>
  <c r="I52" i="95"/>
  <c r="I40" i="96"/>
  <c r="I49" i="96"/>
  <c r="I54" i="97"/>
  <c r="I39" i="98"/>
  <c r="I45" i="99"/>
  <c r="I50" i="100"/>
  <c r="I47" i="100"/>
  <c r="I44" i="102"/>
  <c r="I41" i="101"/>
  <c r="I46" i="103"/>
  <c r="I43" i="103"/>
  <c r="I54" i="105"/>
  <c r="I51" i="105"/>
  <c r="I48" i="106"/>
  <c r="I50" i="108"/>
  <c r="I43" i="111"/>
  <c r="I47" i="127"/>
  <c r="G70" i="128"/>
  <c r="AJ4" i="120"/>
  <c r="I46" i="89"/>
  <c r="I54" i="89"/>
  <c r="I43" i="115"/>
  <c r="I51" i="115"/>
  <c r="I39" i="112"/>
  <c r="I47" i="112"/>
  <c r="I54" i="108"/>
  <c r="I47" i="107"/>
  <c r="I50" i="127"/>
  <c r="I47" i="102"/>
  <c r="I42" i="98"/>
  <c r="I80" i="88"/>
  <c r="I72" i="88"/>
  <c r="I46" i="90"/>
  <c r="I54" i="92"/>
  <c r="I39" i="93"/>
  <c r="I42" i="93"/>
  <c r="I46" i="98"/>
  <c r="I43" i="98"/>
  <c r="I40" i="99"/>
  <c r="I49" i="99"/>
  <c r="I54" i="100"/>
  <c r="I48" i="102"/>
  <c r="I50" i="103"/>
  <c r="I46" i="106"/>
  <c r="I40" i="107"/>
  <c r="I49" i="107"/>
  <c r="I42" i="109"/>
  <c r="I50" i="111"/>
  <c r="H47" i="128"/>
  <c r="I54" i="127"/>
  <c r="I51" i="127"/>
  <c r="I50" i="88"/>
  <c r="I39" i="89"/>
  <c r="I46" i="119"/>
  <c r="I54" i="119"/>
  <c r="I46" i="118"/>
  <c r="I54" i="118"/>
  <c r="I46" i="128"/>
  <c r="I54" i="128"/>
  <c r="I46" i="117"/>
  <c r="I54" i="117"/>
  <c r="I42" i="114"/>
  <c r="I50" i="114"/>
  <c r="I39" i="106"/>
  <c r="I47" i="99"/>
  <c r="I50" i="92"/>
  <c r="I43" i="90"/>
  <c r="I75" i="88"/>
  <c r="I50" i="90"/>
  <c r="I44" i="91"/>
  <c r="I53" i="91"/>
  <c r="I52" i="93"/>
  <c r="I40" i="94"/>
  <c r="I51" i="95"/>
  <c r="I54" i="95"/>
  <c r="I42" i="96"/>
  <c r="I48" i="96"/>
  <c r="I45" i="97"/>
  <c r="I47" i="98"/>
  <c r="I53" i="99"/>
  <c r="I41" i="100"/>
  <c r="I43" i="102"/>
  <c r="I52" i="102"/>
  <c r="I49" i="101"/>
  <c r="I54" i="103"/>
  <c r="I51" i="103"/>
  <c r="I42" i="104"/>
  <c r="I41" i="108"/>
  <c r="I43" i="109"/>
  <c r="I51" i="111"/>
  <c r="G93" i="128"/>
  <c r="G94" i="128"/>
  <c r="AJ28" i="120"/>
  <c r="G86" i="128"/>
  <c r="AJ20" i="120"/>
  <c r="H53" i="128"/>
  <c r="AI17" i="120"/>
  <c r="G78" i="128"/>
  <c r="AJ12" i="120"/>
  <c r="H44" i="128"/>
  <c r="AG11" i="120"/>
  <c r="H54" i="128"/>
  <c r="AI9" i="120"/>
  <c r="H42" i="128"/>
  <c r="AF8" i="120"/>
  <c r="I43" i="88"/>
  <c r="I39" i="119"/>
  <c r="I47" i="119"/>
  <c r="I39" i="118"/>
  <c r="I47" i="118"/>
  <c r="I39" i="128"/>
  <c r="I47" i="128"/>
  <c r="I39" i="117"/>
  <c r="I47" i="117"/>
  <c r="I43" i="114"/>
  <c r="I51" i="114"/>
  <c r="I39" i="107"/>
  <c r="I51" i="107"/>
  <c r="I39" i="104"/>
  <c r="I51" i="100"/>
  <c r="I51" i="97"/>
  <c r="I43" i="93"/>
  <c r="I51" i="92"/>
  <c r="I47" i="90"/>
  <c r="I70" i="88"/>
  <c r="I51" i="90"/>
  <c r="I42" i="91"/>
  <c r="I39" i="91"/>
  <c r="I48" i="91"/>
  <c r="I45" i="92"/>
  <c r="I47" i="93"/>
  <c r="I50" i="93"/>
  <c r="I41" i="95"/>
  <c r="I43" i="96"/>
  <c r="I46" i="96"/>
  <c r="I52" i="96"/>
  <c r="I54" i="98"/>
  <c r="I51" i="98"/>
  <c r="I48" i="99"/>
  <c r="I44" i="101"/>
  <c r="I53" i="101"/>
  <c r="I46" i="104"/>
  <c r="I43" i="104"/>
  <c r="I54" i="106"/>
  <c r="I48" i="107"/>
  <c r="I50" i="109"/>
  <c r="G97" i="128"/>
  <c r="AJ31" i="120"/>
  <c r="G89" i="128"/>
  <c r="AJ23" i="120"/>
  <c r="H41" i="128"/>
  <c r="AF19" i="120"/>
  <c r="H49" i="128"/>
  <c r="AH17" i="120"/>
  <c r="H52" i="128"/>
  <c r="AI12" i="120"/>
  <c r="H40" i="128"/>
  <c r="AF11" i="120"/>
  <c r="G73" i="128"/>
  <c r="AJ7" i="120"/>
  <c r="H46" i="128"/>
  <c r="AG6" i="120"/>
  <c r="I44" i="88"/>
  <c r="I52" i="88"/>
  <c r="I39" i="116"/>
  <c r="I47" i="116"/>
  <c r="I43" i="113"/>
  <c r="I51" i="113"/>
  <c r="I54" i="111"/>
  <c r="I47" i="108"/>
  <c r="I43" i="106"/>
  <c r="I39" i="96"/>
  <c r="I50" i="95"/>
  <c r="I46" i="91"/>
  <c r="I52" i="91"/>
  <c r="I54" i="93"/>
  <c r="I51" i="93"/>
  <c r="I42" i="94"/>
  <c r="I39" i="94"/>
  <c r="I46" i="99"/>
  <c r="I49" i="100"/>
  <c r="I51" i="102"/>
  <c r="I42" i="101"/>
  <c r="I50" i="104"/>
  <c r="I49" i="108"/>
  <c r="I51" i="109"/>
  <c r="I42" i="110"/>
  <c r="G85" i="128"/>
  <c r="H43" i="128"/>
  <c r="G84" i="128"/>
  <c r="AJ18" i="120"/>
  <c r="H45" i="128"/>
  <c r="AG17" i="120"/>
  <c r="H48" i="128"/>
  <c r="AH12" i="120"/>
  <c r="G76" i="128"/>
  <c r="AJ10" i="120"/>
  <c r="H39" i="128"/>
  <c r="AF6" i="120"/>
  <c r="I53" i="88"/>
  <c r="I39" i="110"/>
  <c r="I39" i="102"/>
  <c r="I50" i="98"/>
  <c r="I43" i="91"/>
  <c r="I54" i="90"/>
  <c r="I76" i="88"/>
  <c r="I45" i="90"/>
  <c r="I47" i="91"/>
  <c r="I44" i="92"/>
  <c r="I53" i="92"/>
  <c r="I41" i="93"/>
  <c r="I46" i="94"/>
  <c r="I52" i="94"/>
  <c r="I40" i="95"/>
  <c r="I49" i="95"/>
  <c r="I51" i="96"/>
  <c r="I42" i="97"/>
  <c r="I48" i="97"/>
  <c r="I41" i="102"/>
  <c r="I52" i="101"/>
  <c r="I54" i="104"/>
  <c r="I51" i="104"/>
  <c r="I39" i="105"/>
  <c r="I45" i="106"/>
  <c r="I43" i="110"/>
  <c r="I44" i="127"/>
  <c r="G87" i="128"/>
  <c r="AJ21" i="120"/>
  <c r="G79" i="128"/>
  <c r="AJ13" i="120"/>
  <c r="I46" i="88"/>
  <c r="I46" i="111"/>
  <c r="I46" i="109"/>
  <c r="I47" i="106"/>
  <c r="I43" i="101"/>
  <c r="I39" i="99"/>
  <c r="I43" i="94"/>
  <c r="I79" i="88"/>
  <c r="I40" i="90"/>
  <c r="I49" i="90"/>
  <c r="I54" i="91"/>
  <c r="I51" i="91"/>
  <c r="I39" i="92"/>
  <c r="I42" i="92"/>
  <c r="I48" i="92"/>
  <c r="I45" i="93"/>
  <c r="I50" i="94"/>
  <c r="I47" i="94"/>
  <c r="I44" i="95"/>
  <c r="I53" i="95"/>
  <c r="I41" i="96"/>
  <c r="I43" i="97"/>
  <c r="I52" i="97"/>
  <c r="I54" i="99"/>
  <c r="I42" i="100"/>
  <c r="I39" i="100"/>
  <c r="I50" i="101"/>
  <c r="I53" i="103"/>
  <c r="I46" i="105"/>
  <c r="I43" i="105"/>
  <c r="I52" i="105"/>
  <c r="I40" i="106"/>
  <c r="I49" i="106"/>
  <c r="I42" i="108"/>
  <c r="I50" i="110"/>
  <c r="I39" i="127"/>
  <c r="G98" i="128"/>
  <c r="AJ32" i="120"/>
  <c r="G90" i="128"/>
  <c r="AJ24" i="120"/>
  <c r="I39" i="88"/>
  <c r="I47" i="88"/>
  <c r="I47" i="111"/>
  <c r="I47" i="109"/>
  <c r="I47" i="104"/>
  <c r="I47" i="103"/>
  <c r="I39" i="97"/>
  <c r="I50" i="96"/>
  <c r="I50" i="91"/>
  <c r="I73" i="88"/>
  <c r="H51" i="128"/>
  <c r="H50" i="128"/>
  <c r="C57" i="128"/>
  <c r="D58" i="128"/>
  <c r="F56" i="128"/>
  <c r="G57" i="128"/>
  <c r="H56" i="126"/>
  <c r="C55" i="126"/>
  <c r="H55" i="126"/>
  <c r="C58" i="126"/>
  <c r="D55" i="126"/>
  <c r="F56" i="126"/>
  <c r="C58" i="127"/>
  <c r="D55" i="127"/>
  <c r="F56" i="127"/>
  <c r="D58" i="127"/>
  <c r="I56" i="100" l="1"/>
  <c r="I57" i="118"/>
  <c r="I57" i="104"/>
  <c r="I57" i="128"/>
  <c r="J57" i="128" s="1"/>
  <c r="P42" i="83" s="1"/>
  <c r="I58" i="88"/>
  <c r="I58" i="115"/>
  <c r="I58" i="119"/>
  <c r="J56" i="119" s="1"/>
  <c r="I56" i="109"/>
  <c r="I57" i="119"/>
  <c r="I56" i="128"/>
  <c r="I56" i="114"/>
  <c r="I57" i="114"/>
  <c r="I58" i="96"/>
  <c r="I56" i="117"/>
  <c r="H57" i="128"/>
  <c r="I58" i="116"/>
  <c r="I58" i="117"/>
  <c r="J56" i="117" s="1"/>
  <c r="I58" i="112"/>
  <c r="I58" i="105"/>
  <c r="I57" i="105"/>
  <c r="I58" i="89"/>
  <c r="I58" i="107"/>
  <c r="I57" i="98"/>
  <c r="I58" i="128"/>
  <c r="I57" i="97"/>
  <c r="I57" i="89"/>
  <c r="I58" i="103"/>
  <c r="I57" i="127"/>
  <c r="I57" i="113"/>
  <c r="I57" i="106"/>
  <c r="I58" i="118"/>
  <c r="J57" i="118" s="1"/>
  <c r="I57" i="112"/>
  <c r="H56" i="128"/>
  <c r="I58" i="127"/>
  <c r="I55" i="97"/>
  <c r="I55" i="105"/>
  <c r="I55" i="104"/>
  <c r="I56" i="97"/>
  <c r="I56" i="105"/>
  <c r="I58" i="92"/>
  <c r="I58" i="104"/>
  <c r="I55" i="106"/>
  <c r="I58" i="98"/>
  <c r="I56" i="113"/>
  <c r="I55" i="109"/>
  <c r="I55" i="108"/>
  <c r="I57" i="91"/>
  <c r="H55" i="128"/>
  <c r="I57" i="93"/>
  <c r="I58" i="101"/>
  <c r="I55" i="93"/>
  <c r="I56" i="93"/>
  <c r="I56" i="115"/>
  <c r="I58" i="102"/>
  <c r="I58" i="106"/>
  <c r="I56" i="106"/>
  <c r="I55" i="94"/>
  <c r="I55" i="96"/>
  <c r="I57" i="100"/>
  <c r="I56" i="107"/>
  <c r="I56" i="95"/>
  <c r="I58" i="94"/>
  <c r="I57" i="95"/>
  <c r="I57" i="108"/>
  <c r="I57" i="110"/>
  <c r="I56" i="103"/>
  <c r="I57" i="116"/>
  <c r="I55" i="92"/>
  <c r="I57" i="94"/>
  <c r="I57" i="103"/>
  <c r="I57" i="99"/>
  <c r="I55" i="98"/>
  <c r="I55" i="114"/>
  <c r="I55" i="119"/>
  <c r="I56" i="108"/>
  <c r="I58" i="108"/>
  <c r="I55" i="100"/>
  <c r="I58" i="97"/>
  <c r="I55" i="102"/>
  <c r="I58" i="110"/>
  <c r="I57" i="90"/>
  <c r="I55" i="91"/>
  <c r="I55" i="88"/>
  <c r="I55" i="89"/>
  <c r="I58" i="109"/>
  <c r="J56" i="109" s="1"/>
  <c r="I56" i="99"/>
  <c r="I55" i="90"/>
  <c r="I58" i="113"/>
  <c r="I56" i="116"/>
  <c r="I56" i="92"/>
  <c r="I58" i="99"/>
  <c r="I56" i="91"/>
  <c r="I55" i="111"/>
  <c r="I55" i="95"/>
  <c r="I56" i="98"/>
  <c r="I56" i="127"/>
  <c r="I57" i="115"/>
  <c r="I56" i="94"/>
  <c r="I55" i="112"/>
  <c r="I57" i="117"/>
  <c r="I55" i="103"/>
  <c r="I55" i="128"/>
  <c r="I56" i="111"/>
  <c r="I56" i="102"/>
  <c r="I56" i="101"/>
  <c r="I56" i="110"/>
  <c r="H58" i="128"/>
  <c r="I57" i="96"/>
  <c r="I55" i="99"/>
  <c r="I55" i="107"/>
  <c r="I55" i="118"/>
  <c r="I58" i="93"/>
  <c r="I55" i="127"/>
  <c r="I57" i="102"/>
  <c r="I57" i="109"/>
  <c r="I56" i="89"/>
  <c r="I57" i="92"/>
  <c r="J56" i="118"/>
  <c r="I58" i="114"/>
  <c r="I57" i="111"/>
  <c r="I57" i="107"/>
  <c r="I58" i="100"/>
  <c r="J56" i="100" s="1"/>
  <c r="I56" i="90"/>
  <c r="I55" i="110"/>
  <c r="I55" i="116"/>
  <c r="I58" i="91"/>
  <c r="I55" i="117"/>
  <c r="I57" i="101"/>
  <c r="I56" i="96"/>
  <c r="I58" i="90"/>
  <c r="I55" i="101"/>
  <c r="I56" i="88"/>
  <c r="I55" i="115"/>
  <c r="I55" i="113"/>
  <c r="I58" i="111"/>
  <c r="I58" i="95"/>
  <c r="I57" i="88"/>
  <c r="I56" i="112"/>
  <c r="I56" i="104"/>
  <c r="M42" i="86"/>
  <c r="M40" i="86"/>
  <c r="M39" i="86"/>
  <c r="M38" i="86"/>
  <c r="M29" i="86"/>
  <c r="M33" i="86"/>
  <c r="M31" i="86"/>
  <c r="M24" i="86"/>
  <c r="M35" i="86"/>
  <c r="M27" i="86"/>
  <c r="M20" i="86"/>
  <c r="M34" i="86"/>
  <c r="M30" i="86"/>
  <c r="M32" i="86"/>
  <c r="M26" i="86"/>
  <c r="M28" i="86"/>
  <c r="M18" i="86"/>
  <c r="M15" i="86"/>
  <c r="M16" i="86"/>
  <c r="M22" i="86"/>
  <c r="M17" i="86"/>
  <c r="M25" i="86"/>
  <c r="M19" i="86"/>
  <c r="M9" i="86"/>
  <c r="M11" i="86"/>
  <c r="M12" i="86"/>
  <c r="M21" i="86"/>
  <c r="M13" i="86"/>
  <c r="M14" i="86"/>
  <c r="M8" i="86"/>
  <c r="M10" i="86"/>
  <c r="M7" i="86"/>
  <c r="M42" i="85"/>
  <c r="M40" i="85"/>
  <c r="M37" i="85"/>
  <c r="M32" i="85"/>
  <c r="M31" i="85"/>
  <c r="M30" i="85"/>
  <c r="M17" i="85"/>
  <c r="M35" i="85"/>
  <c r="M26" i="85"/>
  <c r="M38" i="85"/>
  <c r="M29" i="85"/>
  <c r="M28" i="85"/>
  <c r="M21" i="85"/>
  <c r="M8" i="85"/>
  <c r="M25" i="85"/>
  <c r="M34" i="85"/>
  <c r="M33" i="85"/>
  <c r="M27" i="85"/>
  <c r="M19" i="85"/>
  <c r="M13" i="85"/>
  <c r="M16" i="85"/>
  <c r="M24" i="85"/>
  <c r="M20" i="85"/>
  <c r="M18" i="85"/>
  <c r="M23" i="85"/>
  <c r="M15" i="85"/>
  <c r="M11" i="85"/>
  <c r="M12" i="85"/>
  <c r="M10" i="85"/>
  <c r="M14" i="85"/>
  <c r="M9" i="85"/>
  <c r="M7" i="85"/>
  <c r="M22" i="84"/>
  <c r="M15" i="84"/>
  <c r="M40" i="84"/>
  <c r="M31" i="84"/>
  <c r="M11" i="84"/>
  <c r="M17" i="84"/>
  <c r="M14" i="84"/>
  <c r="M13" i="84"/>
  <c r="M10" i="84"/>
  <c r="M38" i="84"/>
  <c r="M28" i="84"/>
  <c r="M8" i="84"/>
  <c r="M27" i="84"/>
  <c r="M39" i="84"/>
  <c r="M26" i="84"/>
  <c r="M23" i="84"/>
  <c r="M18" i="84"/>
  <c r="M42" i="84"/>
  <c r="M16" i="84"/>
  <c r="M24" i="84"/>
  <c r="M9" i="84"/>
  <c r="M33" i="84"/>
  <c r="M36" i="84"/>
  <c r="M35" i="84"/>
  <c r="M30" i="84"/>
  <c r="M34" i="84"/>
  <c r="M12" i="84"/>
  <c r="M25" i="84"/>
  <c r="M21" i="84"/>
  <c r="M37" i="84"/>
  <c r="M19" i="84"/>
  <c r="J57" i="113" l="1"/>
  <c r="J57" i="114"/>
  <c r="J57" i="104"/>
  <c r="J57" i="97"/>
  <c r="J57" i="127"/>
  <c r="P9" i="83" s="1"/>
  <c r="J57" i="105"/>
  <c r="J57" i="112"/>
  <c r="J57" i="119"/>
  <c r="J57" i="98"/>
  <c r="J57" i="106"/>
  <c r="J56" i="128"/>
  <c r="O42" i="83" s="1"/>
  <c r="J57" i="89"/>
  <c r="J55" i="118"/>
  <c r="J55" i="100"/>
  <c r="J55" i="93"/>
  <c r="J57" i="90"/>
  <c r="J55" i="105"/>
  <c r="J56" i="88"/>
  <c r="J57" i="88"/>
  <c r="J56" i="93"/>
  <c r="J56" i="98"/>
  <c r="J57" i="115"/>
  <c r="J56" i="115"/>
  <c r="J56" i="110"/>
  <c r="J55" i="96"/>
  <c r="J56" i="105"/>
  <c r="J57" i="102"/>
  <c r="J57" i="117"/>
  <c r="J55" i="94"/>
  <c r="J55" i="99"/>
  <c r="J55" i="98"/>
  <c r="J55" i="97"/>
  <c r="J56" i="112"/>
  <c r="J55" i="111"/>
  <c r="J56" i="95"/>
  <c r="J55" i="101"/>
  <c r="J56" i="111"/>
  <c r="J55" i="91"/>
  <c r="J55" i="104"/>
  <c r="J55" i="107"/>
  <c r="J56" i="108"/>
  <c r="J57" i="101"/>
  <c r="J55" i="116"/>
  <c r="J57" i="111"/>
  <c r="J56" i="89"/>
  <c r="J55" i="127"/>
  <c r="N9" i="83" s="1"/>
  <c r="J55" i="112"/>
  <c r="J55" i="102"/>
  <c r="J57" i="99"/>
  <c r="J57" i="110"/>
  <c r="J56" i="107"/>
  <c r="J56" i="106"/>
  <c r="J56" i="97"/>
  <c r="J56" i="99"/>
  <c r="J56" i="90"/>
  <c r="J56" i="91"/>
  <c r="J56" i="103"/>
  <c r="J55" i="106"/>
  <c r="J55" i="117"/>
  <c r="J57" i="107"/>
  <c r="J56" i="92"/>
  <c r="J56" i="114"/>
  <c r="J57" i="108"/>
  <c r="J57" i="93"/>
  <c r="J55" i="113"/>
  <c r="J56" i="101"/>
  <c r="J55" i="89"/>
  <c r="J56" i="104"/>
  <c r="J55" i="115"/>
  <c r="J57" i="96"/>
  <c r="J55" i="95"/>
  <c r="J55" i="88"/>
  <c r="J55" i="119"/>
  <c r="J57" i="95"/>
  <c r="J57" i="91"/>
  <c r="J55" i="114"/>
  <c r="J56" i="127"/>
  <c r="O9" i="83" s="1"/>
  <c r="J57" i="94"/>
  <c r="J55" i="109"/>
  <c r="J57" i="92"/>
  <c r="J55" i="128"/>
  <c r="N42" i="83" s="1"/>
  <c r="J56" i="113"/>
  <c r="J56" i="96"/>
  <c r="J56" i="116"/>
  <c r="J55" i="92"/>
  <c r="J55" i="110"/>
  <c r="J57" i="109"/>
  <c r="J56" i="102"/>
  <c r="J55" i="103"/>
  <c r="J56" i="94"/>
  <c r="J55" i="90"/>
  <c r="J57" i="103"/>
  <c r="J57" i="116"/>
  <c r="J57" i="100"/>
  <c r="J55" i="108"/>
  <c r="H71" i="119"/>
  <c r="H75" i="119"/>
  <c r="H79" i="119"/>
  <c r="H83" i="119"/>
  <c r="H87" i="119"/>
  <c r="H91" i="119"/>
  <c r="H95" i="119"/>
  <c r="H70" i="119"/>
  <c r="H72" i="119"/>
  <c r="H73" i="119"/>
  <c r="H74" i="119"/>
  <c r="H76" i="119"/>
  <c r="H77" i="119"/>
  <c r="H78" i="119"/>
  <c r="H80" i="119"/>
  <c r="H81" i="119"/>
  <c r="H82" i="119"/>
  <c r="H84" i="119"/>
  <c r="H85" i="119"/>
  <c r="H86" i="119"/>
  <c r="H88" i="119"/>
  <c r="H89" i="119"/>
  <c r="H90" i="119"/>
  <c r="H92" i="119"/>
  <c r="H93" i="119"/>
  <c r="H94" i="119"/>
  <c r="H96" i="119"/>
  <c r="H97" i="119"/>
  <c r="H98" i="119"/>
  <c r="H73" i="92" l="1"/>
  <c r="H77" i="92"/>
  <c r="H81" i="92"/>
  <c r="H85" i="92"/>
  <c r="H89" i="92"/>
  <c r="H93" i="92"/>
  <c r="H97" i="92"/>
  <c r="H70" i="92"/>
  <c r="H71" i="92"/>
  <c r="H72" i="92"/>
  <c r="H74" i="92"/>
  <c r="H75" i="92"/>
  <c r="H76" i="92"/>
  <c r="H78" i="92"/>
  <c r="H79" i="92"/>
  <c r="H80" i="92"/>
  <c r="H82" i="92"/>
  <c r="H83" i="92"/>
  <c r="H84" i="92"/>
  <c r="H86" i="92"/>
  <c r="H87" i="92"/>
  <c r="H88" i="92"/>
  <c r="H90" i="92"/>
  <c r="H91" i="92"/>
  <c r="H92" i="92"/>
  <c r="H94" i="92"/>
  <c r="H95" i="92"/>
  <c r="H96" i="92"/>
  <c r="H98" i="92"/>
  <c r="H73" i="89"/>
  <c r="H77" i="89"/>
  <c r="H81" i="89"/>
  <c r="H85" i="89"/>
  <c r="H89" i="89"/>
  <c r="H93" i="89"/>
  <c r="H97" i="89"/>
  <c r="H70" i="89"/>
  <c r="H71" i="89"/>
  <c r="H72" i="89"/>
  <c r="H74" i="89"/>
  <c r="H75" i="89"/>
  <c r="H76" i="89"/>
  <c r="H78" i="89"/>
  <c r="H79" i="89"/>
  <c r="H80" i="89"/>
  <c r="H82" i="89"/>
  <c r="H83" i="89"/>
  <c r="H84" i="89"/>
  <c r="H86" i="89"/>
  <c r="H87" i="89"/>
  <c r="H88" i="89"/>
  <c r="H90" i="89"/>
  <c r="H91" i="89"/>
  <c r="H92" i="89"/>
  <c r="H94" i="89"/>
  <c r="H95" i="89"/>
  <c r="H96" i="89"/>
  <c r="H98" i="89"/>
  <c r="H49" i="120"/>
  <c r="H45" i="120"/>
  <c r="H48" i="120"/>
  <c r="H44" i="120"/>
  <c r="E43" i="120"/>
  <c r="E44" i="120"/>
  <c r="D64" i="120"/>
  <c r="D65" i="120"/>
  <c r="D67" i="120"/>
  <c r="D70" i="120"/>
  <c r="D73" i="120"/>
  <c r="D75" i="120"/>
  <c r="D81" i="120"/>
  <c r="D83" i="120"/>
  <c r="D86" i="120"/>
  <c r="D89" i="120"/>
  <c r="G53" i="120"/>
  <c r="G45" i="120"/>
  <c r="G51" i="120"/>
  <c r="G43" i="120"/>
  <c r="D69" i="120"/>
  <c r="D74" i="120"/>
  <c r="D80" i="120"/>
  <c r="D85" i="120"/>
  <c r="C91" i="120"/>
  <c r="B91" i="120"/>
  <c r="A91" i="120"/>
  <c r="C90" i="120"/>
  <c r="B90" i="120"/>
  <c r="A90" i="120"/>
  <c r="C89" i="120"/>
  <c r="B89" i="120"/>
  <c r="A89" i="120"/>
  <c r="C88" i="120"/>
  <c r="B88" i="120"/>
  <c r="A88" i="120"/>
  <c r="C87" i="120"/>
  <c r="B87" i="120"/>
  <c r="A87" i="120"/>
  <c r="C86" i="120"/>
  <c r="B86" i="120"/>
  <c r="A86" i="120"/>
  <c r="C85" i="120"/>
  <c r="B85" i="120"/>
  <c r="A85" i="120"/>
  <c r="C84" i="120"/>
  <c r="B84" i="120"/>
  <c r="A84" i="120"/>
  <c r="C83" i="120"/>
  <c r="B83" i="120"/>
  <c r="A83" i="120"/>
  <c r="C82" i="120"/>
  <c r="B82" i="120"/>
  <c r="A82" i="120"/>
  <c r="C81" i="120"/>
  <c r="B81" i="120"/>
  <c r="A81" i="120"/>
  <c r="C80" i="120"/>
  <c r="B80" i="120"/>
  <c r="A80" i="120"/>
  <c r="C79" i="120"/>
  <c r="B79" i="120"/>
  <c r="A79" i="120"/>
  <c r="C78" i="120"/>
  <c r="B78" i="120"/>
  <c r="A78" i="120"/>
  <c r="C77" i="120"/>
  <c r="B77" i="120"/>
  <c r="A77" i="120"/>
  <c r="C76" i="120"/>
  <c r="B76" i="120"/>
  <c r="A76" i="120"/>
  <c r="C75" i="120"/>
  <c r="B75" i="120"/>
  <c r="A75" i="120"/>
  <c r="C74" i="120"/>
  <c r="B74" i="120"/>
  <c r="A74" i="120"/>
  <c r="C73" i="120"/>
  <c r="B73" i="120"/>
  <c r="A73" i="120"/>
  <c r="C72" i="120"/>
  <c r="B72" i="120"/>
  <c r="A72" i="120"/>
  <c r="C71" i="120"/>
  <c r="B71" i="120"/>
  <c r="A71" i="120"/>
  <c r="C70" i="120"/>
  <c r="B70" i="120"/>
  <c r="A70" i="120"/>
  <c r="C69" i="120"/>
  <c r="B69" i="120"/>
  <c r="A69" i="120"/>
  <c r="C68" i="120"/>
  <c r="B68" i="120"/>
  <c r="A68" i="120"/>
  <c r="C67" i="120"/>
  <c r="B67" i="120"/>
  <c r="A67" i="120"/>
  <c r="C66" i="120"/>
  <c r="B66" i="120"/>
  <c r="A66" i="120"/>
  <c r="C65" i="120"/>
  <c r="B65" i="120"/>
  <c r="A65" i="120"/>
  <c r="C64" i="120"/>
  <c r="B64" i="120"/>
  <c r="A64" i="120"/>
  <c r="C63" i="120"/>
  <c r="B63" i="120"/>
  <c r="A63" i="120"/>
  <c r="E62" i="120"/>
  <c r="D62" i="120"/>
  <c r="C62" i="120"/>
  <c r="B62" i="120"/>
  <c r="F54" i="120"/>
  <c r="D54" i="120"/>
  <c r="C54" i="120"/>
  <c r="F53" i="120"/>
  <c r="D53" i="120"/>
  <c r="C53" i="120"/>
  <c r="G52" i="120"/>
  <c r="D52" i="120"/>
  <c r="C52" i="120"/>
  <c r="D51" i="120"/>
  <c r="C51" i="120"/>
  <c r="D50" i="120"/>
  <c r="C50" i="120"/>
  <c r="D49" i="120"/>
  <c r="C49" i="120"/>
  <c r="D48" i="120"/>
  <c r="C48" i="120"/>
  <c r="D47" i="120"/>
  <c r="C47" i="120"/>
  <c r="F46" i="120"/>
  <c r="D46" i="120"/>
  <c r="C46" i="120"/>
  <c r="F45" i="120"/>
  <c r="D45" i="120"/>
  <c r="C45" i="120"/>
  <c r="G44" i="120"/>
  <c r="F44" i="120"/>
  <c r="D44" i="120"/>
  <c r="C44" i="120"/>
  <c r="F43" i="120"/>
  <c r="D43" i="120"/>
  <c r="C43" i="120"/>
  <c r="D42" i="120"/>
  <c r="C42" i="120"/>
  <c r="F41" i="120"/>
  <c r="D41" i="120"/>
  <c r="C41" i="120"/>
  <c r="D40" i="120"/>
  <c r="C40" i="120"/>
  <c r="F39" i="120"/>
  <c r="D39" i="120"/>
  <c r="C39" i="120"/>
  <c r="H39" i="88"/>
  <c r="G39" i="88"/>
  <c r="F39" i="88"/>
  <c r="E39" i="88"/>
  <c r="D39" i="88"/>
  <c r="C39" i="88"/>
  <c r="F4" i="119"/>
  <c r="B70" i="119" s="1"/>
  <c r="L4" i="119"/>
  <c r="R4" i="119"/>
  <c r="D70" i="119" s="1"/>
  <c r="X4" i="119"/>
  <c r="AD4" i="119"/>
  <c r="AJ4" i="119"/>
  <c r="F5" i="119"/>
  <c r="L5" i="119"/>
  <c r="R5" i="119"/>
  <c r="X5" i="119"/>
  <c r="AD5" i="119"/>
  <c r="AJ5" i="119"/>
  <c r="F6" i="119"/>
  <c r="B72" i="119" s="1"/>
  <c r="L6" i="119"/>
  <c r="R6" i="119"/>
  <c r="X6" i="119"/>
  <c r="AD6" i="119"/>
  <c r="F72" i="119" s="1"/>
  <c r="AJ6" i="119"/>
  <c r="F7" i="119"/>
  <c r="L7" i="119"/>
  <c r="C73" i="119" s="1"/>
  <c r="R7" i="119"/>
  <c r="X7" i="119"/>
  <c r="AD7" i="119"/>
  <c r="AJ7" i="119"/>
  <c r="G73" i="119" s="1"/>
  <c r="F8" i="119"/>
  <c r="L8" i="119"/>
  <c r="R8" i="119"/>
  <c r="D74" i="119" s="1"/>
  <c r="X8" i="119"/>
  <c r="AD8" i="119"/>
  <c r="AJ8" i="119"/>
  <c r="F9" i="119"/>
  <c r="L9" i="119"/>
  <c r="R9" i="119"/>
  <c r="X9" i="119"/>
  <c r="AD9" i="119"/>
  <c r="AJ9" i="119"/>
  <c r="F10" i="119"/>
  <c r="B76" i="119" s="1"/>
  <c r="L10" i="119"/>
  <c r="R10" i="119"/>
  <c r="X10" i="119"/>
  <c r="AD10" i="119"/>
  <c r="F76" i="119" s="1"/>
  <c r="AJ10" i="119"/>
  <c r="F11" i="119"/>
  <c r="L11" i="119"/>
  <c r="C77" i="119" s="1"/>
  <c r="R11" i="119"/>
  <c r="X11" i="119"/>
  <c r="AD11" i="119"/>
  <c r="AJ11" i="119"/>
  <c r="G77" i="119" s="1"/>
  <c r="F12" i="119"/>
  <c r="L12" i="119"/>
  <c r="R12" i="119"/>
  <c r="D78" i="119" s="1"/>
  <c r="X12" i="119"/>
  <c r="AD12" i="119"/>
  <c r="AJ12" i="119"/>
  <c r="F13" i="119"/>
  <c r="B79" i="119" s="1"/>
  <c r="L13" i="119"/>
  <c r="R13" i="119"/>
  <c r="X13" i="119"/>
  <c r="AD13" i="119"/>
  <c r="F79" i="119" s="1"/>
  <c r="AJ13" i="119"/>
  <c r="F14" i="119"/>
  <c r="B80" i="119" s="1"/>
  <c r="L14" i="119"/>
  <c r="R14" i="119"/>
  <c r="X14" i="119"/>
  <c r="AD14" i="119"/>
  <c r="F80" i="119" s="1"/>
  <c r="AJ14" i="119"/>
  <c r="F15" i="119"/>
  <c r="L15" i="119"/>
  <c r="C81" i="119" s="1"/>
  <c r="R15" i="119"/>
  <c r="X15" i="119"/>
  <c r="AD15" i="119"/>
  <c r="AJ15" i="119"/>
  <c r="G81" i="119" s="1"/>
  <c r="F16" i="119"/>
  <c r="L16" i="119"/>
  <c r="R16" i="119"/>
  <c r="X16" i="119"/>
  <c r="E82" i="119" s="1"/>
  <c r="AD16" i="119"/>
  <c r="AJ16" i="119"/>
  <c r="F17" i="119"/>
  <c r="L17" i="119"/>
  <c r="R17" i="119"/>
  <c r="X17" i="119"/>
  <c r="E83" i="119" s="1"/>
  <c r="AD17" i="119"/>
  <c r="AJ17" i="119"/>
  <c r="F18" i="119"/>
  <c r="B84" i="119" s="1"/>
  <c r="L18" i="119"/>
  <c r="R18" i="119"/>
  <c r="X18" i="119"/>
  <c r="E84" i="119" s="1"/>
  <c r="AD18" i="119"/>
  <c r="F84" i="119" s="1"/>
  <c r="AJ18" i="119"/>
  <c r="F19" i="119"/>
  <c r="L19" i="119"/>
  <c r="C85" i="119" s="1"/>
  <c r="R19" i="119"/>
  <c r="D85" i="119" s="1"/>
  <c r="X19" i="119"/>
  <c r="AD19" i="119"/>
  <c r="AJ19" i="119"/>
  <c r="G85" i="119" s="1"/>
  <c r="F20" i="119"/>
  <c r="B86" i="119" s="1"/>
  <c r="L20" i="119"/>
  <c r="R20" i="119"/>
  <c r="X20" i="119"/>
  <c r="AD20" i="119"/>
  <c r="AJ20" i="119"/>
  <c r="F21" i="119"/>
  <c r="L21" i="119"/>
  <c r="C87" i="119" s="1"/>
  <c r="R21" i="119"/>
  <c r="X21" i="119"/>
  <c r="E87" i="119" s="1"/>
  <c r="AD21" i="119"/>
  <c r="AJ21" i="119"/>
  <c r="F22" i="119"/>
  <c r="B88" i="119" s="1"/>
  <c r="L22" i="119"/>
  <c r="R22" i="119"/>
  <c r="X22" i="119"/>
  <c r="AD22" i="119"/>
  <c r="F88" i="119" s="1"/>
  <c r="AJ22" i="119"/>
  <c r="G88" i="119" s="1"/>
  <c r="F23" i="119"/>
  <c r="L23" i="119"/>
  <c r="C89" i="119" s="1"/>
  <c r="R23" i="119"/>
  <c r="X23" i="119"/>
  <c r="AD23" i="119"/>
  <c r="AJ23" i="119"/>
  <c r="G89" i="119" s="1"/>
  <c r="F24" i="119"/>
  <c r="L24" i="119"/>
  <c r="C90" i="119" s="1"/>
  <c r="R24" i="119"/>
  <c r="X24" i="119"/>
  <c r="AD24" i="119"/>
  <c r="AJ24" i="119"/>
  <c r="G90" i="119" s="1"/>
  <c r="F25" i="119"/>
  <c r="L25" i="119"/>
  <c r="R25" i="119"/>
  <c r="D91" i="119" s="1"/>
  <c r="X25" i="119"/>
  <c r="E91" i="119" s="1"/>
  <c r="AD25" i="119"/>
  <c r="AJ25" i="119"/>
  <c r="F26" i="119"/>
  <c r="B92" i="119" s="1"/>
  <c r="L26" i="119"/>
  <c r="R26" i="119"/>
  <c r="X26" i="119"/>
  <c r="AD26" i="119"/>
  <c r="F92" i="119" s="1"/>
  <c r="AJ26" i="119"/>
  <c r="F27" i="119"/>
  <c r="L27" i="119"/>
  <c r="C93" i="119" s="1"/>
  <c r="R27" i="119"/>
  <c r="X27" i="119"/>
  <c r="E93" i="119" s="1"/>
  <c r="AD27" i="119"/>
  <c r="AJ27" i="119"/>
  <c r="G93" i="119" s="1"/>
  <c r="F28" i="119"/>
  <c r="L28" i="119"/>
  <c r="R28" i="119"/>
  <c r="X28" i="119"/>
  <c r="AD28" i="119"/>
  <c r="AJ28" i="119"/>
  <c r="G94" i="119" s="1"/>
  <c r="F29" i="119"/>
  <c r="B95" i="119" s="1"/>
  <c r="L29" i="119"/>
  <c r="R29" i="119"/>
  <c r="X29" i="119"/>
  <c r="E95" i="119" s="1"/>
  <c r="AD29" i="119"/>
  <c r="AJ29" i="119"/>
  <c r="F30" i="119"/>
  <c r="B96" i="119" s="1"/>
  <c r="L30" i="119"/>
  <c r="C96" i="119" s="1"/>
  <c r="R30" i="119"/>
  <c r="X30" i="119"/>
  <c r="AD30" i="119"/>
  <c r="F96" i="119" s="1"/>
  <c r="AJ30" i="119"/>
  <c r="F31" i="119"/>
  <c r="L31" i="119"/>
  <c r="C97" i="119" s="1"/>
  <c r="R31" i="119"/>
  <c r="X31" i="119"/>
  <c r="E97" i="119" s="1"/>
  <c r="AD31" i="119"/>
  <c r="F97" i="119" s="1"/>
  <c r="AJ31" i="119"/>
  <c r="G97" i="119" s="1"/>
  <c r="F32" i="119"/>
  <c r="L32" i="119"/>
  <c r="R32" i="119"/>
  <c r="X32" i="119"/>
  <c r="AD32" i="119"/>
  <c r="AJ32" i="119"/>
  <c r="G98" i="119" s="1"/>
  <c r="F33" i="119"/>
  <c r="L33" i="119"/>
  <c r="R33" i="119"/>
  <c r="X33" i="119"/>
  <c r="AD33" i="119"/>
  <c r="AJ33" i="119"/>
  <c r="F34" i="119"/>
  <c r="L34" i="119"/>
  <c r="R34" i="119"/>
  <c r="X34" i="119"/>
  <c r="AD34" i="119"/>
  <c r="AJ34" i="119"/>
  <c r="C39" i="119"/>
  <c r="D39" i="119"/>
  <c r="E39" i="119"/>
  <c r="F39" i="119"/>
  <c r="G39" i="119"/>
  <c r="H39" i="119"/>
  <c r="C40" i="119"/>
  <c r="D40" i="119"/>
  <c r="E40" i="119"/>
  <c r="F40" i="119"/>
  <c r="G40" i="119"/>
  <c r="H40" i="119"/>
  <c r="C41" i="119"/>
  <c r="D41" i="119"/>
  <c r="E41" i="119"/>
  <c r="F41" i="119"/>
  <c r="G41" i="119"/>
  <c r="H41" i="119"/>
  <c r="C42" i="119"/>
  <c r="D42" i="119"/>
  <c r="E42" i="119"/>
  <c r="F42" i="119"/>
  <c r="G42" i="119"/>
  <c r="H42" i="119"/>
  <c r="C43" i="119"/>
  <c r="D43" i="119"/>
  <c r="E43" i="119"/>
  <c r="F43" i="119"/>
  <c r="G43" i="119"/>
  <c r="H43" i="119"/>
  <c r="C44" i="119"/>
  <c r="D44" i="119"/>
  <c r="E44" i="119"/>
  <c r="F44" i="119"/>
  <c r="G44" i="119"/>
  <c r="H44" i="119"/>
  <c r="C45" i="119"/>
  <c r="D45" i="119"/>
  <c r="E45" i="119"/>
  <c r="F45" i="119"/>
  <c r="G45" i="119"/>
  <c r="H45" i="119"/>
  <c r="C46" i="119"/>
  <c r="D46" i="119"/>
  <c r="E46" i="119"/>
  <c r="F46" i="119"/>
  <c r="G46" i="119"/>
  <c r="H46" i="119"/>
  <c r="C47" i="119"/>
  <c r="D47" i="119"/>
  <c r="E47" i="119"/>
  <c r="F47" i="119"/>
  <c r="G47" i="119"/>
  <c r="H47" i="119"/>
  <c r="C48" i="119"/>
  <c r="D48" i="119"/>
  <c r="E48" i="119"/>
  <c r="F48" i="119"/>
  <c r="G48" i="119"/>
  <c r="H48" i="119"/>
  <c r="C49" i="119"/>
  <c r="D49" i="119"/>
  <c r="E49" i="119"/>
  <c r="F49" i="119"/>
  <c r="G49" i="119"/>
  <c r="H49" i="119"/>
  <c r="C50" i="119"/>
  <c r="D50" i="119"/>
  <c r="E50" i="119"/>
  <c r="F50" i="119"/>
  <c r="G50" i="119"/>
  <c r="H50" i="119"/>
  <c r="C51" i="119"/>
  <c r="D51" i="119"/>
  <c r="E51" i="119"/>
  <c r="F51" i="119"/>
  <c r="G51" i="119"/>
  <c r="H51" i="119"/>
  <c r="C52" i="119"/>
  <c r="D52" i="119"/>
  <c r="E52" i="119"/>
  <c r="F52" i="119"/>
  <c r="G52" i="119"/>
  <c r="H52" i="119"/>
  <c r="C53" i="119"/>
  <c r="D53" i="119"/>
  <c r="E53" i="119"/>
  <c r="F53" i="119"/>
  <c r="G53" i="119"/>
  <c r="H53" i="119"/>
  <c r="C54" i="119"/>
  <c r="D54" i="119"/>
  <c r="E54" i="119"/>
  <c r="F54" i="119"/>
  <c r="G54" i="119"/>
  <c r="H54" i="119"/>
  <c r="C55" i="119"/>
  <c r="D55" i="119"/>
  <c r="E55" i="119"/>
  <c r="F55" i="119"/>
  <c r="G55" i="119"/>
  <c r="H55" i="119"/>
  <c r="N41" i="83" s="1"/>
  <c r="C56" i="119"/>
  <c r="D56" i="119"/>
  <c r="E56" i="119"/>
  <c r="F56" i="119"/>
  <c r="G56" i="119"/>
  <c r="H56" i="119"/>
  <c r="O41" i="83" s="1"/>
  <c r="C57" i="119"/>
  <c r="D57" i="119"/>
  <c r="E57" i="119"/>
  <c r="F57" i="119"/>
  <c r="G57" i="119"/>
  <c r="H57" i="119"/>
  <c r="P41" i="83" s="1"/>
  <c r="C58" i="119"/>
  <c r="D58" i="119"/>
  <c r="E58" i="119"/>
  <c r="F58" i="119"/>
  <c r="G58" i="119"/>
  <c r="H58" i="119"/>
  <c r="B69" i="119"/>
  <c r="C69" i="119"/>
  <c r="D69" i="119"/>
  <c r="E69" i="119"/>
  <c r="A70" i="119"/>
  <c r="C70" i="119"/>
  <c r="E70" i="119"/>
  <c r="F70" i="119"/>
  <c r="G70" i="119"/>
  <c r="A71" i="119"/>
  <c r="B71" i="119"/>
  <c r="C71" i="119"/>
  <c r="D71" i="119"/>
  <c r="E71" i="119"/>
  <c r="F71" i="119"/>
  <c r="G71" i="119"/>
  <c r="A72" i="119"/>
  <c r="C72" i="119"/>
  <c r="D72" i="119"/>
  <c r="E72" i="119"/>
  <c r="G72" i="119"/>
  <c r="A73" i="119"/>
  <c r="B73" i="119"/>
  <c r="D73" i="119"/>
  <c r="E73" i="119"/>
  <c r="F73" i="119"/>
  <c r="A74" i="119"/>
  <c r="B74" i="119"/>
  <c r="C74" i="119"/>
  <c r="E74" i="119"/>
  <c r="F74" i="119"/>
  <c r="G74" i="119"/>
  <c r="A75" i="119"/>
  <c r="B75" i="119"/>
  <c r="C75" i="119"/>
  <c r="D75" i="119"/>
  <c r="E75" i="119"/>
  <c r="F75" i="119"/>
  <c r="G75" i="119"/>
  <c r="A76" i="119"/>
  <c r="C76" i="119"/>
  <c r="D76" i="119"/>
  <c r="E76" i="119"/>
  <c r="G76" i="119"/>
  <c r="A77" i="119"/>
  <c r="B77" i="119"/>
  <c r="D77" i="119"/>
  <c r="E77" i="119"/>
  <c r="F77" i="119"/>
  <c r="A78" i="119"/>
  <c r="B78" i="119"/>
  <c r="C78" i="119"/>
  <c r="E78" i="119"/>
  <c r="F78" i="119"/>
  <c r="G78" i="119"/>
  <c r="A79" i="119"/>
  <c r="C79" i="119"/>
  <c r="D79" i="119"/>
  <c r="E79" i="119"/>
  <c r="G79" i="119"/>
  <c r="A80" i="119"/>
  <c r="C80" i="119"/>
  <c r="D80" i="119"/>
  <c r="E80" i="119"/>
  <c r="G80" i="119"/>
  <c r="A81" i="119"/>
  <c r="B81" i="119"/>
  <c r="D81" i="119"/>
  <c r="E81" i="119"/>
  <c r="F81" i="119"/>
  <c r="A82" i="119"/>
  <c r="B82" i="119"/>
  <c r="C82" i="119"/>
  <c r="D82" i="119"/>
  <c r="F82" i="119"/>
  <c r="G82" i="119"/>
  <c r="A83" i="119"/>
  <c r="B83" i="119"/>
  <c r="C83" i="119"/>
  <c r="D83" i="119"/>
  <c r="F83" i="119"/>
  <c r="G83" i="119"/>
  <c r="A84" i="119"/>
  <c r="C84" i="119"/>
  <c r="D84" i="119"/>
  <c r="G84" i="119"/>
  <c r="A85" i="119"/>
  <c r="B85" i="119"/>
  <c r="E85" i="119"/>
  <c r="F85" i="119"/>
  <c r="A86" i="119"/>
  <c r="C86" i="119"/>
  <c r="D86" i="119"/>
  <c r="E86" i="119"/>
  <c r="F86" i="119"/>
  <c r="G86" i="119"/>
  <c r="A87" i="119"/>
  <c r="B87" i="119"/>
  <c r="D87" i="119"/>
  <c r="F87" i="119"/>
  <c r="G87" i="119"/>
  <c r="A88" i="119"/>
  <c r="C88" i="119"/>
  <c r="D88" i="119"/>
  <c r="E88" i="119"/>
  <c r="A89" i="119"/>
  <c r="B89" i="119"/>
  <c r="D89" i="119"/>
  <c r="E89" i="119"/>
  <c r="F89" i="119"/>
  <c r="A90" i="119"/>
  <c r="B90" i="119"/>
  <c r="D90" i="119"/>
  <c r="E90" i="119"/>
  <c r="F90" i="119"/>
  <c r="A91" i="119"/>
  <c r="B91" i="119"/>
  <c r="C91" i="119"/>
  <c r="F91" i="119"/>
  <c r="G91" i="119"/>
  <c r="A92" i="119"/>
  <c r="C92" i="119"/>
  <c r="D92" i="119"/>
  <c r="E92" i="119"/>
  <c r="G92" i="119"/>
  <c r="A93" i="119"/>
  <c r="B93" i="119"/>
  <c r="D93" i="119"/>
  <c r="F93" i="119"/>
  <c r="A94" i="119"/>
  <c r="B94" i="119"/>
  <c r="C94" i="119"/>
  <c r="D94" i="119"/>
  <c r="E94" i="119"/>
  <c r="F94" i="119"/>
  <c r="A95" i="119"/>
  <c r="C95" i="119"/>
  <c r="D95" i="119"/>
  <c r="F95" i="119"/>
  <c r="G95" i="119"/>
  <c r="A96" i="119"/>
  <c r="D96" i="119"/>
  <c r="E96" i="119"/>
  <c r="G96" i="119"/>
  <c r="A97" i="119"/>
  <c r="B97" i="119"/>
  <c r="D97" i="119"/>
  <c r="A98" i="119"/>
  <c r="B98" i="119"/>
  <c r="C98" i="119"/>
  <c r="D98" i="119"/>
  <c r="E98" i="119"/>
  <c r="F98" i="119"/>
  <c r="F4" i="118"/>
  <c r="B70" i="118" s="1"/>
  <c r="L4" i="118"/>
  <c r="R4" i="118"/>
  <c r="X4" i="118"/>
  <c r="AD4" i="118"/>
  <c r="F70" i="118" s="1"/>
  <c r="AJ4" i="118"/>
  <c r="F5" i="118"/>
  <c r="L5" i="118"/>
  <c r="C71" i="118" s="1"/>
  <c r="R5" i="118"/>
  <c r="X5" i="118"/>
  <c r="AD5" i="118"/>
  <c r="AJ5" i="118"/>
  <c r="G71" i="118" s="1"/>
  <c r="F6" i="118"/>
  <c r="L6" i="118"/>
  <c r="R6" i="118"/>
  <c r="X6" i="118"/>
  <c r="AD6" i="118"/>
  <c r="AJ6" i="118"/>
  <c r="F7" i="118"/>
  <c r="L7" i="118"/>
  <c r="R7" i="118"/>
  <c r="X7" i="118"/>
  <c r="E73" i="118" s="1"/>
  <c r="AD7" i="118"/>
  <c r="AJ7" i="118"/>
  <c r="F8" i="118"/>
  <c r="B74" i="118" s="1"/>
  <c r="L8" i="118"/>
  <c r="R8" i="118"/>
  <c r="X8" i="118"/>
  <c r="AD8" i="118"/>
  <c r="F74" i="118" s="1"/>
  <c r="AJ8" i="118"/>
  <c r="F9" i="118"/>
  <c r="L9" i="118"/>
  <c r="C75" i="118" s="1"/>
  <c r="R9" i="118"/>
  <c r="X9" i="118"/>
  <c r="AD9" i="118"/>
  <c r="AJ9" i="118"/>
  <c r="G75" i="118" s="1"/>
  <c r="F10" i="118"/>
  <c r="L10" i="118"/>
  <c r="R10" i="118"/>
  <c r="X10" i="118"/>
  <c r="AD10" i="118"/>
  <c r="AJ10" i="118"/>
  <c r="F11" i="118"/>
  <c r="L11" i="118"/>
  <c r="R11" i="118"/>
  <c r="X11" i="118"/>
  <c r="E77" i="118" s="1"/>
  <c r="AD11" i="118"/>
  <c r="AJ11" i="118"/>
  <c r="F12" i="118"/>
  <c r="B78" i="118" s="1"/>
  <c r="L12" i="118"/>
  <c r="R12" i="118"/>
  <c r="X12" i="118"/>
  <c r="AD12" i="118"/>
  <c r="F78" i="118" s="1"/>
  <c r="AJ12" i="118"/>
  <c r="F13" i="118"/>
  <c r="L13" i="118"/>
  <c r="C79" i="118" s="1"/>
  <c r="R13" i="118"/>
  <c r="X13" i="118"/>
  <c r="AD13" i="118"/>
  <c r="AJ13" i="118"/>
  <c r="G79" i="118" s="1"/>
  <c r="F14" i="118"/>
  <c r="L14" i="118"/>
  <c r="R14" i="118"/>
  <c r="X14" i="118"/>
  <c r="AD14" i="118"/>
  <c r="AJ14" i="118"/>
  <c r="F15" i="118"/>
  <c r="L15" i="118"/>
  <c r="R15" i="118"/>
  <c r="X15" i="118"/>
  <c r="E81" i="118" s="1"/>
  <c r="AD15" i="118"/>
  <c r="AJ15" i="118"/>
  <c r="F16" i="118"/>
  <c r="B82" i="118" s="1"/>
  <c r="L16" i="118"/>
  <c r="R16" i="118"/>
  <c r="X16" i="118"/>
  <c r="AD16" i="118"/>
  <c r="F82" i="118" s="1"/>
  <c r="AJ16" i="118"/>
  <c r="F17" i="118"/>
  <c r="L17" i="118"/>
  <c r="C83" i="118" s="1"/>
  <c r="R17" i="118"/>
  <c r="X17" i="118"/>
  <c r="AD17" i="118"/>
  <c r="AJ17" i="118"/>
  <c r="G83" i="118" s="1"/>
  <c r="F18" i="118"/>
  <c r="L18" i="118"/>
  <c r="R18" i="118"/>
  <c r="X18" i="118"/>
  <c r="AD18" i="118"/>
  <c r="AJ18" i="118"/>
  <c r="F19" i="118"/>
  <c r="L19" i="118"/>
  <c r="R19" i="118"/>
  <c r="X19" i="118"/>
  <c r="AD19" i="118"/>
  <c r="AJ19" i="118"/>
  <c r="F20" i="118"/>
  <c r="L20" i="118"/>
  <c r="R20" i="118"/>
  <c r="X20" i="118"/>
  <c r="AD20" i="118"/>
  <c r="AJ20" i="118"/>
  <c r="F21" i="118"/>
  <c r="L21" i="118"/>
  <c r="R21" i="118"/>
  <c r="X21" i="118"/>
  <c r="G42" i="118"/>
  <c r="AD21" i="118"/>
  <c r="AJ21" i="118"/>
  <c r="F22" i="118"/>
  <c r="L22" i="118"/>
  <c r="E41" i="118"/>
  <c r="R22" i="118"/>
  <c r="X22" i="118"/>
  <c r="AD22" i="118"/>
  <c r="AJ22" i="118"/>
  <c r="F23" i="118"/>
  <c r="L23" i="118"/>
  <c r="R23" i="118"/>
  <c r="X23" i="118"/>
  <c r="AD23" i="118"/>
  <c r="AJ23" i="118"/>
  <c r="F24" i="118"/>
  <c r="L24" i="118"/>
  <c r="R24" i="118"/>
  <c r="X24" i="118"/>
  <c r="AD24" i="118"/>
  <c r="F90" i="118" s="1"/>
  <c r="AJ24" i="118"/>
  <c r="F25" i="118"/>
  <c r="L25" i="118"/>
  <c r="R25" i="118"/>
  <c r="X25" i="118"/>
  <c r="AD25" i="118"/>
  <c r="AJ25" i="118"/>
  <c r="F26" i="118"/>
  <c r="L26" i="118"/>
  <c r="R26" i="118"/>
  <c r="X26" i="118"/>
  <c r="AD26" i="118"/>
  <c r="AJ26" i="118"/>
  <c r="F27" i="118"/>
  <c r="L27" i="118"/>
  <c r="R27" i="118"/>
  <c r="X27" i="118"/>
  <c r="E93" i="118" s="1"/>
  <c r="AD27" i="118"/>
  <c r="AJ27" i="118"/>
  <c r="F28" i="118"/>
  <c r="L28" i="118"/>
  <c r="R28" i="118"/>
  <c r="X28" i="118"/>
  <c r="AD28" i="118"/>
  <c r="AJ28" i="118"/>
  <c r="F29" i="118"/>
  <c r="L29" i="118"/>
  <c r="C95" i="118" s="1"/>
  <c r="R29" i="118"/>
  <c r="X29" i="118"/>
  <c r="AD29" i="118"/>
  <c r="AJ29" i="118"/>
  <c r="F30" i="118"/>
  <c r="L30" i="118"/>
  <c r="R30" i="118"/>
  <c r="AJ30" i="118"/>
  <c r="F31" i="118"/>
  <c r="X31" i="118"/>
  <c r="AD31" i="118"/>
  <c r="AJ31" i="118"/>
  <c r="L32" i="118"/>
  <c r="R32" i="118"/>
  <c r="AD32" i="118"/>
  <c r="F98" i="118" s="1"/>
  <c r="AJ32" i="118"/>
  <c r="F33" i="118"/>
  <c r="X33" i="118"/>
  <c r="AD33" i="118"/>
  <c r="L34" i="118"/>
  <c r="R34" i="118"/>
  <c r="X34" i="118"/>
  <c r="AJ34" i="118"/>
  <c r="C39" i="118"/>
  <c r="D39" i="118"/>
  <c r="E39" i="118"/>
  <c r="E55" i="118" s="1"/>
  <c r="F39" i="118"/>
  <c r="G39" i="118"/>
  <c r="H39" i="118"/>
  <c r="C40" i="118"/>
  <c r="D40" i="118"/>
  <c r="E40" i="118"/>
  <c r="F40" i="118"/>
  <c r="G40" i="118"/>
  <c r="G56" i="118" s="1"/>
  <c r="H40" i="118"/>
  <c r="C41" i="118"/>
  <c r="D41" i="118"/>
  <c r="F41" i="118"/>
  <c r="G41" i="118"/>
  <c r="H41" i="118"/>
  <c r="C42" i="118"/>
  <c r="D42" i="118"/>
  <c r="E42" i="118"/>
  <c r="F42" i="118"/>
  <c r="H42" i="118"/>
  <c r="C43" i="118"/>
  <c r="D43" i="118"/>
  <c r="E43" i="118"/>
  <c r="F43" i="118"/>
  <c r="G43" i="118"/>
  <c r="G55" i="118" s="1"/>
  <c r="H43" i="118"/>
  <c r="C44" i="118"/>
  <c r="D44" i="118"/>
  <c r="E44" i="118"/>
  <c r="F44" i="118"/>
  <c r="G44" i="118"/>
  <c r="H44" i="118"/>
  <c r="C45" i="118"/>
  <c r="D45" i="118"/>
  <c r="D57" i="118" s="1"/>
  <c r="E45" i="118"/>
  <c r="F45" i="118"/>
  <c r="G45" i="118"/>
  <c r="H45" i="118"/>
  <c r="C46" i="118"/>
  <c r="D46" i="118"/>
  <c r="E46" i="118"/>
  <c r="F46" i="118"/>
  <c r="G46" i="118"/>
  <c r="H46" i="118"/>
  <c r="C47" i="118"/>
  <c r="D47" i="118"/>
  <c r="E47" i="118"/>
  <c r="F47" i="118"/>
  <c r="G47" i="118"/>
  <c r="H47" i="118"/>
  <c r="C48" i="118"/>
  <c r="D48" i="118"/>
  <c r="E48" i="118"/>
  <c r="F48" i="118"/>
  <c r="G48" i="118"/>
  <c r="H48" i="118"/>
  <c r="C49" i="118"/>
  <c r="D49" i="118"/>
  <c r="E49" i="118"/>
  <c r="F49" i="118"/>
  <c r="G49" i="118"/>
  <c r="H49" i="118"/>
  <c r="C50" i="118"/>
  <c r="D50" i="118"/>
  <c r="E50" i="118"/>
  <c r="F50" i="118"/>
  <c r="G50" i="118"/>
  <c r="H50" i="118"/>
  <c r="C51" i="118"/>
  <c r="D51" i="118"/>
  <c r="E51" i="118"/>
  <c r="F51" i="118"/>
  <c r="G51" i="118"/>
  <c r="H51" i="118"/>
  <c r="C52" i="118"/>
  <c r="D52" i="118"/>
  <c r="E52" i="118"/>
  <c r="F52" i="118"/>
  <c r="G52" i="118"/>
  <c r="H52" i="118"/>
  <c r="C53" i="118"/>
  <c r="D53" i="118"/>
  <c r="E53" i="118"/>
  <c r="F53" i="118"/>
  <c r="G53" i="118"/>
  <c r="H53" i="118"/>
  <c r="C54" i="118"/>
  <c r="D54" i="118"/>
  <c r="E54" i="118"/>
  <c r="F54" i="118"/>
  <c r="G54" i="118"/>
  <c r="H54" i="118"/>
  <c r="C55" i="118"/>
  <c r="D55" i="118"/>
  <c r="H55" i="118"/>
  <c r="C56" i="118"/>
  <c r="F56" i="118"/>
  <c r="H57" i="118"/>
  <c r="C58" i="118"/>
  <c r="G58" i="118"/>
  <c r="H58" i="118"/>
  <c r="B69" i="118"/>
  <c r="C69" i="118"/>
  <c r="D69" i="118"/>
  <c r="E69" i="118"/>
  <c r="A70" i="118"/>
  <c r="C70" i="118"/>
  <c r="D70" i="118"/>
  <c r="E70" i="118"/>
  <c r="G70" i="118"/>
  <c r="A71" i="118"/>
  <c r="B71" i="118"/>
  <c r="D71" i="118"/>
  <c r="E71" i="118"/>
  <c r="F71" i="118"/>
  <c r="A72" i="118"/>
  <c r="B72" i="118"/>
  <c r="C72" i="118"/>
  <c r="D72" i="118"/>
  <c r="E72" i="118"/>
  <c r="F72" i="118"/>
  <c r="G72" i="118"/>
  <c r="A73" i="118"/>
  <c r="B73" i="118"/>
  <c r="C73" i="118"/>
  <c r="D73" i="118"/>
  <c r="F73" i="118"/>
  <c r="G73" i="118"/>
  <c r="A74" i="118"/>
  <c r="C74" i="118"/>
  <c r="D74" i="118"/>
  <c r="E74" i="118"/>
  <c r="G74" i="118"/>
  <c r="A75" i="118"/>
  <c r="B75" i="118"/>
  <c r="D75" i="118"/>
  <c r="E75" i="118"/>
  <c r="F75" i="118"/>
  <c r="A76" i="118"/>
  <c r="B76" i="118"/>
  <c r="C76" i="118"/>
  <c r="D76" i="118"/>
  <c r="E76" i="118"/>
  <c r="F76" i="118"/>
  <c r="G76" i="118"/>
  <c r="A77" i="118"/>
  <c r="B77" i="118"/>
  <c r="C77" i="118"/>
  <c r="D77" i="118"/>
  <c r="F77" i="118"/>
  <c r="G77" i="118"/>
  <c r="A78" i="118"/>
  <c r="C78" i="118"/>
  <c r="D78" i="118"/>
  <c r="E78" i="118"/>
  <c r="G78" i="118"/>
  <c r="A79" i="118"/>
  <c r="B79" i="118"/>
  <c r="D79" i="118"/>
  <c r="E79" i="118"/>
  <c r="F79" i="118"/>
  <c r="A80" i="118"/>
  <c r="B80" i="118"/>
  <c r="C80" i="118"/>
  <c r="D80" i="118"/>
  <c r="E80" i="118"/>
  <c r="F80" i="118"/>
  <c r="G80" i="118"/>
  <c r="A81" i="118"/>
  <c r="B81" i="118"/>
  <c r="C81" i="118"/>
  <c r="D81" i="118"/>
  <c r="F81" i="118"/>
  <c r="G81" i="118"/>
  <c r="A82" i="118"/>
  <c r="C82" i="118"/>
  <c r="D82" i="118"/>
  <c r="E82" i="118"/>
  <c r="G82" i="118"/>
  <c r="A83" i="118"/>
  <c r="B83" i="118"/>
  <c r="D83" i="118"/>
  <c r="E83" i="118"/>
  <c r="F83" i="118"/>
  <c r="A84" i="118"/>
  <c r="B84" i="118"/>
  <c r="C84" i="118"/>
  <c r="D84" i="118"/>
  <c r="E84" i="118"/>
  <c r="F84" i="118"/>
  <c r="G84" i="118"/>
  <c r="A85" i="118"/>
  <c r="B85" i="118"/>
  <c r="C85" i="118"/>
  <c r="D85" i="118"/>
  <c r="E85" i="118"/>
  <c r="F85" i="118"/>
  <c r="G85" i="118"/>
  <c r="A86" i="118"/>
  <c r="B86" i="118"/>
  <c r="C86" i="118"/>
  <c r="D86" i="118"/>
  <c r="E86" i="118"/>
  <c r="F86" i="118"/>
  <c r="G86" i="118"/>
  <c r="A87" i="118"/>
  <c r="B87" i="118"/>
  <c r="C87" i="118"/>
  <c r="D87" i="118"/>
  <c r="E87" i="118"/>
  <c r="F87" i="118"/>
  <c r="G87" i="118"/>
  <c r="A88" i="118"/>
  <c r="B88" i="118"/>
  <c r="C88" i="118"/>
  <c r="D88" i="118"/>
  <c r="E88" i="118"/>
  <c r="F88" i="118"/>
  <c r="G88" i="118"/>
  <c r="A89" i="118"/>
  <c r="B89" i="118"/>
  <c r="C89" i="118"/>
  <c r="D89" i="118"/>
  <c r="E89" i="118"/>
  <c r="F89" i="118"/>
  <c r="G89" i="118"/>
  <c r="A90" i="118"/>
  <c r="B90" i="118"/>
  <c r="C90" i="118"/>
  <c r="D90" i="118"/>
  <c r="E90" i="118"/>
  <c r="G90" i="118"/>
  <c r="A91" i="118"/>
  <c r="B91" i="118"/>
  <c r="C91" i="118"/>
  <c r="D91" i="118"/>
  <c r="E91" i="118"/>
  <c r="F91" i="118"/>
  <c r="G91" i="118"/>
  <c r="A92" i="118"/>
  <c r="B92" i="118"/>
  <c r="C92" i="118"/>
  <c r="D92" i="118"/>
  <c r="E92" i="118"/>
  <c r="F92" i="118"/>
  <c r="G92" i="118"/>
  <c r="A93" i="118"/>
  <c r="B93" i="118"/>
  <c r="C93" i="118"/>
  <c r="D93" i="118"/>
  <c r="F93" i="118"/>
  <c r="G93" i="118"/>
  <c r="A94" i="118"/>
  <c r="B94" i="118"/>
  <c r="C94" i="118"/>
  <c r="D94" i="118"/>
  <c r="E94" i="118"/>
  <c r="F94" i="118"/>
  <c r="G94" i="118"/>
  <c r="A95" i="118"/>
  <c r="B95" i="118"/>
  <c r="D95" i="118"/>
  <c r="E95" i="118"/>
  <c r="F95" i="118"/>
  <c r="G95" i="118"/>
  <c r="A96" i="118"/>
  <c r="B96" i="118"/>
  <c r="C96" i="118"/>
  <c r="D96" i="118"/>
  <c r="G96" i="118"/>
  <c r="A97" i="118"/>
  <c r="B97" i="118"/>
  <c r="E97" i="118"/>
  <c r="F97" i="118"/>
  <c r="G97" i="118"/>
  <c r="A98" i="118"/>
  <c r="C98" i="118"/>
  <c r="D98" i="118"/>
  <c r="G98" i="118"/>
  <c r="F4" i="117"/>
  <c r="L4" i="117"/>
  <c r="C70" i="117" s="1"/>
  <c r="R4" i="117"/>
  <c r="X4" i="117"/>
  <c r="E70" i="117" s="1"/>
  <c r="AD4" i="117"/>
  <c r="AJ4" i="117"/>
  <c r="G70" i="117" s="1"/>
  <c r="F5" i="117"/>
  <c r="B71" i="117" s="1"/>
  <c r="L5" i="117"/>
  <c r="C71" i="117" s="1"/>
  <c r="R5" i="117"/>
  <c r="X5" i="117"/>
  <c r="AD5" i="117"/>
  <c r="F71" i="117" s="1"/>
  <c r="AJ5" i="117"/>
  <c r="G71" i="117" s="1"/>
  <c r="F6" i="117"/>
  <c r="L6" i="117"/>
  <c r="C72" i="117" s="1"/>
  <c r="R6" i="117"/>
  <c r="D72" i="117" s="1"/>
  <c r="X6" i="117"/>
  <c r="E72" i="117" s="1"/>
  <c r="AD6" i="117"/>
  <c r="AJ6" i="117"/>
  <c r="G72" i="117" s="1"/>
  <c r="F7" i="117"/>
  <c r="B73" i="117" s="1"/>
  <c r="L7" i="117"/>
  <c r="C73" i="117" s="1"/>
  <c r="R7" i="117"/>
  <c r="X7" i="117"/>
  <c r="E73" i="117" s="1"/>
  <c r="AD7" i="117"/>
  <c r="F73" i="117" s="1"/>
  <c r="AJ7" i="117"/>
  <c r="F8" i="117"/>
  <c r="L8" i="117"/>
  <c r="C74" i="117" s="1"/>
  <c r="R8" i="117"/>
  <c r="X8" i="117"/>
  <c r="E74" i="117" s="1"/>
  <c r="AD8" i="117"/>
  <c r="AJ8" i="117"/>
  <c r="G74" i="117" s="1"/>
  <c r="F9" i="117"/>
  <c r="B75" i="117" s="1"/>
  <c r="L9" i="117"/>
  <c r="C75" i="117" s="1"/>
  <c r="R9" i="117"/>
  <c r="X9" i="117"/>
  <c r="AD9" i="117"/>
  <c r="F75" i="117" s="1"/>
  <c r="AJ9" i="117"/>
  <c r="G75" i="117" s="1"/>
  <c r="F10" i="117"/>
  <c r="L10" i="117"/>
  <c r="C76" i="117" s="1"/>
  <c r="R10" i="117"/>
  <c r="D76" i="117" s="1"/>
  <c r="X10" i="117"/>
  <c r="E76" i="117" s="1"/>
  <c r="AD10" i="117"/>
  <c r="AJ10" i="117"/>
  <c r="G76" i="117" s="1"/>
  <c r="F11" i="117"/>
  <c r="B77" i="117" s="1"/>
  <c r="L11" i="117"/>
  <c r="R11" i="117"/>
  <c r="X11" i="117"/>
  <c r="E77" i="117" s="1"/>
  <c r="AD11" i="117"/>
  <c r="F77" i="117" s="1"/>
  <c r="AJ11" i="117"/>
  <c r="G77" i="117" s="1"/>
  <c r="F12" i="117"/>
  <c r="L12" i="117"/>
  <c r="C78" i="117" s="1"/>
  <c r="R12" i="117"/>
  <c r="X12" i="117"/>
  <c r="E78" i="117" s="1"/>
  <c r="AD12" i="117"/>
  <c r="AJ12" i="117"/>
  <c r="G78" i="117" s="1"/>
  <c r="F13" i="117"/>
  <c r="B79" i="117" s="1"/>
  <c r="L13" i="117"/>
  <c r="C79" i="117" s="1"/>
  <c r="R13" i="117"/>
  <c r="X13" i="117"/>
  <c r="AD13" i="117"/>
  <c r="F79" i="117" s="1"/>
  <c r="AJ13" i="117"/>
  <c r="G79" i="117" s="1"/>
  <c r="F14" i="117"/>
  <c r="L14" i="117"/>
  <c r="R14" i="117"/>
  <c r="D80" i="117" s="1"/>
  <c r="X14" i="117"/>
  <c r="E80" i="117" s="1"/>
  <c r="AD14" i="117"/>
  <c r="AJ14" i="117"/>
  <c r="G80" i="117" s="1"/>
  <c r="F15" i="117"/>
  <c r="B81" i="117" s="1"/>
  <c r="L15" i="117"/>
  <c r="R15" i="117"/>
  <c r="X15" i="117"/>
  <c r="E81" i="117" s="1"/>
  <c r="AD15" i="117"/>
  <c r="F81" i="117" s="1"/>
  <c r="AJ15" i="117"/>
  <c r="G81" i="117" s="1"/>
  <c r="F16" i="117"/>
  <c r="L16" i="117"/>
  <c r="R16" i="117"/>
  <c r="X16" i="117"/>
  <c r="AD16" i="117"/>
  <c r="AJ16" i="117"/>
  <c r="F17" i="117"/>
  <c r="L17" i="117"/>
  <c r="C83" i="117" s="1"/>
  <c r="R17" i="117"/>
  <c r="X17" i="117"/>
  <c r="AD17" i="117"/>
  <c r="F83" i="117" s="1"/>
  <c r="AJ17" i="117"/>
  <c r="G83" i="117" s="1"/>
  <c r="F18" i="117"/>
  <c r="L18" i="117"/>
  <c r="R18" i="117"/>
  <c r="D84" i="117" s="1"/>
  <c r="X18" i="117"/>
  <c r="E84" i="117" s="1"/>
  <c r="AD18" i="117"/>
  <c r="AJ18" i="117"/>
  <c r="F19" i="117"/>
  <c r="L19" i="117"/>
  <c r="R19" i="117"/>
  <c r="X19" i="117"/>
  <c r="E85" i="117" s="1"/>
  <c r="AD19" i="117"/>
  <c r="AJ19" i="117"/>
  <c r="G85" i="117" s="1"/>
  <c r="F20" i="117"/>
  <c r="L20" i="117"/>
  <c r="R20" i="117"/>
  <c r="D86" i="117" s="1"/>
  <c r="X20" i="117"/>
  <c r="AD20" i="117"/>
  <c r="AJ20" i="117"/>
  <c r="F21" i="117"/>
  <c r="L21" i="117"/>
  <c r="C87" i="117" s="1"/>
  <c r="R21" i="117"/>
  <c r="X21" i="117"/>
  <c r="AD21" i="117"/>
  <c r="AJ21" i="117"/>
  <c r="G87" i="117" s="1"/>
  <c r="F22" i="117"/>
  <c r="L22" i="117"/>
  <c r="R22" i="117"/>
  <c r="D88" i="117" s="1"/>
  <c r="X22" i="117"/>
  <c r="E88" i="117" s="1"/>
  <c r="AD22" i="117"/>
  <c r="AJ22" i="117"/>
  <c r="F23" i="117"/>
  <c r="B89" i="117" s="1"/>
  <c r="L23" i="117"/>
  <c r="R23" i="117"/>
  <c r="X23" i="117"/>
  <c r="E89" i="117" s="1"/>
  <c r="AD23" i="117"/>
  <c r="AJ23" i="117"/>
  <c r="G89" i="117" s="1"/>
  <c r="F24" i="117"/>
  <c r="L24" i="117"/>
  <c r="R24" i="117"/>
  <c r="X24" i="117"/>
  <c r="AD24" i="117"/>
  <c r="AJ24" i="117"/>
  <c r="F25" i="117"/>
  <c r="L25" i="117"/>
  <c r="C91" i="117" s="1"/>
  <c r="R25" i="117"/>
  <c r="X25" i="117"/>
  <c r="AD25" i="117"/>
  <c r="F91" i="117" s="1"/>
  <c r="AJ25" i="117"/>
  <c r="G91" i="117" s="1"/>
  <c r="F26" i="117"/>
  <c r="L26" i="117"/>
  <c r="C92" i="117" s="1"/>
  <c r="R26" i="117"/>
  <c r="D92" i="117" s="1"/>
  <c r="X26" i="117"/>
  <c r="E92" i="117" s="1"/>
  <c r="AD26" i="117"/>
  <c r="AJ26" i="117"/>
  <c r="F27" i="117"/>
  <c r="L27" i="117"/>
  <c r="R27" i="117"/>
  <c r="X27" i="117"/>
  <c r="E93" i="117" s="1"/>
  <c r="AD27" i="117"/>
  <c r="AJ27" i="117"/>
  <c r="G93" i="117" s="1"/>
  <c r="F28" i="117"/>
  <c r="L28" i="117"/>
  <c r="R28" i="117"/>
  <c r="D94" i="117" s="1"/>
  <c r="X28" i="117"/>
  <c r="AD28" i="117"/>
  <c r="AJ28" i="117"/>
  <c r="F29" i="117"/>
  <c r="B95" i="117" s="1"/>
  <c r="L29" i="117"/>
  <c r="C95" i="117" s="1"/>
  <c r="R29" i="117"/>
  <c r="X29" i="117"/>
  <c r="AD29" i="117"/>
  <c r="AJ29" i="117"/>
  <c r="F30" i="117"/>
  <c r="L30" i="117"/>
  <c r="C96" i="117" s="1"/>
  <c r="R30" i="117"/>
  <c r="X30" i="117"/>
  <c r="AD30" i="117"/>
  <c r="AJ30" i="117"/>
  <c r="G96" i="117" s="1"/>
  <c r="F31" i="117"/>
  <c r="L31" i="117"/>
  <c r="R31" i="117"/>
  <c r="X31" i="117"/>
  <c r="E97" i="117" s="1"/>
  <c r="AD31" i="117"/>
  <c r="F97" i="117" s="1"/>
  <c r="AJ31" i="117"/>
  <c r="F32" i="117"/>
  <c r="L32" i="117"/>
  <c r="R32" i="117"/>
  <c r="X32" i="117"/>
  <c r="AD32" i="117"/>
  <c r="AJ32" i="117"/>
  <c r="G98" i="117" s="1"/>
  <c r="F33" i="117"/>
  <c r="L33" i="117"/>
  <c r="R33" i="117"/>
  <c r="X33" i="117"/>
  <c r="AD33" i="117"/>
  <c r="AJ33" i="117"/>
  <c r="F34" i="117"/>
  <c r="L34" i="117"/>
  <c r="R34" i="117"/>
  <c r="X34" i="117"/>
  <c r="AD34" i="117"/>
  <c r="AJ34" i="117"/>
  <c r="C39" i="117"/>
  <c r="D39" i="117"/>
  <c r="E39" i="117"/>
  <c r="F39" i="117"/>
  <c r="G39" i="117"/>
  <c r="H39" i="117"/>
  <c r="C40" i="117"/>
  <c r="D40" i="117"/>
  <c r="E40" i="117"/>
  <c r="F40" i="117"/>
  <c r="G40" i="117"/>
  <c r="H40" i="117"/>
  <c r="C41" i="117"/>
  <c r="D41" i="117"/>
  <c r="E41" i="117"/>
  <c r="F41" i="117"/>
  <c r="G41" i="117"/>
  <c r="H41" i="117"/>
  <c r="C42" i="117"/>
  <c r="D42" i="117"/>
  <c r="E42" i="117"/>
  <c r="F42" i="117"/>
  <c r="G42" i="117"/>
  <c r="H42" i="117"/>
  <c r="C43" i="117"/>
  <c r="D43" i="117"/>
  <c r="E43" i="117"/>
  <c r="F43" i="117"/>
  <c r="G43" i="117"/>
  <c r="H43" i="117"/>
  <c r="C44" i="117"/>
  <c r="D44" i="117"/>
  <c r="E44" i="117"/>
  <c r="F44" i="117"/>
  <c r="G44" i="117"/>
  <c r="H44" i="117"/>
  <c r="C45" i="117"/>
  <c r="D45" i="117"/>
  <c r="E45" i="117"/>
  <c r="F45" i="117"/>
  <c r="G45" i="117"/>
  <c r="H45" i="117"/>
  <c r="C46" i="117"/>
  <c r="D46" i="117"/>
  <c r="E46" i="117"/>
  <c r="F46" i="117"/>
  <c r="G46" i="117"/>
  <c r="H46" i="117"/>
  <c r="C47" i="117"/>
  <c r="D47" i="117"/>
  <c r="E47" i="117"/>
  <c r="F47" i="117"/>
  <c r="G47" i="117"/>
  <c r="H47" i="117"/>
  <c r="C48" i="117"/>
  <c r="D48" i="117"/>
  <c r="E48" i="117"/>
  <c r="F48" i="117"/>
  <c r="G48" i="117"/>
  <c r="H48" i="117"/>
  <c r="C49" i="117"/>
  <c r="D49" i="117"/>
  <c r="E49" i="117"/>
  <c r="F49" i="117"/>
  <c r="G49" i="117"/>
  <c r="H49" i="117"/>
  <c r="C50" i="117"/>
  <c r="D50" i="117"/>
  <c r="E50" i="117"/>
  <c r="F50" i="117"/>
  <c r="G50" i="117"/>
  <c r="H50" i="117"/>
  <c r="C51" i="117"/>
  <c r="D51" i="117"/>
  <c r="E51" i="117"/>
  <c r="F51" i="117"/>
  <c r="G51" i="117"/>
  <c r="H51" i="117"/>
  <c r="C52" i="117"/>
  <c r="D52" i="117"/>
  <c r="E52" i="117"/>
  <c r="F52" i="117"/>
  <c r="G52" i="117"/>
  <c r="H52" i="117"/>
  <c r="C53" i="117"/>
  <c r="D53" i="117"/>
  <c r="E53" i="117"/>
  <c r="F53" i="117"/>
  <c r="G53" i="117"/>
  <c r="H53" i="117"/>
  <c r="C54" i="117"/>
  <c r="D54" i="117"/>
  <c r="E54" i="117"/>
  <c r="F54" i="117"/>
  <c r="G54" i="117"/>
  <c r="H54" i="117"/>
  <c r="C55" i="117"/>
  <c r="D55" i="117"/>
  <c r="E55" i="117"/>
  <c r="F55" i="117"/>
  <c r="G55" i="117"/>
  <c r="H55" i="117"/>
  <c r="N38" i="83" s="1"/>
  <c r="C56" i="117"/>
  <c r="D56" i="117"/>
  <c r="E56" i="117"/>
  <c r="F56" i="117"/>
  <c r="G56" i="117"/>
  <c r="H56" i="117"/>
  <c r="O38" i="83" s="1"/>
  <c r="C57" i="117"/>
  <c r="D57" i="117"/>
  <c r="E57" i="117"/>
  <c r="F57" i="117"/>
  <c r="G57" i="117"/>
  <c r="H57" i="117"/>
  <c r="C58" i="117"/>
  <c r="D58" i="117"/>
  <c r="E58" i="117"/>
  <c r="F58" i="117"/>
  <c r="G58" i="117"/>
  <c r="H58" i="117"/>
  <c r="B69" i="117"/>
  <c r="C69" i="117"/>
  <c r="D69" i="117"/>
  <c r="E69" i="117"/>
  <c r="A70" i="117"/>
  <c r="B70" i="117"/>
  <c r="D70" i="117"/>
  <c r="F70" i="117"/>
  <c r="A71" i="117"/>
  <c r="D71" i="117"/>
  <c r="E71" i="117"/>
  <c r="A72" i="117"/>
  <c r="B72" i="117"/>
  <c r="F72" i="117"/>
  <c r="A73" i="117"/>
  <c r="D73" i="117"/>
  <c r="G73" i="117"/>
  <c r="A74" i="117"/>
  <c r="B74" i="117"/>
  <c r="D74" i="117"/>
  <c r="F74" i="117"/>
  <c r="A75" i="117"/>
  <c r="D75" i="117"/>
  <c r="E75" i="117"/>
  <c r="A76" i="117"/>
  <c r="B76" i="117"/>
  <c r="F76" i="117"/>
  <c r="A77" i="117"/>
  <c r="C77" i="117"/>
  <c r="D77" i="117"/>
  <c r="A78" i="117"/>
  <c r="B78" i="117"/>
  <c r="D78" i="117"/>
  <c r="F78" i="117"/>
  <c r="A79" i="117"/>
  <c r="D79" i="117"/>
  <c r="E79" i="117"/>
  <c r="A80" i="117"/>
  <c r="B80" i="117"/>
  <c r="C80" i="117"/>
  <c r="F80" i="117"/>
  <c r="A81" i="117"/>
  <c r="C81" i="117"/>
  <c r="D81" i="117"/>
  <c r="A82" i="117"/>
  <c r="B82" i="117"/>
  <c r="C82" i="117"/>
  <c r="D82" i="117"/>
  <c r="E82" i="117"/>
  <c r="F82" i="117"/>
  <c r="G82" i="117"/>
  <c r="A83" i="117"/>
  <c r="B83" i="117"/>
  <c r="D83" i="117"/>
  <c r="E83" i="117"/>
  <c r="A84" i="117"/>
  <c r="B84" i="117"/>
  <c r="C84" i="117"/>
  <c r="F84" i="117"/>
  <c r="G84" i="117"/>
  <c r="A85" i="117"/>
  <c r="B85" i="117"/>
  <c r="C85" i="117"/>
  <c r="D85" i="117"/>
  <c r="F85" i="117"/>
  <c r="A86" i="117"/>
  <c r="B86" i="117"/>
  <c r="C86" i="117"/>
  <c r="E86" i="117"/>
  <c r="F86" i="117"/>
  <c r="G86" i="117"/>
  <c r="A87" i="117"/>
  <c r="B87" i="117"/>
  <c r="D87" i="117"/>
  <c r="E87" i="117"/>
  <c r="F87" i="117"/>
  <c r="A88" i="117"/>
  <c r="B88" i="117"/>
  <c r="C88" i="117"/>
  <c r="F88" i="117"/>
  <c r="G88" i="117"/>
  <c r="A89" i="117"/>
  <c r="C89" i="117"/>
  <c r="D89" i="117"/>
  <c r="F89" i="117"/>
  <c r="A90" i="117"/>
  <c r="B90" i="117"/>
  <c r="C90" i="117"/>
  <c r="D90" i="117"/>
  <c r="E90" i="117"/>
  <c r="F90" i="117"/>
  <c r="G90" i="117"/>
  <c r="A91" i="117"/>
  <c r="B91" i="117"/>
  <c r="D91" i="117"/>
  <c r="E91" i="117"/>
  <c r="A92" i="117"/>
  <c r="B92" i="117"/>
  <c r="F92" i="117"/>
  <c r="G92" i="117"/>
  <c r="A93" i="117"/>
  <c r="B93" i="117"/>
  <c r="C93" i="117"/>
  <c r="D93" i="117"/>
  <c r="F93" i="117"/>
  <c r="A94" i="117"/>
  <c r="B94" i="117"/>
  <c r="C94" i="117"/>
  <c r="E94" i="117"/>
  <c r="F94" i="117"/>
  <c r="G94" i="117"/>
  <c r="A95" i="117"/>
  <c r="D95" i="117"/>
  <c r="E95" i="117"/>
  <c r="F95" i="117"/>
  <c r="G95" i="117"/>
  <c r="A96" i="117"/>
  <c r="B96" i="117"/>
  <c r="D96" i="117"/>
  <c r="E96" i="117"/>
  <c r="F96" i="117"/>
  <c r="A97" i="117"/>
  <c r="B97" i="117"/>
  <c r="C97" i="117"/>
  <c r="D97" i="117"/>
  <c r="G97" i="117"/>
  <c r="A98" i="117"/>
  <c r="B98" i="117"/>
  <c r="C98" i="117"/>
  <c r="D98" i="117"/>
  <c r="E98" i="117"/>
  <c r="F98" i="117"/>
  <c r="F4" i="116"/>
  <c r="B70" i="116" s="1"/>
  <c r="L4" i="116"/>
  <c r="C70" i="116" s="1"/>
  <c r="R4" i="116"/>
  <c r="D70" i="116" s="1"/>
  <c r="X4" i="116"/>
  <c r="AD4" i="116"/>
  <c r="F70" i="116" s="1"/>
  <c r="AJ4" i="116"/>
  <c r="G70" i="116" s="1"/>
  <c r="F5" i="116"/>
  <c r="B71" i="116" s="1"/>
  <c r="L5" i="116"/>
  <c r="R5" i="116"/>
  <c r="D71" i="116" s="1"/>
  <c r="X5" i="116"/>
  <c r="E71" i="116" s="1"/>
  <c r="AD5" i="116"/>
  <c r="F71" i="116" s="1"/>
  <c r="AJ5" i="116"/>
  <c r="F6" i="116"/>
  <c r="B72" i="116" s="1"/>
  <c r="L6" i="116"/>
  <c r="C72" i="116" s="1"/>
  <c r="R6" i="116"/>
  <c r="D72" i="116" s="1"/>
  <c r="X6" i="116"/>
  <c r="AD6" i="116"/>
  <c r="F72" i="116" s="1"/>
  <c r="AJ6" i="116"/>
  <c r="G72" i="116" s="1"/>
  <c r="F7" i="116"/>
  <c r="B73" i="116" s="1"/>
  <c r="L7" i="116"/>
  <c r="R7" i="116"/>
  <c r="D73" i="116" s="1"/>
  <c r="X7" i="116"/>
  <c r="E73" i="116" s="1"/>
  <c r="AD7" i="116"/>
  <c r="F73" i="116" s="1"/>
  <c r="AJ7" i="116"/>
  <c r="F8" i="116"/>
  <c r="B74" i="116" s="1"/>
  <c r="L8" i="116"/>
  <c r="C74" i="116" s="1"/>
  <c r="R8" i="116"/>
  <c r="D74" i="116" s="1"/>
  <c r="X8" i="116"/>
  <c r="AD8" i="116"/>
  <c r="F74" i="116" s="1"/>
  <c r="AJ8" i="116"/>
  <c r="G74" i="116" s="1"/>
  <c r="F9" i="116"/>
  <c r="B75" i="116" s="1"/>
  <c r="L9" i="116"/>
  <c r="R9" i="116"/>
  <c r="D75" i="116" s="1"/>
  <c r="X9" i="116"/>
  <c r="E75" i="116" s="1"/>
  <c r="AD9" i="116"/>
  <c r="F75" i="116" s="1"/>
  <c r="AJ9" i="116"/>
  <c r="F10" i="116"/>
  <c r="B76" i="116" s="1"/>
  <c r="L10" i="116"/>
  <c r="C76" i="116" s="1"/>
  <c r="R10" i="116"/>
  <c r="D76" i="116" s="1"/>
  <c r="X10" i="116"/>
  <c r="AD10" i="116"/>
  <c r="F76" i="116" s="1"/>
  <c r="AJ10" i="116"/>
  <c r="G76" i="116" s="1"/>
  <c r="F11" i="116"/>
  <c r="B77" i="116" s="1"/>
  <c r="L11" i="116"/>
  <c r="R11" i="116"/>
  <c r="D77" i="116" s="1"/>
  <c r="X11" i="116"/>
  <c r="E77" i="116" s="1"/>
  <c r="AD11" i="116"/>
  <c r="F77" i="116" s="1"/>
  <c r="AJ11" i="116"/>
  <c r="F12" i="116"/>
  <c r="B78" i="116" s="1"/>
  <c r="L12" i="116"/>
  <c r="C78" i="116" s="1"/>
  <c r="R12" i="116"/>
  <c r="D78" i="116" s="1"/>
  <c r="X12" i="116"/>
  <c r="AD12" i="116"/>
  <c r="F78" i="116" s="1"/>
  <c r="AJ12" i="116"/>
  <c r="G78" i="116" s="1"/>
  <c r="F13" i="116"/>
  <c r="B79" i="116" s="1"/>
  <c r="L13" i="116"/>
  <c r="R13" i="116"/>
  <c r="D79" i="116" s="1"/>
  <c r="X13" i="116"/>
  <c r="E79" i="116" s="1"/>
  <c r="AD13" i="116"/>
  <c r="F79" i="116" s="1"/>
  <c r="AJ13" i="116"/>
  <c r="F14" i="116"/>
  <c r="B80" i="116" s="1"/>
  <c r="L14" i="116"/>
  <c r="C80" i="116" s="1"/>
  <c r="R14" i="116"/>
  <c r="D80" i="116" s="1"/>
  <c r="X14" i="116"/>
  <c r="AD14" i="116"/>
  <c r="F80" i="116" s="1"/>
  <c r="AJ14" i="116"/>
  <c r="G80" i="116" s="1"/>
  <c r="F15" i="116"/>
  <c r="B81" i="116" s="1"/>
  <c r="L15" i="116"/>
  <c r="R15" i="116"/>
  <c r="D81" i="116" s="1"/>
  <c r="X15" i="116"/>
  <c r="E81" i="116" s="1"/>
  <c r="AD15" i="116"/>
  <c r="F81" i="116" s="1"/>
  <c r="AJ15" i="116"/>
  <c r="F16" i="116"/>
  <c r="B82" i="116" s="1"/>
  <c r="L16" i="116"/>
  <c r="C82" i="116" s="1"/>
  <c r="R16" i="116"/>
  <c r="D82" i="116" s="1"/>
  <c r="X16" i="116"/>
  <c r="AD16" i="116"/>
  <c r="F82" i="116" s="1"/>
  <c r="AJ16" i="116"/>
  <c r="G82" i="116" s="1"/>
  <c r="F17" i="116"/>
  <c r="B83" i="116" s="1"/>
  <c r="L17" i="116"/>
  <c r="R17" i="116"/>
  <c r="D83" i="116" s="1"/>
  <c r="X17" i="116"/>
  <c r="E83" i="116" s="1"/>
  <c r="AD17" i="116"/>
  <c r="F83" i="116" s="1"/>
  <c r="AJ17" i="116"/>
  <c r="F18" i="116"/>
  <c r="B84" i="116" s="1"/>
  <c r="L18" i="116"/>
  <c r="C84" i="116" s="1"/>
  <c r="R18" i="116"/>
  <c r="D84" i="116" s="1"/>
  <c r="X18" i="116"/>
  <c r="AD18" i="116"/>
  <c r="F84" i="116" s="1"/>
  <c r="AJ18" i="116"/>
  <c r="G84" i="116" s="1"/>
  <c r="F19" i="116"/>
  <c r="B85" i="116" s="1"/>
  <c r="L19" i="116"/>
  <c r="R19" i="116"/>
  <c r="D85" i="116" s="1"/>
  <c r="X19" i="116"/>
  <c r="E85" i="116" s="1"/>
  <c r="AD19" i="116"/>
  <c r="F85" i="116" s="1"/>
  <c r="AJ19" i="116"/>
  <c r="F20" i="116"/>
  <c r="B86" i="116" s="1"/>
  <c r="L20" i="116"/>
  <c r="C86" i="116" s="1"/>
  <c r="R20" i="116"/>
  <c r="D86" i="116" s="1"/>
  <c r="X20" i="116"/>
  <c r="AD20" i="116"/>
  <c r="F86" i="116" s="1"/>
  <c r="AJ20" i="116"/>
  <c r="G86" i="116" s="1"/>
  <c r="F21" i="116"/>
  <c r="B87" i="116" s="1"/>
  <c r="L21" i="116"/>
  <c r="R21" i="116"/>
  <c r="D87" i="116" s="1"/>
  <c r="X21" i="116"/>
  <c r="E87" i="116" s="1"/>
  <c r="AD21" i="116"/>
  <c r="F87" i="116" s="1"/>
  <c r="AJ21" i="116"/>
  <c r="F22" i="116"/>
  <c r="B88" i="116" s="1"/>
  <c r="L22" i="116"/>
  <c r="C88" i="116" s="1"/>
  <c r="R22" i="116"/>
  <c r="D88" i="116" s="1"/>
  <c r="X22" i="116"/>
  <c r="AD22" i="116"/>
  <c r="F88" i="116" s="1"/>
  <c r="AJ22" i="116"/>
  <c r="G88" i="116" s="1"/>
  <c r="F23" i="116"/>
  <c r="B89" i="116" s="1"/>
  <c r="L23" i="116"/>
  <c r="R23" i="116"/>
  <c r="D89" i="116" s="1"/>
  <c r="X23" i="116"/>
  <c r="E89" i="116" s="1"/>
  <c r="AD23" i="116"/>
  <c r="F89" i="116" s="1"/>
  <c r="AJ23" i="116"/>
  <c r="F24" i="116"/>
  <c r="B90" i="116" s="1"/>
  <c r="L24" i="116"/>
  <c r="C90" i="116" s="1"/>
  <c r="R24" i="116"/>
  <c r="D90" i="116" s="1"/>
  <c r="X24" i="116"/>
  <c r="AD24" i="116"/>
  <c r="F90" i="116" s="1"/>
  <c r="AJ24" i="116"/>
  <c r="G90" i="116" s="1"/>
  <c r="F25" i="116"/>
  <c r="B91" i="116" s="1"/>
  <c r="L25" i="116"/>
  <c r="R25" i="116"/>
  <c r="D91" i="116" s="1"/>
  <c r="X25" i="116"/>
  <c r="E91" i="116" s="1"/>
  <c r="AD25" i="116"/>
  <c r="F91" i="116" s="1"/>
  <c r="AJ25" i="116"/>
  <c r="F26" i="116"/>
  <c r="B92" i="116" s="1"/>
  <c r="L26" i="116"/>
  <c r="C92" i="116" s="1"/>
  <c r="R26" i="116"/>
  <c r="D92" i="116" s="1"/>
  <c r="X26" i="116"/>
  <c r="AD26" i="116"/>
  <c r="F92" i="116" s="1"/>
  <c r="AJ26" i="116"/>
  <c r="G92" i="116" s="1"/>
  <c r="F27" i="116"/>
  <c r="B93" i="116" s="1"/>
  <c r="L27" i="116"/>
  <c r="R27" i="116"/>
  <c r="D93" i="116" s="1"/>
  <c r="X27" i="116"/>
  <c r="E93" i="116" s="1"/>
  <c r="AD27" i="116"/>
  <c r="F93" i="116" s="1"/>
  <c r="AJ27" i="116"/>
  <c r="F28" i="116"/>
  <c r="B94" i="116" s="1"/>
  <c r="L28" i="116"/>
  <c r="C94" i="116" s="1"/>
  <c r="R28" i="116"/>
  <c r="D94" i="116" s="1"/>
  <c r="X28" i="116"/>
  <c r="AD28" i="116"/>
  <c r="F94" i="116" s="1"/>
  <c r="AJ28" i="116"/>
  <c r="G94" i="116" s="1"/>
  <c r="F29" i="116"/>
  <c r="B95" i="116" s="1"/>
  <c r="L29" i="116"/>
  <c r="R29" i="116"/>
  <c r="D95" i="116" s="1"/>
  <c r="X29" i="116"/>
  <c r="E95" i="116" s="1"/>
  <c r="AD29" i="116"/>
  <c r="F95" i="116" s="1"/>
  <c r="AJ29" i="116"/>
  <c r="F30" i="116"/>
  <c r="B96" i="116" s="1"/>
  <c r="L30" i="116"/>
  <c r="C96" i="116" s="1"/>
  <c r="R30" i="116"/>
  <c r="D96" i="116" s="1"/>
  <c r="X30" i="116"/>
  <c r="AD30" i="116"/>
  <c r="F96" i="116" s="1"/>
  <c r="AJ30" i="116"/>
  <c r="G96" i="116" s="1"/>
  <c r="F31" i="116"/>
  <c r="B97" i="116" s="1"/>
  <c r="L31" i="116"/>
  <c r="R31" i="116"/>
  <c r="D97" i="116" s="1"/>
  <c r="X31" i="116"/>
  <c r="E97" i="116" s="1"/>
  <c r="AD31" i="116"/>
  <c r="F97" i="116" s="1"/>
  <c r="AJ31" i="116"/>
  <c r="F32" i="116"/>
  <c r="B98" i="116" s="1"/>
  <c r="L32" i="116"/>
  <c r="C98" i="116" s="1"/>
  <c r="R32" i="116"/>
  <c r="D98" i="116" s="1"/>
  <c r="X32" i="116"/>
  <c r="AD32" i="116"/>
  <c r="F98" i="116" s="1"/>
  <c r="AJ32" i="116"/>
  <c r="G98" i="116" s="1"/>
  <c r="F33" i="116"/>
  <c r="L33" i="116"/>
  <c r="R33" i="116"/>
  <c r="X33" i="116"/>
  <c r="AD33" i="116"/>
  <c r="AJ33" i="116"/>
  <c r="F34" i="116"/>
  <c r="L34" i="116"/>
  <c r="R34" i="116"/>
  <c r="X34" i="116"/>
  <c r="AD34" i="116"/>
  <c r="AJ34" i="116"/>
  <c r="C39" i="116"/>
  <c r="D39" i="116"/>
  <c r="E39" i="116"/>
  <c r="F39" i="116"/>
  <c r="G39" i="116"/>
  <c r="H39" i="116"/>
  <c r="C40" i="116"/>
  <c r="D40" i="116"/>
  <c r="E40" i="116"/>
  <c r="F40" i="116"/>
  <c r="G40" i="116"/>
  <c r="H40" i="116"/>
  <c r="C41" i="116"/>
  <c r="D41" i="116"/>
  <c r="E41" i="116"/>
  <c r="F41" i="116"/>
  <c r="G41" i="116"/>
  <c r="H41" i="116"/>
  <c r="C42" i="116"/>
  <c r="D42" i="116"/>
  <c r="E42" i="116"/>
  <c r="F42" i="116"/>
  <c r="G42" i="116"/>
  <c r="H42" i="116"/>
  <c r="C43" i="116"/>
  <c r="D43" i="116"/>
  <c r="E43" i="116"/>
  <c r="F43" i="116"/>
  <c r="G43" i="116"/>
  <c r="H43" i="116"/>
  <c r="C44" i="116"/>
  <c r="D44" i="116"/>
  <c r="E44" i="116"/>
  <c r="F44" i="116"/>
  <c r="G44" i="116"/>
  <c r="H44" i="116"/>
  <c r="C45" i="116"/>
  <c r="D45" i="116"/>
  <c r="E45" i="116"/>
  <c r="F45" i="116"/>
  <c r="G45" i="116"/>
  <c r="H45" i="116"/>
  <c r="C46" i="116"/>
  <c r="D46" i="116"/>
  <c r="E46" i="116"/>
  <c r="F46" i="116"/>
  <c r="G46" i="116"/>
  <c r="H46" i="116"/>
  <c r="C47" i="116"/>
  <c r="D47" i="116"/>
  <c r="E47" i="116"/>
  <c r="F47" i="116"/>
  <c r="G47" i="116"/>
  <c r="H47" i="116"/>
  <c r="C48" i="116"/>
  <c r="D48" i="116"/>
  <c r="E48" i="116"/>
  <c r="F48" i="116"/>
  <c r="G48" i="116"/>
  <c r="H48" i="116"/>
  <c r="C49" i="116"/>
  <c r="D49" i="116"/>
  <c r="E49" i="116"/>
  <c r="F49" i="116"/>
  <c r="G49" i="116"/>
  <c r="H49" i="116"/>
  <c r="C50" i="116"/>
  <c r="D50" i="116"/>
  <c r="E50" i="116"/>
  <c r="F50" i="116"/>
  <c r="G50" i="116"/>
  <c r="H50" i="116"/>
  <c r="C51" i="116"/>
  <c r="D51" i="116"/>
  <c r="E51" i="116"/>
  <c r="F51" i="116"/>
  <c r="G51" i="116"/>
  <c r="H51" i="116"/>
  <c r="C52" i="116"/>
  <c r="D52" i="116"/>
  <c r="E52" i="116"/>
  <c r="F52" i="116"/>
  <c r="G52" i="116"/>
  <c r="H52" i="116"/>
  <c r="C53" i="116"/>
  <c r="D53" i="116"/>
  <c r="E53" i="116"/>
  <c r="F53" i="116"/>
  <c r="G53" i="116"/>
  <c r="H53" i="116"/>
  <c r="C54" i="116"/>
  <c r="D54" i="116"/>
  <c r="E54" i="116"/>
  <c r="F54" i="116"/>
  <c r="G54" i="116"/>
  <c r="H54" i="116"/>
  <c r="C55" i="116"/>
  <c r="D55" i="116"/>
  <c r="E55" i="116"/>
  <c r="F55" i="116"/>
  <c r="G55" i="116"/>
  <c r="H55" i="116"/>
  <c r="C56" i="116"/>
  <c r="D56" i="116"/>
  <c r="E56" i="116"/>
  <c r="F56" i="116"/>
  <c r="G56" i="116"/>
  <c r="H56" i="116"/>
  <c r="O23" i="83" s="1"/>
  <c r="C57" i="116"/>
  <c r="D57" i="116"/>
  <c r="E57" i="116"/>
  <c r="F57" i="116"/>
  <c r="G57" i="116"/>
  <c r="H57" i="116"/>
  <c r="C58" i="116"/>
  <c r="D58" i="116"/>
  <c r="E58" i="116"/>
  <c r="F58" i="116"/>
  <c r="G58" i="116"/>
  <c r="H58" i="116"/>
  <c r="B69" i="116"/>
  <c r="C69" i="116"/>
  <c r="D69" i="116"/>
  <c r="E69" i="116"/>
  <c r="A70" i="116"/>
  <c r="E70" i="116"/>
  <c r="A71" i="116"/>
  <c r="C71" i="116"/>
  <c r="G71" i="116"/>
  <c r="A72" i="116"/>
  <c r="E72" i="116"/>
  <c r="A73" i="116"/>
  <c r="C73" i="116"/>
  <c r="G73" i="116"/>
  <c r="A74" i="116"/>
  <c r="E74" i="116"/>
  <c r="A75" i="116"/>
  <c r="C75" i="116"/>
  <c r="G75" i="116"/>
  <c r="A76" i="116"/>
  <c r="E76" i="116"/>
  <c r="A77" i="116"/>
  <c r="C77" i="116"/>
  <c r="G77" i="116"/>
  <c r="A78" i="116"/>
  <c r="E78" i="116"/>
  <c r="A79" i="116"/>
  <c r="C79" i="116"/>
  <c r="G79" i="116"/>
  <c r="A80" i="116"/>
  <c r="E80" i="116"/>
  <c r="A81" i="116"/>
  <c r="C81" i="116"/>
  <c r="G81" i="116"/>
  <c r="A82" i="116"/>
  <c r="E82" i="116"/>
  <c r="A83" i="116"/>
  <c r="C83" i="116"/>
  <c r="G83" i="116"/>
  <c r="A84" i="116"/>
  <c r="E84" i="116"/>
  <c r="A85" i="116"/>
  <c r="C85" i="116"/>
  <c r="G85" i="116"/>
  <c r="A86" i="116"/>
  <c r="E86" i="116"/>
  <c r="A87" i="116"/>
  <c r="C87" i="116"/>
  <c r="G87" i="116"/>
  <c r="A88" i="116"/>
  <c r="E88" i="116"/>
  <c r="A89" i="116"/>
  <c r="C89" i="116"/>
  <c r="G89" i="116"/>
  <c r="A90" i="116"/>
  <c r="E90" i="116"/>
  <c r="A91" i="116"/>
  <c r="C91" i="116"/>
  <c r="G91" i="116"/>
  <c r="A92" i="116"/>
  <c r="E92" i="116"/>
  <c r="A93" i="116"/>
  <c r="C93" i="116"/>
  <c r="G93" i="116"/>
  <c r="A94" i="116"/>
  <c r="E94" i="116"/>
  <c r="A95" i="116"/>
  <c r="C95" i="116"/>
  <c r="G95" i="116"/>
  <c r="A96" i="116"/>
  <c r="E96" i="116"/>
  <c r="A97" i="116"/>
  <c r="C97" i="116"/>
  <c r="G97" i="116"/>
  <c r="A98" i="116"/>
  <c r="E98" i="116"/>
  <c r="F4" i="115"/>
  <c r="L4" i="115"/>
  <c r="R4" i="115"/>
  <c r="X4" i="115"/>
  <c r="AD4" i="115"/>
  <c r="AJ4" i="115"/>
  <c r="F5" i="115"/>
  <c r="L5" i="115"/>
  <c r="R5" i="115"/>
  <c r="X5" i="115"/>
  <c r="AD5" i="115"/>
  <c r="AJ5" i="115"/>
  <c r="F6" i="115"/>
  <c r="L6" i="115"/>
  <c r="R6" i="115"/>
  <c r="X6" i="115"/>
  <c r="AD6" i="115"/>
  <c r="AJ6" i="115"/>
  <c r="F7" i="115"/>
  <c r="L7" i="115"/>
  <c r="R7" i="115"/>
  <c r="X7" i="115"/>
  <c r="AD7" i="115"/>
  <c r="AJ7" i="115"/>
  <c r="F8" i="115"/>
  <c r="L8" i="115"/>
  <c r="R8" i="115"/>
  <c r="X8" i="115"/>
  <c r="AD8" i="115"/>
  <c r="AJ8" i="115"/>
  <c r="F9" i="115"/>
  <c r="L9" i="115"/>
  <c r="R9" i="115"/>
  <c r="X9" i="115"/>
  <c r="AD9" i="115"/>
  <c r="AJ9" i="115"/>
  <c r="F10" i="115"/>
  <c r="L10" i="115"/>
  <c r="R10" i="115"/>
  <c r="X10" i="115"/>
  <c r="AD10" i="115"/>
  <c r="AJ10" i="115"/>
  <c r="F11" i="115"/>
  <c r="L11" i="115"/>
  <c r="R11" i="115"/>
  <c r="X11" i="115"/>
  <c r="AD11" i="115"/>
  <c r="AJ11" i="115"/>
  <c r="F12" i="115"/>
  <c r="L12" i="115"/>
  <c r="R12" i="115"/>
  <c r="X12" i="115"/>
  <c r="AD12" i="115"/>
  <c r="AJ12" i="115"/>
  <c r="F13" i="115"/>
  <c r="L13" i="115"/>
  <c r="R13" i="115"/>
  <c r="X13" i="115"/>
  <c r="AD13" i="115"/>
  <c r="AJ13" i="115"/>
  <c r="F14" i="115"/>
  <c r="L14" i="115"/>
  <c r="R14" i="115"/>
  <c r="X14" i="115"/>
  <c r="AD14" i="115"/>
  <c r="AJ14" i="115"/>
  <c r="F15" i="115"/>
  <c r="L15" i="115"/>
  <c r="R15" i="115"/>
  <c r="X15" i="115"/>
  <c r="AD15" i="115"/>
  <c r="AJ15" i="115"/>
  <c r="F16" i="115"/>
  <c r="L16" i="115"/>
  <c r="R16" i="115"/>
  <c r="X16" i="115"/>
  <c r="AD16" i="115"/>
  <c r="AJ16" i="115"/>
  <c r="F17" i="115"/>
  <c r="L17" i="115"/>
  <c r="R17" i="115"/>
  <c r="AD17" i="115"/>
  <c r="AJ17" i="115"/>
  <c r="F18" i="115"/>
  <c r="L18" i="115"/>
  <c r="R18" i="115"/>
  <c r="D84" i="115" s="1"/>
  <c r="X18" i="115"/>
  <c r="AJ18" i="115"/>
  <c r="G84" i="115" s="1"/>
  <c r="F19" i="115"/>
  <c r="B85" i="115" s="1"/>
  <c r="L19" i="115"/>
  <c r="X19" i="115"/>
  <c r="AD19" i="115"/>
  <c r="F85" i="115" s="1"/>
  <c r="AJ19" i="115"/>
  <c r="G85" i="115" s="1"/>
  <c r="F20" i="115"/>
  <c r="B86" i="115" s="1"/>
  <c r="L20" i="115"/>
  <c r="R20" i="115"/>
  <c r="D86" i="115" s="1"/>
  <c r="X20" i="115"/>
  <c r="E86" i="115" s="1"/>
  <c r="AD20" i="115"/>
  <c r="F86" i="115" s="1"/>
  <c r="AJ20" i="115"/>
  <c r="F21" i="115"/>
  <c r="B87" i="115" s="1"/>
  <c r="L21" i="115"/>
  <c r="C87" i="115" s="1"/>
  <c r="R21" i="115"/>
  <c r="D87" i="115" s="1"/>
  <c r="X21" i="115"/>
  <c r="AD21" i="115"/>
  <c r="F87" i="115" s="1"/>
  <c r="AJ21" i="115"/>
  <c r="G87" i="115" s="1"/>
  <c r="F22" i="115"/>
  <c r="B88" i="115" s="1"/>
  <c r="L22" i="115"/>
  <c r="R22" i="115"/>
  <c r="D88" i="115" s="1"/>
  <c r="X22" i="115"/>
  <c r="E88" i="115" s="1"/>
  <c r="AD22" i="115"/>
  <c r="F88" i="115" s="1"/>
  <c r="AJ22" i="115"/>
  <c r="F23" i="115"/>
  <c r="B89" i="115" s="1"/>
  <c r="L23" i="115"/>
  <c r="C89" i="115" s="1"/>
  <c r="R23" i="115"/>
  <c r="D89" i="115" s="1"/>
  <c r="X23" i="115"/>
  <c r="AD23" i="115"/>
  <c r="F89" i="115" s="1"/>
  <c r="AJ23" i="115"/>
  <c r="G89" i="115" s="1"/>
  <c r="F24" i="115"/>
  <c r="B90" i="115" s="1"/>
  <c r="L24" i="115"/>
  <c r="R24" i="115"/>
  <c r="D90" i="115" s="1"/>
  <c r="X24" i="115"/>
  <c r="E90" i="115" s="1"/>
  <c r="AD24" i="115"/>
  <c r="F90" i="115" s="1"/>
  <c r="AJ24" i="115"/>
  <c r="F25" i="115"/>
  <c r="B91" i="115" s="1"/>
  <c r="L25" i="115"/>
  <c r="C91" i="115" s="1"/>
  <c r="R25" i="115"/>
  <c r="D91" i="115" s="1"/>
  <c r="X25" i="115"/>
  <c r="E91" i="115" s="1"/>
  <c r="AD25" i="115"/>
  <c r="F91" i="115" s="1"/>
  <c r="AJ25" i="115"/>
  <c r="G91" i="115" s="1"/>
  <c r="F26" i="115"/>
  <c r="B92" i="115" s="1"/>
  <c r="L26" i="115"/>
  <c r="R26" i="115"/>
  <c r="D92" i="115" s="1"/>
  <c r="X26" i="115"/>
  <c r="E92" i="115" s="1"/>
  <c r="AD26" i="115"/>
  <c r="F92" i="115" s="1"/>
  <c r="AJ26" i="115"/>
  <c r="F27" i="115"/>
  <c r="B93" i="115" s="1"/>
  <c r="L27" i="115"/>
  <c r="C93" i="115" s="1"/>
  <c r="R27" i="115"/>
  <c r="D93" i="115" s="1"/>
  <c r="X27" i="115"/>
  <c r="AD27" i="115"/>
  <c r="F93" i="115" s="1"/>
  <c r="AJ27" i="115"/>
  <c r="G93" i="115" s="1"/>
  <c r="F28" i="115"/>
  <c r="B94" i="115" s="1"/>
  <c r="L28" i="115"/>
  <c r="R28" i="115"/>
  <c r="D94" i="115" s="1"/>
  <c r="X28" i="115"/>
  <c r="E94" i="115" s="1"/>
  <c r="AD28" i="115"/>
  <c r="F94" i="115" s="1"/>
  <c r="AJ28" i="115"/>
  <c r="F29" i="115"/>
  <c r="B95" i="115" s="1"/>
  <c r="L29" i="115"/>
  <c r="C95" i="115" s="1"/>
  <c r="R29" i="115"/>
  <c r="D95" i="115" s="1"/>
  <c r="X29" i="115"/>
  <c r="E95" i="115" s="1"/>
  <c r="AD29" i="115"/>
  <c r="F95" i="115" s="1"/>
  <c r="AJ29" i="115"/>
  <c r="G95" i="115" s="1"/>
  <c r="F30" i="115"/>
  <c r="B96" i="115" s="1"/>
  <c r="L30" i="115"/>
  <c r="R30" i="115"/>
  <c r="D96" i="115" s="1"/>
  <c r="X30" i="115"/>
  <c r="E96" i="115" s="1"/>
  <c r="AD30" i="115"/>
  <c r="F96" i="115" s="1"/>
  <c r="AJ30" i="115"/>
  <c r="F31" i="115"/>
  <c r="B97" i="115" s="1"/>
  <c r="L31" i="115"/>
  <c r="C97" i="115" s="1"/>
  <c r="R31" i="115"/>
  <c r="D97" i="115" s="1"/>
  <c r="X31" i="115"/>
  <c r="AD31" i="115"/>
  <c r="F97" i="115" s="1"/>
  <c r="AJ31" i="115"/>
  <c r="G97" i="115" s="1"/>
  <c r="F32" i="115"/>
  <c r="B98" i="115" s="1"/>
  <c r="L32" i="115"/>
  <c r="C98" i="115" s="1"/>
  <c r="R32" i="115"/>
  <c r="D98" i="115" s="1"/>
  <c r="X32" i="115"/>
  <c r="E98" i="115" s="1"/>
  <c r="AD32" i="115"/>
  <c r="F98" i="115" s="1"/>
  <c r="AJ32" i="115"/>
  <c r="F33" i="115"/>
  <c r="L33" i="115"/>
  <c r="R33" i="115"/>
  <c r="X33" i="115"/>
  <c r="AD33" i="115"/>
  <c r="AJ33" i="115"/>
  <c r="F34" i="115"/>
  <c r="L34" i="115"/>
  <c r="R34" i="115"/>
  <c r="X34" i="115"/>
  <c r="AD34" i="115"/>
  <c r="AJ34" i="115"/>
  <c r="C39" i="115"/>
  <c r="D39" i="115"/>
  <c r="E39" i="115"/>
  <c r="F39" i="115"/>
  <c r="G39" i="115"/>
  <c r="H39" i="115"/>
  <c r="C40" i="115"/>
  <c r="D40" i="115"/>
  <c r="E40" i="115"/>
  <c r="F40" i="115"/>
  <c r="G40" i="115"/>
  <c r="H40" i="115"/>
  <c r="C41" i="115"/>
  <c r="D41" i="115"/>
  <c r="E41" i="115"/>
  <c r="F41" i="115"/>
  <c r="G41" i="115"/>
  <c r="H41" i="115"/>
  <c r="C42" i="115"/>
  <c r="D42" i="115"/>
  <c r="E42" i="115"/>
  <c r="F42" i="115"/>
  <c r="G42" i="115"/>
  <c r="H42" i="115"/>
  <c r="C43" i="115"/>
  <c r="D43" i="115"/>
  <c r="E43" i="115"/>
  <c r="F43" i="115"/>
  <c r="G43" i="115"/>
  <c r="H43" i="115"/>
  <c r="C44" i="115"/>
  <c r="D44" i="115"/>
  <c r="E44" i="115"/>
  <c r="F44" i="115"/>
  <c r="G44" i="115"/>
  <c r="H44" i="115"/>
  <c r="C45" i="115"/>
  <c r="D45" i="115"/>
  <c r="E45" i="115"/>
  <c r="F45" i="115"/>
  <c r="G45" i="115"/>
  <c r="H45" i="115"/>
  <c r="C46" i="115"/>
  <c r="D46" i="115"/>
  <c r="E46" i="115"/>
  <c r="F46" i="115"/>
  <c r="G46" i="115"/>
  <c r="H46" i="115"/>
  <c r="C47" i="115"/>
  <c r="D47" i="115"/>
  <c r="E47" i="115"/>
  <c r="F47" i="115"/>
  <c r="G47" i="115"/>
  <c r="H47" i="115"/>
  <c r="C48" i="115"/>
  <c r="D48" i="115"/>
  <c r="E48" i="115"/>
  <c r="F48" i="115"/>
  <c r="G48" i="115"/>
  <c r="H48" i="115"/>
  <c r="C49" i="115"/>
  <c r="D49" i="115"/>
  <c r="E49" i="115"/>
  <c r="F49" i="115"/>
  <c r="G49" i="115"/>
  <c r="H49" i="115"/>
  <c r="C50" i="115"/>
  <c r="D50" i="115"/>
  <c r="E50" i="115"/>
  <c r="F50" i="115"/>
  <c r="G50" i="115"/>
  <c r="H50" i="115"/>
  <c r="C51" i="115"/>
  <c r="D51" i="115"/>
  <c r="E51" i="115"/>
  <c r="F51" i="115"/>
  <c r="G51" i="115"/>
  <c r="H51" i="115"/>
  <c r="C52" i="115"/>
  <c r="D52" i="115"/>
  <c r="E52" i="115"/>
  <c r="F52" i="115"/>
  <c r="G52" i="115"/>
  <c r="H52" i="115"/>
  <c r="C53" i="115"/>
  <c r="D53" i="115"/>
  <c r="E53" i="115"/>
  <c r="F53" i="115"/>
  <c r="G53" i="115"/>
  <c r="H53" i="115"/>
  <c r="C54" i="115"/>
  <c r="D54" i="115"/>
  <c r="E54" i="115"/>
  <c r="F54" i="115"/>
  <c r="G54" i="115"/>
  <c r="H54" i="115"/>
  <c r="C55" i="115"/>
  <c r="D55" i="115"/>
  <c r="E55" i="115"/>
  <c r="F55" i="115"/>
  <c r="G55" i="115"/>
  <c r="H55" i="115"/>
  <c r="C56" i="115"/>
  <c r="D56" i="115"/>
  <c r="E56" i="115"/>
  <c r="F56" i="115"/>
  <c r="G56" i="115"/>
  <c r="H56" i="115"/>
  <c r="C57" i="115"/>
  <c r="D57" i="115"/>
  <c r="E57" i="115"/>
  <c r="F57" i="115"/>
  <c r="G57" i="115"/>
  <c r="H57" i="115"/>
  <c r="C58" i="115"/>
  <c r="D58" i="115"/>
  <c r="E58" i="115"/>
  <c r="F58" i="115"/>
  <c r="G58" i="115"/>
  <c r="H58" i="115"/>
  <c r="B69" i="115"/>
  <c r="C69" i="115"/>
  <c r="D69" i="115"/>
  <c r="E69" i="115"/>
  <c r="A70" i="115"/>
  <c r="B70" i="115"/>
  <c r="C70" i="115"/>
  <c r="D70" i="115"/>
  <c r="E70" i="115"/>
  <c r="F70" i="115"/>
  <c r="G70" i="115"/>
  <c r="A71" i="115"/>
  <c r="B71" i="115"/>
  <c r="C71" i="115"/>
  <c r="D71" i="115"/>
  <c r="E71" i="115"/>
  <c r="F71" i="115"/>
  <c r="G71" i="115"/>
  <c r="A72" i="115"/>
  <c r="B72" i="115"/>
  <c r="C72" i="115"/>
  <c r="D72" i="115"/>
  <c r="E72" i="115"/>
  <c r="F72" i="115"/>
  <c r="G72" i="115"/>
  <c r="A73" i="115"/>
  <c r="B73" i="115"/>
  <c r="C73" i="115"/>
  <c r="D73" i="115"/>
  <c r="E73" i="115"/>
  <c r="F73" i="115"/>
  <c r="G73" i="115"/>
  <c r="A74" i="115"/>
  <c r="B74" i="115"/>
  <c r="C74" i="115"/>
  <c r="D74" i="115"/>
  <c r="E74" i="115"/>
  <c r="F74" i="115"/>
  <c r="G74" i="115"/>
  <c r="A75" i="115"/>
  <c r="B75" i="115"/>
  <c r="C75" i="115"/>
  <c r="D75" i="115"/>
  <c r="E75" i="115"/>
  <c r="F75" i="115"/>
  <c r="G75" i="115"/>
  <c r="A76" i="115"/>
  <c r="B76" i="115"/>
  <c r="C76" i="115"/>
  <c r="D76" i="115"/>
  <c r="E76" i="115"/>
  <c r="F76" i="115"/>
  <c r="G76" i="115"/>
  <c r="A77" i="115"/>
  <c r="B77" i="115"/>
  <c r="C77" i="115"/>
  <c r="D77" i="115"/>
  <c r="E77" i="115"/>
  <c r="F77" i="115"/>
  <c r="G77" i="115"/>
  <c r="A78" i="115"/>
  <c r="B78" i="115"/>
  <c r="C78" i="115"/>
  <c r="D78" i="115"/>
  <c r="E78" i="115"/>
  <c r="F78" i="115"/>
  <c r="G78" i="115"/>
  <c r="A79" i="115"/>
  <c r="B79" i="115"/>
  <c r="C79" i="115"/>
  <c r="D79" i="115"/>
  <c r="E79" i="115"/>
  <c r="F79" i="115"/>
  <c r="G79" i="115"/>
  <c r="A80" i="115"/>
  <c r="B80" i="115"/>
  <c r="C80" i="115"/>
  <c r="D80" i="115"/>
  <c r="E80" i="115"/>
  <c r="F80" i="115"/>
  <c r="G80" i="115"/>
  <c r="A81" i="115"/>
  <c r="B81" i="115"/>
  <c r="C81" i="115"/>
  <c r="D81" i="115"/>
  <c r="E81" i="115"/>
  <c r="F81" i="115"/>
  <c r="G81" i="115"/>
  <c r="A82" i="115"/>
  <c r="B82" i="115"/>
  <c r="C82" i="115"/>
  <c r="D82" i="115"/>
  <c r="E82" i="115"/>
  <c r="F82" i="115"/>
  <c r="G82" i="115"/>
  <c r="A83" i="115"/>
  <c r="B83" i="115"/>
  <c r="C83" i="115"/>
  <c r="D83" i="115"/>
  <c r="F83" i="115"/>
  <c r="G83" i="115"/>
  <c r="A84" i="115"/>
  <c r="B84" i="115"/>
  <c r="C84" i="115"/>
  <c r="E84" i="115"/>
  <c r="A85" i="115"/>
  <c r="C85" i="115"/>
  <c r="E85" i="115"/>
  <c r="A86" i="115"/>
  <c r="C86" i="115"/>
  <c r="G86" i="115"/>
  <c r="A87" i="115"/>
  <c r="E87" i="115"/>
  <c r="A88" i="115"/>
  <c r="C88" i="115"/>
  <c r="G88" i="115"/>
  <c r="A89" i="115"/>
  <c r="E89" i="115"/>
  <c r="A90" i="115"/>
  <c r="C90" i="115"/>
  <c r="G90" i="115"/>
  <c r="A91" i="115"/>
  <c r="A92" i="115"/>
  <c r="C92" i="115"/>
  <c r="G92" i="115"/>
  <c r="A93" i="115"/>
  <c r="E93" i="115"/>
  <c r="A94" i="115"/>
  <c r="C94" i="115"/>
  <c r="G94" i="115"/>
  <c r="A95" i="115"/>
  <c r="A96" i="115"/>
  <c r="C96" i="115"/>
  <c r="G96" i="115"/>
  <c r="A97" i="115"/>
  <c r="E97" i="115"/>
  <c r="A98" i="115"/>
  <c r="G98" i="115"/>
  <c r="L4" i="114"/>
  <c r="N4" i="114"/>
  <c r="R4" i="114" s="1"/>
  <c r="D70" i="114" s="1"/>
  <c r="X4" i="114"/>
  <c r="E70" i="114" s="1"/>
  <c r="AD4" i="114"/>
  <c r="F70" i="114" s="1"/>
  <c r="AJ4" i="114"/>
  <c r="L5" i="114"/>
  <c r="C71" i="114" s="1"/>
  <c r="R5" i="114"/>
  <c r="D71" i="114" s="1"/>
  <c r="X5" i="114"/>
  <c r="E71" i="114" s="1"/>
  <c r="AD5" i="114"/>
  <c r="AJ5" i="114"/>
  <c r="G71" i="114" s="1"/>
  <c r="L6" i="114"/>
  <c r="C72" i="114" s="1"/>
  <c r="R6" i="114"/>
  <c r="D72" i="114" s="1"/>
  <c r="X6" i="114"/>
  <c r="AD6" i="114"/>
  <c r="F72" i="114" s="1"/>
  <c r="AJ6" i="114"/>
  <c r="G72" i="114" s="1"/>
  <c r="L7" i="114"/>
  <c r="C73" i="114" s="1"/>
  <c r="R7" i="114"/>
  <c r="X7" i="114"/>
  <c r="E73" i="114" s="1"/>
  <c r="AD7" i="114"/>
  <c r="F73" i="114" s="1"/>
  <c r="AJ7" i="114"/>
  <c r="G73" i="114" s="1"/>
  <c r="L8" i="114"/>
  <c r="R8" i="114"/>
  <c r="D74" i="114" s="1"/>
  <c r="X8" i="114"/>
  <c r="E74" i="114" s="1"/>
  <c r="AD8" i="114"/>
  <c r="F74" i="114" s="1"/>
  <c r="AJ8" i="114"/>
  <c r="L9" i="114"/>
  <c r="C75" i="114" s="1"/>
  <c r="R9" i="114"/>
  <c r="D75" i="114" s="1"/>
  <c r="X9" i="114"/>
  <c r="E75" i="114" s="1"/>
  <c r="AD9" i="114"/>
  <c r="AJ9" i="114"/>
  <c r="G75" i="114" s="1"/>
  <c r="L10" i="114"/>
  <c r="C76" i="114" s="1"/>
  <c r="R10" i="114"/>
  <c r="D76" i="114" s="1"/>
  <c r="X10" i="114"/>
  <c r="AD10" i="114"/>
  <c r="F76" i="114" s="1"/>
  <c r="AJ10" i="114"/>
  <c r="G76" i="114" s="1"/>
  <c r="L11" i="114"/>
  <c r="C77" i="114" s="1"/>
  <c r="R11" i="114"/>
  <c r="X11" i="114"/>
  <c r="E77" i="114" s="1"/>
  <c r="AD11" i="114"/>
  <c r="F77" i="114" s="1"/>
  <c r="AJ11" i="114"/>
  <c r="G77" i="114" s="1"/>
  <c r="L12" i="114"/>
  <c r="R12" i="114"/>
  <c r="D78" i="114" s="1"/>
  <c r="X12" i="114"/>
  <c r="E78" i="114" s="1"/>
  <c r="AD12" i="114"/>
  <c r="F78" i="114" s="1"/>
  <c r="AJ12" i="114"/>
  <c r="L13" i="114"/>
  <c r="C79" i="114" s="1"/>
  <c r="R13" i="114"/>
  <c r="D79" i="114" s="1"/>
  <c r="X13" i="114"/>
  <c r="E79" i="114" s="1"/>
  <c r="AD13" i="114"/>
  <c r="AJ13" i="114"/>
  <c r="G79" i="114" s="1"/>
  <c r="L14" i="114"/>
  <c r="C80" i="114" s="1"/>
  <c r="R14" i="114"/>
  <c r="D80" i="114" s="1"/>
  <c r="X14" i="114"/>
  <c r="AD14" i="114"/>
  <c r="F80" i="114" s="1"/>
  <c r="AJ14" i="114"/>
  <c r="G80" i="114" s="1"/>
  <c r="L15" i="114"/>
  <c r="C81" i="114" s="1"/>
  <c r="R15" i="114"/>
  <c r="X15" i="114"/>
  <c r="E81" i="114" s="1"/>
  <c r="AD15" i="114"/>
  <c r="F81" i="114" s="1"/>
  <c r="AJ15" i="114"/>
  <c r="G81" i="114" s="1"/>
  <c r="L16" i="114"/>
  <c r="R16" i="114"/>
  <c r="D82" i="114" s="1"/>
  <c r="X16" i="114"/>
  <c r="E82" i="114" s="1"/>
  <c r="AD16" i="114"/>
  <c r="F82" i="114" s="1"/>
  <c r="AJ16" i="114"/>
  <c r="L17" i="114"/>
  <c r="C83" i="114" s="1"/>
  <c r="R17" i="114"/>
  <c r="D83" i="114" s="1"/>
  <c r="X17" i="114"/>
  <c r="E83" i="114" s="1"/>
  <c r="AD17" i="114"/>
  <c r="AJ17" i="114"/>
  <c r="G83" i="114" s="1"/>
  <c r="L18" i="114"/>
  <c r="C84" i="114" s="1"/>
  <c r="R18" i="114"/>
  <c r="D84" i="114" s="1"/>
  <c r="X18" i="114"/>
  <c r="AD18" i="114"/>
  <c r="F84" i="114" s="1"/>
  <c r="AJ18" i="114"/>
  <c r="G84" i="114" s="1"/>
  <c r="L19" i="114"/>
  <c r="C85" i="114" s="1"/>
  <c r="R19" i="114"/>
  <c r="X19" i="114"/>
  <c r="E85" i="114" s="1"/>
  <c r="AD19" i="114"/>
  <c r="F85" i="114" s="1"/>
  <c r="AJ19" i="114"/>
  <c r="G85" i="114" s="1"/>
  <c r="L20" i="114"/>
  <c r="R20" i="114"/>
  <c r="D86" i="114" s="1"/>
  <c r="X20" i="114"/>
  <c r="E86" i="114" s="1"/>
  <c r="AD20" i="114"/>
  <c r="F86" i="114" s="1"/>
  <c r="AJ20" i="114"/>
  <c r="L21" i="114"/>
  <c r="C87" i="114" s="1"/>
  <c r="R21" i="114"/>
  <c r="X21" i="114"/>
  <c r="E87" i="114" s="1"/>
  <c r="AD21" i="114"/>
  <c r="AJ21" i="114"/>
  <c r="G87" i="114" s="1"/>
  <c r="L22" i="114"/>
  <c r="C88" i="114" s="1"/>
  <c r="R22" i="114"/>
  <c r="D88" i="114" s="1"/>
  <c r="F41" i="114"/>
  <c r="X22" i="114"/>
  <c r="AD22" i="114"/>
  <c r="F88" i="114" s="1"/>
  <c r="AJ22" i="114"/>
  <c r="G88" i="114" s="1"/>
  <c r="L23" i="114"/>
  <c r="C89" i="114" s="1"/>
  <c r="R23" i="114"/>
  <c r="X23" i="114"/>
  <c r="E89" i="114" s="1"/>
  <c r="AD23" i="114"/>
  <c r="AJ23" i="114"/>
  <c r="G89" i="114" s="1"/>
  <c r="L24" i="114"/>
  <c r="R24" i="114"/>
  <c r="D90" i="114" s="1"/>
  <c r="X24" i="114"/>
  <c r="E90" i="114" s="1"/>
  <c r="AD24" i="114"/>
  <c r="F90" i="114" s="1"/>
  <c r="AJ24" i="114"/>
  <c r="L25" i="114"/>
  <c r="C91" i="114" s="1"/>
  <c r="R25" i="114"/>
  <c r="X25" i="114"/>
  <c r="E91" i="114" s="1"/>
  <c r="AD25" i="114"/>
  <c r="AJ25" i="114"/>
  <c r="G91" i="114" s="1"/>
  <c r="L26" i="114"/>
  <c r="C92" i="114" s="1"/>
  <c r="R26" i="114"/>
  <c r="D92" i="114" s="1"/>
  <c r="X26" i="114"/>
  <c r="AD26" i="114"/>
  <c r="F92" i="114" s="1"/>
  <c r="AJ26" i="114"/>
  <c r="G92" i="114" s="1"/>
  <c r="L27" i="114"/>
  <c r="C93" i="114" s="1"/>
  <c r="R27" i="114"/>
  <c r="X27" i="114"/>
  <c r="E93" i="114" s="1"/>
  <c r="AD27" i="114"/>
  <c r="AJ27" i="114"/>
  <c r="G93" i="114" s="1"/>
  <c r="L28" i="114"/>
  <c r="R28" i="114"/>
  <c r="D94" i="114" s="1"/>
  <c r="X28" i="114"/>
  <c r="E94" i="114" s="1"/>
  <c r="AD28" i="114"/>
  <c r="F94" i="114" s="1"/>
  <c r="AJ28" i="114"/>
  <c r="L29" i="114"/>
  <c r="C95" i="114" s="1"/>
  <c r="R29" i="114"/>
  <c r="D95" i="114" s="1"/>
  <c r="X29" i="114"/>
  <c r="E95" i="114" s="1"/>
  <c r="AD29" i="114"/>
  <c r="AJ29" i="114"/>
  <c r="G95" i="114" s="1"/>
  <c r="L30" i="114"/>
  <c r="C96" i="114" s="1"/>
  <c r="R30" i="114"/>
  <c r="D96" i="114" s="1"/>
  <c r="X30" i="114"/>
  <c r="AD30" i="114"/>
  <c r="F96" i="114" s="1"/>
  <c r="AJ30" i="114"/>
  <c r="G96" i="114" s="1"/>
  <c r="L31" i="114"/>
  <c r="C97" i="114" s="1"/>
  <c r="R31" i="114"/>
  <c r="X31" i="114"/>
  <c r="E97" i="114" s="1"/>
  <c r="AD31" i="114"/>
  <c r="F97" i="114" s="1"/>
  <c r="AJ31" i="114"/>
  <c r="G97" i="114" s="1"/>
  <c r="L32" i="114"/>
  <c r="R32" i="114"/>
  <c r="D98" i="114" s="1"/>
  <c r="X32" i="114"/>
  <c r="E98" i="114" s="1"/>
  <c r="AD32" i="114"/>
  <c r="F98" i="114" s="1"/>
  <c r="AJ32" i="114"/>
  <c r="L33" i="114"/>
  <c r="R33" i="114"/>
  <c r="X33" i="114"/>
  <c r="AD33" i="114"/>
  <c r="AJ33" i="114"/>
  <c r="L34" i="114"/>
  <c r="R34" i="114"/>
  <c r="X34" i="114"/>
  <c r="AD34" i="114"/>
  <c r="AJ34" i="114"/>
  <c r="C39" i="114"/>
  <c r="D39" i="114"/>
  <c r="E39" i="114"/>
  <c r="F39" i="114"/>
  <c r="G39" i="114"/>
  <c r="H39" i="114"/>
  <c r="C40" i="114"/>
  <c r="C56" i="114" s="1"/>
  <c r="D40" i="114"/>
  <c r="E40" i="114"/>
  <c r="F40" i="114"/>
  <c r="G40" i="114"/>
  <c r="H40" i="114"/>
  <c r="C41" i="114"/>
  <c r="D41" i="114"/>
  <c r="E41" i="114"/>
  <c r="E57" i="114" s="1"/>
  <c r="G41" i="114"/>
  <c r="H41" i="114"/>
  <c r="C42" i="114"/>
  <c r="D42" i="114"/>
  <c r="E42" i="114"/>
  <c r="F42" i="114"/>
  <c r="G42" i="114"/>
  <c r="H42" i="114"/>
  <c r="H58" i="114" s="1"/>
  <c r="C43" i="114"/>
  <c r="D43" i="114"/>
  <c r="E43" i="114"/>
  <c r="F43" i="114"/>
  <c r="G43" i="114"/>
  <c r="H43" i="114"/>
  <c r="C44" i="114"/>
  <c r="D44" i="114"/>
  <c r="E44" i="114"/>
  <c r="F44" i="114"/>
  <c r="G44" i="114"/>
  <c r="H44" i="114"/>
  <c r="C45" i="114"/>
  <c r="D45" i="114"/>
  <c r="E45" i="114"/>
  <c r="F45" i="114"/>
  <c r="G45" i="114"/>
  <c r="H45" i="114"/>
  <c r="C46" i="114"/>
  <c r="D46" i="114"/>
  <c r="E46" i="114"/>
  <c r="F46" i="114"/>
  <c r="G46" i="114"/>
  <c r="H46" i="114"/>
  <c r="C47" i="114"/>
  <c r="D47" i="114"/>
  <c r="E47" i="114"/>
  <c r="F47" i="114"/>
  <c r="G47" i="114"/>
  <c r="H47" i="114"/>
  <c r="C48" i="114"/>
  <c r="D48" i="114"/>
  <c r="E48" i="114"/>
  <c r="F48" i="114"/>
  <c r="G48" i="114"/>
  <c r="H48" i="114"/>
  <c r="C49" i="114"/>
  <c r="D49" i="114"/>
  <c r="E49" i="114"/>
  <c r="F49" i="114"/>
  <c r="G49" i="114"/>
  <c r="H49" i="114"/>
  <c r="C50" i="114"/>
  <c r="D50" i="114"/>
  <c r="E50" i="114"/>
  <c r="F50" i="114"/>
  <c r="G50" i="114"/>
  <c r="H50" i="114"/>
  <c r="C51" i="114"/>
  <c r="D51" i="114"/>
  <c r="E51" i="114"/>
  <c r="F51" i="114"/>
  <c r="G51" i="114"/>
  <c r="H51" i="114"/>
  <c r="C52" i="114"/>
  <c r="D52" i="114"/>
  <c r="E52" i="114"/>
  <c r="F52" i="114"/>
  <c r="G52" i="114"/>
  <c r="H52" i="114"/>
  <c r="C53" i="114"/>
  <c r="D53" i="114"/>
  <c r="E53" i="114"/>
  <c r="F53" i="114"/>
  <c r="G53" i="114"/>
  <c r="H53" i="114"/>
  <c r="C54" i="114"/>
  <c r="D54" i="114"/>
  <c r="E54" i="114"/>
  <c r="F54" i="114"/>
  <c r="G54" i="114"/>
  <c r="H54" i="114"/>
  <c r="C55" i="114"/>
  <c r="D55" i="114"/>
  <c r="E55" i="114"/>
  <c r="F55" i="114"/>
  <c r="G55" i="114"/>
  <c r="H55" i="114"/>
  <c r="D56" i="114"/>
  <c r="E56" i="114"/>
  <c r="F56" i="114"/>
  <c r="G56" i="114"/>
  <c r="H56" i="114"/>
  <c r="C57" i="114"/>
  <c r="D57" i="114"/>
  <c r="G57" i="114"/>
  <c r="H57" i="114"/>
  <c r="C58" i="114"/>
  <c r="D58" i="114"/>
  <c r="E58" i="114"/>
  <c r="F58" i="114"/>
  <c r="G58" i="114"/>
  <c r="B69" i="114"/>
  <c r="C69" i="114"/>
  <c r="D69" i="114"/>
  <c r="E69" i="114"/>
  <c r="A70" i="114"/>
  <c r="B70" i="114"/>
  <c r="C70" i="114"/>
  <c r="G70" i="114"/>
  <c r="A71" i="114"/>
  <c r="B71" i="114"/>
  <c r="F71" i="114"/>
  <c r="A72" i="114"/>
  <c r="B72" i="114"/>
  <c r="E72" i="114"/>
  <c r="A73" i="114"/>
  <c r="B73" i="114"/>
  <c r="D73" i="114"/>
  <c r="A74" i="114"/>
  <c r="B74" i="114"/>
  <c r="C74" i="114"/>
  <c r="G74" i="114"/>
  <c r="A75" i="114"/>
  <c r="B75" i="114"/>
  <c r="F75" i="114"/>
  <c r="A76" i="114"/>
  <c r="B76" i="114"/>
  <c r="E76" i="114"/>
  <c r="A77" i="114"/>
  <c r="B77" i="114"/>
  <c r="D77" i="114"/>
  <c r="A78" i="114"/>
  <c r="B78" i="114"/>
  <c r="C78" i="114"/>
  <c r="G78" i="114"/>
  <c r="A79" i="114"/>
  <c r="B79" i="114"/>
  <c r="F79" i="114"/>
  <c r="A80" i="114"/>
  <c r="B80" i="114"/>
  <c r="E80" i="114"/>
  <c r="A81" i="114"/>
  <c r="B81" i="114"/>
  <c r="D81" i="114"/>
  <c r="A82" i="114"/>
  <c r="B82" i="114"/>
  <c r="C82" i="114"/>
  <c r="G82" i="114"/>
  <c r="A83" i="114"/>
  <c r="B83" i="114"/>
  <c r="F83" i="114"/>
  <c r="A84" i="114"/>
  <c r="B84" i="114"/>
  <c r="E84" i="114"/>
  <c r="A85" i="114"/>
  <c r="B85" i="114"/>
  <c r="D85" i="114"/>
  <c r="A86" i="114"/>
  <c r="B86" i="114"/>
  <c r="C86" i="114"/>
  <c r="G86" i="114"/>
  <c r="A87" i="114"/>
  <c r="B87" i="114"/>
  <c r="D87" i="114"/>
  <c r="F87" i="114"/>
  <c r="A88" i="114"/>
  <c r="B88" i="114"/>
  <c r="E88" i="114"/>
  <c r="A89" i="114"/>
  <c r="B89" i="114"/>
  <c r="D89" i="114"/>
  <c r="F89" i="114"/>
  <c r="A90" i="114"/>
  <c r="B90" i="114"/>
  <c r="C90" i="114"/>
  <c r="G90" i="114"/>
  <c r="A91" i="114"/>
  <c r="B91" i="114"/>
  <c r="D91" i="114"/>
  <c r="F91" i="114"/>
  <c r="A92" i="114"/>
  <c r="B92" i="114"/>
  <c r="E92" i="114"/>
  <c r="A93" i="114"/>
  <c r="B93" i="114"/>
  <c r="D93" i="114"/>
  <c r="F93" i="114"/>
  <c r="A94" i="114"/>
  <c r="B94" i="114"/>
  <c r="C94" i="114"/>
  <c r="G94" i="114"/>
  <c r="A95" i="114"/>
  <c r="B95" i="114"/>
  <c r="F95" i="114"/>
  <c r="A96" i="114"/>
  <c r="B96" i="114"/>
  <c r="E96" i="114"/>
  <c r="A97" i="114"/>
  <c r="B97" i="114"/>
  <c r="D97" i="114"/>
  <c r="A98" i="114"/>
  <c r="B98" i="114"/>
  <c r="C98" i="114"/>
  <c r="G98" i="114"/>
  <c r="F4" i="113"/>
  <c r="B70" i="113" s="1"/>
  <c r="L4" i="113"/>
  <c r="C70" i="113" s="1"/>
  <c r="X4" i="113"/>
  <c r="AD4" i="113"/>
  <c r="F70" i="113" s="1"/>
  <c r="AJ4" i="113"/>
  <c r="G70" i="113" s="1"/>
  <c r="F5" i="113"/>
  <c r="B71" i="113" s="1"/>
  <c r="L5" i="113"/>
  <c r="X5" i="113"/>
  <c r="E71" i="113" s="1"/>
  <c r="AD5" i="113"/>
  <c r="F71" i="113" s="1"/>
  <c r="AJ5" i="113"/>
  <c r="G71" i="113" s="1"/>
  <c r="F6" i="113"/>
  <c r="L6" i="113"/>
  <c r="C72" i="113" s="1"/>
  <c r="X6" i="113"/>
  <c r="E72" i="113" s="1"/>
  <c r="AD6" i="113"/>
  <c r="F72" i="113" s="1"/>
  <c r="AJ6" i="113"/>
  <c r="F7" i="113"/>
  <c r="B73" i="113" s="1"/>
  <c r="L7" i="113"/>
  <c r="C73" i="113" s="1"/>
  <c r="X7" i="113"/>
  <c r="E73" i="113" s="1"/>
  <c r="AD7" i="113"/>
  <c r="AJ7" i="113"/>
  <c r="G73" i="113" s="1"/>
  <c r="F8" i="113"/>
  <c r="B74" i="113" s="1"/>
  <c r="L8" i="113"/>
  <c r="C74" i="113" s="1"/>
  <c r="X8" i="113"/>
  <c r="AD8" i="113"/>
  <c r="F74" i="113" s="1"/>
  <c r="AJ8" i="113"/>
  <c r="G74" i="113" s="1"/>
  <c r="F9" i="113"/>
  <c r="B75" i="113" s="1"/>
  <c r="L9" i="113"/>
  <c r="X9" i="113"/>
  <c r="E75" i="113" s="1"/>
  <c r="AD9" i="113"/>
  <c r="F75" i="113" s="1"/>
  <c r="AJ9" i="113"/>
  <c r="G75" i="113" s="1"/>
  <c r="F10" i="113"/>
  <c r="L10" i="113"/>
  <c r="C76" i="113" s="1"/>
  <c r="X10" i="113"/>
  <c r="E76" i="113" s="1"/>
  <c r="AD10" i="113"/>
  <c r="F76" i="113" s="1"/>
  <c r="AJ10" i="113"/>
  <c r="F11" i="113"/>
  <c r="B77" i="113" s="1"/>
  <c r="L11" i="113"/>
  <c r="C77" i="113" s="1"/>
  <c r="X11" i="113"/>
  <c r="E77" i="113" s="1"/>
  <c r="AD11" i="113"/>
  <c r="AJ11" i="113"/>
  <c r="G77" i="113" s="1"/>
  <c r="F12" i="113"/>
  <c r="B78" i="113" s="1"/>
  <c r="L12" i="113"/>
  <c r="C78" i="113" s="1"/>
  <c r="X12" i="113"/>
  <c r="AD12" i="113"/>
  <c r="F78" i="113" s="1"/>
  <c r="AJ12" i="113"/>
  <c r="G78" i="113" s="1"/>
  <c r="F13" i="113"/>
  <c r="B79" i="113" s="1"/>
  <c r="L13" i="113"/>
  <c r="X13" i="113"/>
  <c r="E79" i="113" s="1"/>
  <c r="AD13" i="113"/>
  <c r="F79" i="113" s="1"/>
  <c r="AJ13" i="113"/>
  <c r="G79" i="113" s="1"/>
  <c r="F14" i="113"/>
  <c r="L14" i="113"/>
  <c r="C80" i="113" s="1"/>
  <c r="X14" i="113"/>
  <c r="E80" i="113" s="1"/>
  <c r="AD14" i="113"/>
  <c r="F80" i="113" s="1"/>
  <c r="AJ14" i="113"/>
  <c r="F15" i="113"/>
  <c r="B81" i="113" s="1"/>
  <c r="L15" i="113"/>
  <c r="C81" i="113" s="1"/>
  <c r="X15" i="113"/>
  <c r="E81" i="113" s="1"/>
  <c r="AD15" i="113"/>
  <c r="AJ15" i="113"/>
  <c r="G81" i="113" s="1"/>
  <c r="F16" i="113"/>
  <c r="B82" i="113" s="1"/>
  <c r="L16" i="113"/>
  <c r="C82" i="113" s="1"/>
  <c r="X16" i="113"/>
  <c r="AD16" i="113"/>
  <c r="F82" i="113" s="1"/>
  <c r="AJ16" i="113"/>
  <c r="G82" i="113" s="1"/>
  <c r="F17" i="113"/>
  <c r="B83" i="113" s="1"/>
  <c r="L17" i="113"/>
  <c r="X17" i="113"/>
  <c r="E83" i="113" s="1"/>
  <c r="AD17" i="113"/>
  <c r="F83" i="113" s="1"/>
  <c r="AJ17" i="113"/>
  <c r="G83" i="113" s="1"/>
  <c r="F18" i="113"/>
  <c r="L18" i="113"/>
  <c r="C84" i="113" s="1"/>
  <c r="X18" i="113"/>
  <c r="E84" i="113" s="1"/>
  <c r="AD18" i="113"/>
  <c r="F84" i="113" s="1"/>
  <c r="AJ18" i="113"/>
  <c r="F19" i="113"/>
  <c r="B85" i="113" s="1"/>
  <c r="L19" i="113"/>
  <c r="C85" i="113" s="1"/>
  <c r="X19" i="113"/>
  <c r="E85" i="113" s="1"/>
  <c r="AD19" i="113"/>
  <c r="AJ19" i="113"/>
  <c r="G85" i="113" s="1"/>
  <c r="F20" i="113"/>
  <c r="B86" i="113" s="1"/>
  <c r="L20" i="113"/>
  <c r="C86" i="113" s="1"/>
  <c r="X20" i="113"/>
  <c r="AD20" i="113"/>
  <c r="F86" i="113" s="1"/>
  <c r="AJ20" i="113"/>
  <c r="G86" i="113" s="1"/>
  <c r="F21" i="113"/>
  <c r="B87" i="113" s="1"/>
  <c r="D41" i="113"/>
  <c r="L21" i="113"/>
  <c r="X21" i="113"/>
  <c r="E87" i="113" s="1"/>
  <c r="AD21" i="113"/>
  <c r="F87" i="113" s="1"/>
  <c r="H45" i="113"/>
  <c r="F22" i="113"/>
  <c r="L22" i="113"/>
  <c r="C88" i="113" s="1"/>
  <c r="X22" i="113"/>
  <c r="E88" i="113" s="1"/>
  <c r="F50" i="113"/>
  <c r="AD22" i="113"/>
  <c r="F88" i="113" s="1"/>
  <c r="H41" i="113"/>
  <c r="H57" i="113" s="1"/>
  <c r="AJ22" i="113"/>
  <c r="F23" i="113"/>
  <c r="B89" i="113" s="1"/>
  <c r="L23" i="113"/>
  <c r="C89" i="113" s="1"/>
  <c r="X23" i="113"/>
  <c r="E89" i="113" s="1"/>
  <c r="AD23" i="113"/>
  <c r="AJ23" i="113"/>
  <c r="G89" i="113" s="1"/>
  <c r="F24" i="113"/>
  <c r="B90" i="113" s="1"/>
  <c r="L24" i="113"/>
  <c r="C90" i="113" s="1"/>
  <c r="X24" i="113"/>
  <c r="AD24" i="113"/>
  <c r="F90" i="113" s="1"/>
  <c r="AJ24" i="113"/>
  <c r="G90" i="113" s="1"/>
  <c r="F25" i="113"/>
  <c r="B91" i="113" s="1"/>
  <c r="L25" i="113"/>
  <c r="X25" i="113"/>
  <c r="E91" i="113" s="1"/>
  <c r="AD25" i="113"/>
  <c r="F91" i="113" s="1"/>
  <c r="AJ25" i="113"/>
  <c r="G91" i="113" s="1"/>
  <c r="F26" i="113"/>
  <c r="L26" i="113"/>
  <c r="C92" i="113" s="1"/>
  <c r="X26" i="113"/>
  <c r="E92" i="113" s="1"/>
  <c r="AD26" i="113"/>
  <c r="F92" i="113" s="1"/>
  <c r="AJ26" i="113"/>
  <c r="F27" i="113"/>
  <c r="B93" i="113" s="1"/>
  <c r="L27" i="113"/>
  <c r="C93" i="113" s="1"/>
  <c r="X27" i="113"/>
  <c r="E93" i="113" s="1"/>
  <c r="AD27" i="113"/>
  <c r="AJ27" i="113"/>
  <c r="G93" i="113" s="1"/>
  <c r="F28" i="113"/>
  <c r="B94" i="113" s="1"/>
  <c r="L28" i="113"/>
  <c r="C94" i="113" s="1"/>
  <c r="X28" i="113"/>
  <c r="AD28" i="113"/>
  <c r="F94" i="113" s="1"/>
  <c r="AJ28" i="113"/>
  <c r="G94" i="113" s="1"/>
  <c r="F29" i="113"/>
  <c r="B95" i="113" s="1"/>
  <c r="L29" i="113"/>
  <c r="X29" i="113"/>
  <c r="E95" i="113" s="1"/>
  <c r="AD29" i="113"/>
  <c r="F95" i="113" s="1"/>
  <c r="AJ29" i="113"/>
  <c r="G95" i="113" s="1"/>
  <c r="F30" i="113"/>
  <c r="L30" i="113"/>
  <c r="C96" i="113" s="1"/>
  <c r="X30" i="113"/>
  <c r="E96" i="113" s="1"/>
  <c r="AD30" i="113"/>
  <c r="F96" i="113" s="1"/>
  <c r="AJ30" i="113"/>
  <c r="F31" i="113"/>
  <c r="B97" i="113" s="1"/>
  <c r="L31" i="113"/>
  <c r="C97" i="113" s="1"/>
  <c r="X31" i="113"/>
  <c r="E97" i="113" s="1"/>
  <c r="AD31" i="113"/>
  <c r="AJ31" i="113"/>
  <c r="G97" i="113" s="1"/>
  <c r="F32" i="113"/>
  <c r="B98" i="113" s="1"/>
  <c r="L32" i="113"/>
  <c r="C98" i="113" s="1"/>
  <c r="X32" i="113"/>
  <c r="AD32" i="113"/>
  <c r="F98" i="113" s="1"/>
  <c r="AJ32" i="113"/>
  <c r="G98" i="113" s="1"/>
  <c r="F33" i="113"/>
  <c r="L33" i="113"/>
  <c r="X33" i="113"/>
  <c r="AD33" i="113"/>
  <c r="AJ33" i="113"/>
  <c r="F34" i="113"/>
  <c r="L34" i="113"/>
  <c r="X34" i="113"/>
  <c r="AD34" i="113"/>
  <c r="AJ34" i="113"/>
  <c r="C39" i="113"/>
  <c r="D39" i="113"/>
  <c r="E39" i="113"/>
  <c r="E55" i="113" s="1"/>
  <c r="F39" i="113"/>
  <c r="F55" i="113" s="1"/>
  <c r="G39" i="113"/>
  <c r="H39" i="113"/>
  <c r="C40" i="113"/>
  <c r="D40" i="113"/>
  <c r="E40" i="113"/>
  <c r="F40" i="113"/>
  <c r="G40" i="113"/>
  <c r="G56" i="113" s="1"/>
  <c r="H40" i="113"/>
  <c r="H56" i="113" s="1"/>
  <c r="C41" i="113"/>
  <c r="E41" i="113"/>
  <c r="F41" i="113"/>
  <c r="G41" i="113"/>
  <c r="C42" i="113"/>
  <c r="D42" i="113"/>
  <c r="E42" i="113"/>
  <c r="E58" i="113" s="1"/>
  <c r="F42" i="113"/>
  <c r="G42" i="113"/>
  <c r="H42" i="113"/>
  <c r="C43" i="113"/>
  <c r="D43" i="113"/>
  <c r="E43" i="113"/>
  <c r="F43" i="113"/>
  <c r="G43" i="113"/>
  <c r="G55" i="113" s="1"/>
  <c r="H43" i="113"/>
  <c r="H55" i="113" s="1"/>
  <c r="C44" i="113"/>
  <c r="D44" i="113"/>
  <c r="E44" i="113"/>
  <c r="F44" i="113"/>
  <c r="G44" i="113"/>
  <c r="H44" i="113"/>
  <c r="C45" i="113"/>
  <c r="C57" i="113" s="1"/>
  <c r="D45" i="113"/>
  <c r="E45" i="113"/>
  <c r="F45" i="113"/>
  <c r="G45" i="113"/>
  <c r="C46" i="113"/>
  <c r="D46" i="113"/>
  <c r="E46" i="113"/>
  <c r="F46" i="113"/>
  <c r="G46" i="113"/>
  <c r="G58" i="113" s="1"/>
  <c r="H46" i="113"/>
  <c r="C47" i="113"/>
  <c r="D47" i="113"/>
  <c r="E47" i="113"/>
  <c r="F47" i="113"/>
  <c r="G47" i="113"/>
  <c r="H47" i="113"/>
  <c r="C48" i="113"/>
  <c r="D48" i="113"/>
  <c r="E48" i="113"/>
  <c r="F48" i="113"/>
  <c r="G48" i="113"/>
  <c r="H48" i="113"/>
  <c r="C49" i="113"/>
  <c r="D49" i="113"/>
  <c r="E49" i="113"/>
  <c r="E57" i="113" s="1"/>
  <c r="F49" i="113"/>
  <c r="G49" i="113"/>
  <c r="H49" i="113"/>
  <c r="C50" i="113"/>
  <c r="D50" i="113"/>
  <c r="E50" i="113"/>
  <c r="G50" i="113"/>
  <c r="H50" i="113"/>
  <c r="H58" i="113" s="1"/>
  <c r="C51" i="113"/>
  <c r="D51" i="113"/>
  <c r="E51" i="113"/>
  <c r="F51" i="113"/>
  <c r="G51" i="113"/>
  <c r="H51" i="113"/>
  <c r="C52" i="113"/>
  <c r="D52" i="113"/>
  <c r="E52" i="113"/>
  <c r="F52" i="113"/>
  <c r="G52" i="113"/>
  <c r="H52" i="113"/>
  <c r="C53" i="113"/>
  <c r="D53" i="113"/>
  <c r="E53" i="113"/>
  <c r="F53" i="113"/>
  <c r="G53" i="113"/>
  <c r="H53" i="113"/>
  <c r="C54" i="113"/>
  <c r="D54" i="113"/>
  <c r="E54" i="113"/>
  <c r="F54" i="113"/>
  <c r="G54" i="113"/>
  <c r="H54" i="113"/>
  <c r="C55" i="113"/>
  <c r="D55" i="113"/>
  <c r="C56" i="113"/>
  <c r="D56" i="113"/>
  <c r="E56" i="113"/>
  <c r="F56" i="113"/>
  <c r="F57" i="113"/>
  <c r="G57" i="113"/>
  <c r="C58" i="113"/>
  <c r="D58" i="113"/>
  <c r="B69" i="113"/>
  <c r="C69" i="113"/>
  <c r="D69" i="113"/>
  <c r="E69" i="113"/>
  <c r="A70" i="113"/>
  <c r="D70" i="113"/>
  <c r="E70" i="113"/>
  <c r="A71" i="113"/>
  <c r="C71" i="113"/>
  <c r="D71" i="113"/>
  <c r="A72" i="113"/>
  <c r="B72" i="113"/>
  <c r="D72" i="113"/>
  <c r="G72" i="113"/>
  <c r="A73" i="113"/>
  <c r="D73" i="113"/>
  <c r="F73" i="113"/>
  <c r="A74" i="113"/>
  <c r="D74" i="113"/>
  <c r="E74" i="113"/>
  <c r="A75" i="113"/>
  <c r="C75" i="113"/>
  <c r="D75" i="113"/>
  <c r="A76" i="113"/>
  <c r="B76" i="113"/>
  <c r="D76" i="113"/>
  <c r="G76" i="113"/>
  <c r="A77" i="113"/>
  <c r="D77" i="113"/>
  <c r="F77" i="113"/>
  <c r="A78" i="113"/>
  <c r="D78" i="113"/>
  <c r="E78" i="113"/>
  <c r="A79" i="113"/>
  <c r="C79" i="113"/>
  <c r="D79" i="113"/>
  <c r="A80" i="113"/>
  <c r="B80" i="113"/>
  <c r="D80" i="113"/>
  <c r="G80" i="113"/>
  <c r="A81" i="113"/>
  <c r="D81" i="113"/>
  <c r="F81" i="113"/>
  <c r="A82" i="113"/>
  <c r="D82" i="113"/>
  <c r="E82" i="113"/>
  <c r="A83" i="113"/>
  <c r="C83" i="113"/>
  <c r="D83" i="113"/>
  <c r="A84" i="113"/>
  <c r="B84" i="113"/>
  <c r="D84" i="113"/>
  <c r="G84" i="113"/>
  <c r="A85" i="113"/>
  <c r="D85" i="113"/>
  <c r="F85" i="113"/>
  <c r="A86" i="113"/>
  <c r="D86" i="113"/>
  <c r="E86" i="113"/>
  <c r="A87" i="113"/>
  <c r="C87" i="113"/>
  <c r="D87" i="113"/>
  <c r="A88" i="113"/>
  <c r="B88" i="113"/>
  <c r="D88" i="113"/>
  <c r="G88" i="113"/>
  <c r="A89" i="113"/>
  <c r="D89" i="113"/>
  <c r="F89" i="113"/>
  <c r="A90" i="113"/>
  <c r="D90" i="113"/>
  <c r="E90" i="113"/>
  <c r="A91" i="113"/>
  <c r="C91" i="113"/>
  <c r="D91" i="113"/>
  <c r="A92" i="113"/>
  <c r="B92" i="113"/>
  <c r="D92" i="113"/>
  <c r="G92" i="113"/>
  <c r="A93" i="113"/>
  <c r="D93" i="113"/>
  <c r="F93" i="113"/>
  <c r="A94" i="113"/>
  <c r="D94" i="113"/>
  <c r="E94" i="113"/>
  <c r="A95" i="113"/>
  <c r="C95" i="113"/>
  <c r="D95" i="113"/>
  <c r="A96" i="113"/>
  <c r="B96" i="113"/>
  <c r="D96" i="113"/>
  <c r="G96" i="113"/>
  <c r="A97" i="113"/>
  <c r="D97" i="113"/>
  <c r="F97" i="113"/>
  <c r="A98" i="113"/>
  <c r="D98" i="113"/>
  <c r="E98" i="113"/>
  <c r="F4" i="112"/>
  <c r="L4" i="112"/>
  <c r="R4" i="112"/>
  <c r="X4" i="112"/>
  <c r="AD4" i="112"/>
  <c r="AJ4" i="112"/>
  <c r="G70" i="112" s="1"/>
  <c r="F5" i="112"/>
  <c r="L5" i="112"/>
  <c r="C71" i="112" s="1"/>
  <c r="R5" i="112"/>
  <c r="X5" i="112"/>
  <c r="AD5" i="112"/>
  <c r="AJ5" i="112"/>
  <c r="G71" i="112" s="1"/>
  <c r="F6" i="112"/>
  <c r="L6" i="112"/>
  <c r="R6" i="112"/>
  <c r="D72" i="112" s="1"/>
  <c r="X6" i="112"/>
  <c r="AD6" i="112"/>
  <c r="AJ6" i="112"/>
  <c r="F7" i="112"/>
  <c r="L7" i="112"/>
  <c r="R7" i="112"/>
  <c r="X7" i="112"/>
  <c r="E73" i="112" s="1"/>
  <c r="AD7" i="112"/>
  <c r="AJ7" i="112"/>
  <c r="F8" i="112"/>
  <c r="L8" i="112"/>
  <c r="R8" i="112"/>
  <c r="X8" i="112"/>
  <c r="AD8" i="112"/>
  <c r="AJ8" i="112"/>
  <c r="F9" i="112"/>
  <c r="L9" i="112"/>
  <c r="C75" i="112" s="1"/>
  <c r="R9" i="112"/>
  <c r="X9" i="112"/>
  <c r="E75" i="112" s="1"/>
  <c r="AD9" i="112"/>
  <c r="AJ9" i="112"/>
  <c r="G75" i="112" s="1"/>
  <c r="F10" i="112"/>
  <c r="L10" i="112"/>
  <c r="R10" i="112"/>
  <c r="D76" i="112" s="1"/>
  <c r="X10" i="112"/>
  <c r="AD10" i="112"/>
  <c r="AJ10" i="112"/>
  <c r="F11" i="112"/>
  <c r="L11" i="112"/>
  <c r="R11" i="112"/>
  <c r="X11" i="112"/>
  <c r="E77" i="112" s="1"/>
  <c r="AD11" i="112"/>
  <c r="AJ11" i="112"/>
  <c r="F12" i="112"/>
  <c r="L12" i="112"/>
  <c r="C78" i="112" s="1"/>
  <c r="R12" i="112"/>
  <c r="X12" i="112"/>
  <c r="AD12" i="112"/>
  <c r="AJ12" i="112"/>
  <c r="F13" i="112"/>
  <c r="L13" i="112"/>
  <c r="C79" i="112" s="1"/>
  <c r="R13" i="112"/>
  <c r="X13" i="112"/>
  <c r="AD13" i="112"/>
  <c r="AJ13" i="112"/>
  <c r="G79" i="112" s="1"/>
  <c r="F14" i="112"/>
  <c r="L14" i="112"/>
  <c r="C80" i="112" s="1"/>
  <c r="R14" i="112"/>
  <c r="D80" i="112" s="1"/>
  <c r="X14" i="112"/>
  <c r="AD14" i="112"/>
  <c r="AJ14" i="112"/>
  <c r="F15" i="112"/>
  <c r="L15" i="112"/>
  <c r="R15" i="112"/>
  <c r="X15" i="112"/>
  <c r="E81" i="112" s="1"/>
  <c r="AD15" i="112"/>
  <c r="F81" i="112" s="1"/>
  <c r="AJ15" i="112"/>
  <c r="F16" i="112"/>
  <c r="L16" i="112"/>
  <c r="R16" i="112"/>
  <c r="X16" i="112"/>
  <c r="AD16" i="112"/>
  <c r="AJ16" i="112"/>
  <c r="G82" i="112" s="1"/>
  <c r="F17" i="112"/>
  <c r="L17" i="112"/>
  <c r="C83" i="112" s="1"/>
  <c r="R17" i="112"/>
  <c r="X17" i="112"/>
  <c r="E83" i="112" s="1"/>
  <c r="AD17" i="112"/>
  <c r="AJ17" i="112"/>
  <c r="G83" i="112" s="1"/>
  <c r="F18" i="112"/>
  <c r="L18" i="112"/>
  <c r="R18" i="112"/>
  <c r="D84" i="112" s="1"/>
  <c r="X18" i="112"/>
  <c r="AD18" i="112"/>
  <c r="AJ18" i="112"/>
  <c r="F19" i="112"/>
  <c r="L19" i="112"/>
  <c r="R19" i="112"/>
  <c r="X19" i="112"/>
  <c r="E85" i="112" s="1"/>
  <c r="AD19" i="112"/>
  <c r="AJ19" i="112"/>
  <c r="F20" i="112"/>
  <c r="L20" i="112"/>
  <c r="C86" i="112" s="1"/>
  <c r="R20" i="112"/>
  <c r="X20" i="112"/>
  <c r="G41" i="112"/>
  <c r="AD20" i="112"/>
  <c r="AJ20" i="112"/>
  <c r="F21" i="112"/>
  <c r="L21" i="112"/>
  <c r="C87" i="112" s="1"/>
  <c r="E42" i="112"/>
  <c r="R21" i="112"/>
  <c r="X21" i="112"/>
  <c r="AD21" i="112"/>
  <c r="AJ21" i="112"/>
  <c r="G87" i="112" s="1"/>
  <c r="C41" i="112"/>
  <c r="F22" i="112"/>
  <c r="L22" i="112"/>
  <c r="C88" i="112" s="1"/>
  <c r="R22" i="112"/>
  <c r="D88" i="112" s="1"/>
  <c r="X22" i="112"/>
  <c r="AD22" i="112"/>
  <c r="AJ22" i="112"/>
  <c r="F23" i="112"/>
  <c r="L23" i="112"/>
  <c r="R23" i="112"/>
  <c r="X23" i="112"/>
  <c r="E89" i="112" s="1"/>
  <c r="AD23" i="112"/>
  <c r="F89" i="112" s="1"/>
  <c r="AJ23" i="112"/>
  <c r="F24" i="112"/>
  <c r="L24" i="112"/>
  <c r="R24" i="112"/>
  <c r="X24" i="112"/>
  <c r="AD24" i="112"/>
  <c r="AJ24" i="112"/>
  <c r="G90" i="112" s="1"/>
  <c r="F25" i="112"/>
  <c r="L25" i="112"/>
  <c r="C91" i="112" s="1"/>
  <c r="R25" i="112"/>
  <c r="X25" i="112"/>
  <c r="E91" i="112" s="1"/>
  <c r="AD25" i="112"/>
  <c r="AJ25" i="112"/>
  <c r="G91" i="112" s="1"/>
  <c r="F26" i="112"/>
  <c r="L26" i="112"/>
  <c r="R26" i="112"/>
  <c r="D92" i="112" s="1"/>
  <c r="X26" i="112"/>
  <c r="AD26" i="112"/>
  <c r="AJ26" i="112"/>
  <c r="F27" i="112"/>
  <c r="L27" i="112"/>
  <c r="R27" i="112"/>
  <c r="X27" i="112"/>
  <c r="E93" i="112" s="1"/>
  <c r="AD27" i="112"/>
  <c r="AJ27" i="112"/>
  <c r="F28" i="112"/>
  <c r="L28" i="112"/>
  <c r="C94" i="112" s="1"/>
  <c r="R28" i="112"/>
  <c r="X28" i="112"/>
  <c r="AD28" i="112"/>
  <c r="AJ28" i="112"/>
  <c r="F29" i="112"/>
  <c r="L29" i="112"/>
  <c r="C95" i="112" s="1"/>
  <c r="R29" i="112"/>
  <c r="X29" i="112"/>
  <c r="E95" i="112" s="1"/>
  <c r="AD29" i="112"/>
  <c r="AJ29" i="112"/>
  <c r="G95" i="112" s="1"/>
  <c r="F30" i="112"/>
  <c r="L30" i="112"/>
  <c r="C96" i="112" s="1"/>
  <c r="R30" i="112"/>
  <c r="D96" i="112" s="1"/>
  <c r="X30" i="112"/>
  <c r="AD30" i="112"/>
  <c r="AJ30" i="112"/>
  <c r="F31" i="112"/>
  <c r="L31" i="112"/>
  <c r="R31" i="112"/>
  <c r="X31" i="112"/>
  <c r="E97" i="112" s="1"/>
  <c r="AD31" i="112"/>
  <c r="F97" i="112" s="1"/>
  <c r="AJ31" i="112"/>
  <c r="F32" i="112"/>
  <c r="B98" i="112" s="1"/>
  <c r="L32" i="112"/>
  <c r="R32" i="112"/>
  <c r="D98" i="112" s="1"/>
  <c r="X32" i="112"/>
  <c r="AD32" i="112"/>
  <c r="AJ32" i="112"/>
  <c r="L33" i="112"/>
  <c r="R33" i="112"/>
  <c r="X33" i="112"/>
  <c r="AJ33" i="112"/>
  <c r="F34" i="112"/>
  <c r="L34" i="112"/>
  <c r="X34" i="112"/>
  <c r="AD34" i="112"/>
  <c r="AJ34" i="112"/>
  <c r="C39" i="112"/>
  <c r="D39" i="112"/>
  <c r="E39" i="112"/>
  <c r="F39" i="112"/>
  <c r="G39" i="112"/>
  <c r="H39" i="112"/>
  <c r="H55" i="112" s="1"/>
  <c r="N35" i="83" s="1"/>
  <c r="C40" i="112"/>
  <c r="C56" i="112" s="1"/>
  <c r="D40" i="112"/>
  <c r="E40" i="112"/>
  <c r="F40" i="112"/>
  <c r="G40" i="112"/>
  <c r="H40" i="112"/>
  <c r="D41" i="112"/>
  <c r="E41" i="112"/>
  <c r="E57" i="112" s="1"/>
  <c r="F41" i="112"/>
  <c r="F57" i="112" s="1"/>
  <c r="H41" i="112"/>
  <c r="C42" i="112"/>
  <c r="D42" i="112"/>
  <c r="F42" i="112"/>
  <c r="G42" i="112"/>
  <c r="H42" i="112"/>
  <c r="C43" i="112"/>
  <c r="D43" i="112"/>
  <c r="E43" i="112"/>
  <c r="F43" i="112"/>
  <c r="G43" i="112"/>
  <c r="H43" i="112"/>
  <c r="C44" i="112"/>
  <c r="D44" i="112"/>
  <c r="E44" i="112"/>
  <c r="F44" i="112"/>
  <c r="G44" i="112"/>
  <c r="H44" i="112"/>
  <c r="C45" i="112"/>
  <c r="D45" i="112"/>
  <c r="E45" i="112"/>
  <c r="F45" i="112"/>
  <c r="G45" i="112"/>
  <c r="H45" i="112"/>
  <c r="H57" i="112" s="1"/>
  <c r="P35" i="83" s="1"/>
  <c r="C46" i="112"/>
  <c r="D46" i="112"/>
  <c r="E46" i="112"/>
  <c r="F46" i="112"/>
  <c r="G46" i="112"/>
  <c r="H46" i="112"/>
  <c r="C47" i="112"/>
  <c r="D47" i="112"/>
  <c r="E47" i="112"/>
  <c r="F47" i="112"/>
  <c r="G47" i="112"/>
  <c r="H47" i="112"/>
  <c r="C48" i="112"/>
  <c r="D48" i="112"/>
  <c r="E48" i="112"/>
  <c r="F48" i="112"/>
  <c r="G48" i="112"/>
  <c r="H48" i="112"/>
  <c r="C49" i="112"/>
  <c r="D49" i="112"/>
  <c r="E49" i="112"/>
  <c r="F49" i="112"/>
  <c r="G49" i="112"/>
  <c r="H49" i="112"/>
  <c r="C50" i="112"/>
  <c r="D50" i="112"/>
  <c r="E50" i="112"/>
  <c r="F50" i="112"/>
  <c r="G50" i="112"/>
  <c r="H50" i="112"/>
  <c r="C51" i="112"/>
  <c r="D51" i="112"/>
  <c r="E51" i="112"/>
  <c r="F51" i="112"/>
  <c r="G51" i="112"/>
  <c r="H51" i="112"/>
  <c r="C52" i="112"/>
  <c r="D52" i="112"/>
  <c r="E52" i="112"/>
  <c r="F52" i="112"/>
  <c r="G52" i="112"/>
  <c r="H52" i="112"/>
  <c r="C53" i="112"/>
  <c r="D53" i="112"/>
  <c r="E53" i="112"/>
  <c r="F53" i="112"/>
  <c r="G53" i="112"/>
  <c r="H53" i="112"/>
  <c r="C54" i="112"/>
  <c r="D54" i="112"/>
  <c r="E54" i="112"/>
  <c r="F54" i="112"/>
  <c r="G54" i="112"/>
  <c r="H54" i="112"/>
  <c r="C55" i="112"/>
  <c r="D55" i="112"/>
  <c r="E55" i="112"/>
  <c r="F55" i="112"/>
  <c r="G55" i="112"/>
  <c r="D56" i="112"/>
  <c r="E56" i="112"/>
  <c r="F56" i="112"/>
  <c r="G56" i="112"/>
  <c r="H56" i="112"/>
  <c r="D57" i="112"/>
  <c r="C58" i="112"/>
  <c r="D58" i="112"/>
  <c r="F58" i="112"/>
  <c r="G58" i="112"/>
  <c r="H58" i="112"/>
  <c r="B69" i="112"/>
  <c r="C69" i="112"/>
  <c r="D69" i="112"/>
  <c r="E69" i="112"/>
  <c r="A70" i="112"/>
  <c r="B70" i="112"/>
  <c r="C70" i="112"/>
  <c r="D70" i="112"/>
  <c r="E70" i="112"/>
  <c r="F70" i="112"/>
  <c r="A71" i="112"/>
  <c r="B71" i="112"/>
  <c r="D71" i="112"/>
  <c r="E71" i="112"/>
  <c r="F71" i="112"/>
  <c r="A72" i="112"/>
  <c r="B72" i="112"/>
  <c r="C72" i="112"/>
  <c r="E72" i="112"/>
  <c r="F72" i="112"/>
  <c r="G72" i="112"/>
  <c r="A73" i="112"/>
  <c r="B73" i="112"/>
  <c r="C73" i="112"/>
  <c r="D73" i="112"/>
  <c r="F73" i="112"/>
  <c r="G73" i="112"/>
  <c r="A74" i="112"/>
  <c r="B74" i="112"/>
  <c r="C74" i="112"/>
  <c r="D74" i="112"/>
  <c r="E74" i="112"/>
  <c r="F74" i="112"/>
  <c r="G74" i="112"/>
  <c r="A75" i="112"/>
  <c r="B75" i="112"/>
  <c r="D75" i="112"/>
  <c r="F75" i="112"/>
  <c r="A76" i="112"/>
  <c r="B76" i="112"/>
  <c r="C76" i="112"/>
  <c r="E76" i="112"/>
  <c r="F76" i="112"/>
  <c r="G76" i="112"/>
  <c r="A77" i="112"/>
  <c r="B77" i="112"/>
  <c r="C77" i="112"/>
  <c r="D77" i="112"/>
  <c r="F77" i="112"/>
  <c r="G77" i="112"/>
  <c r="A78" i="112"/>
  <c r="B78" i="112"/>
  <c r="D78" i="112"/>
  <c r="E78" i="112"/>
  <c r="F78" i="112"/>
  <c r="G78" i="112"/>
  <c r="A79" i="112"/>
  <c r="B79" i="112"/>
  <c r="D79" i="112"/>
  <c r="E79" i="112"/>
  <c r="F79" i="112"/>
  <c r="A80" i="112"/>
  <c r="B80" i="112"/>
  <c r="E80" i="112"/>
  <c r="F80" i="112"/>
  <c r="G80" i="112"/>
  <c r="A81" i="112"/>
  <c r="B81" i="112"/>
  <c r="C81" i="112"/>
  <c r="D81" i="112"/>
  <c r="G81" i="112"/>
  <c r="A82" i="112"/>
  <c r="B82" i="112"/>
  <c r="C82" i="112"/>
  <c r="D82" i="112"/>
  <c r="E82" i="112"/>
  <c r="F82" i="112"/>
  <c r="A83" i="112"/>
  <c r="B83" i="112"/>
  <c r="D83" i="112"/>
  <c r="F83" i="112"/>
  <c r="A84" i="112"/>
  <c r="B84" i="112"/>
  <c r="C84" i="112"/>
  <c r="E84" i="112"/>
  <c r="F84" i="112"/>
  <c r="G84" i="112"/>
  <c r="A85" i="112"/>
  <c r="B85" i="112"/>
  <c r="C85" i="112"/>
  <c r="D85" i="112"/>
  <c r="F85" i="112"/>
  <c r="G85" i="112"/>
  <c r="A86" i="112"/>
  <c r="B86" i="112"/>
  <c r="D86" i="112"/>
  <c r="E86" i="112"/>
  <c r="F86" i="112"/>
  <c r="G86" i="112"/>
  <c r="A87" i="112"/>
  <c r="B87" i="112"/>
  <c r="D87" i="112"/>
  <c r="E87" i="112"/>
  <c r="F87" i="112"/>
  <c r="A88" i="112"/>
  <c r="B88" i="112"/>
  <c r="E88" i="112"/>
  <c r="F88" i="112"/>
  <c r="G88" i="112"/>
  <c r="A89" i="112"/>
  <c r="B89" i="112"/>
  <c r="C89" i="112"/>
  <c r="D89" i="112"/>
  <c r="G89" i="112"/>
  <c r="A90" i="112"/>
  <c r="B90" i="112"/>
  <c r="C90" i="112"/>
  <c r="D90" i="112"/>
  <c r="E90" i="112"/>
  <c r="F90" i="112"/>
  <c r="A91" i="112"/>
  <c r="B91" i="112"/>
  <c r="D91" i="112"/>
  <c r="F91" i="112"/>
  <c r="A92" i="112"/>
  <c r="B92" i="112"/>
  <c r="C92" i="112"/>
  <c r="E92" i="112"/>
  <c r="F92" i="112"/>
  <c r="G92" i="112"/>
  <c r="A93" i="112"/>
  <c r="B93" i="112"/>
  <c r="C93" i="112"/>
  <c r="D93" i="112"/>
  <c r="F93" i="112"/>
  <c r="G93" i="112"/>
  <c r="A94" i="112"/>
  <c r="B94" i="112"/>
  <c r="D94" i="112"/>
  <c r="E94" i="112"/>
  <c r="F94" i="112"/>
  <c r="G94" i="112"/>
  <c r="A95" i="112"/>
  <c r="B95" i="112"/>
  <c r="D95" i="112"/>
  <c r="F95" i="112"/>
  <c r="A96" i="112"/>
  <c r="B96" i="112"/>
  <c r="E96" i="112"/>
  <c r="F96" i="112"/>
  <c r="G96" i="112"/>
  <c r="A97" i="112"/>
  <c r="B97" i="112"/>
  <c r="C97" i="112"/>
  <c r="D97" i="112"/>
  <c r="G97" i="112"/>
  <c r="A98" i="112"/>
  <c r="C98" i="112"/>
  <c r="E98" i="112"/>
  <c r="F98" i="112"/>
  <c r="G98" i="112"/>
  <c r="F4" i="111"/>
  <c r="B70" i="111" s="1"/>
  <c r="L4" i="111"/>
  <c r="C70" i="111" s="1"/>
  <c r="R4" i="111"/>
  <c r="X4" i="111"/>
  <c r="E70" i="111" s="1"/>
  <c r="AD4" i="111"/>
  <c r="F70" i="111" s="1"/>
  <c r="AJ4" i="111"/>
  <c r="G70" i="111" s="1"/>
  <c r="F5" i="111"/>
  <c r="L5" i="111"/>
  <c r="C71" i="111" s="1"/>
  <c r="R5" i="111"/>
  <c r="D71" i="111" s="1"/>
  <c r="X5" i="111"/>
  <c r="E71" i="111" s="1"/>
  <c r="AD5" i="111"/>
  <c r="AJ5" i="111"/>
  <c r="G71" i="111" s="1"/>
  <c r="F6" i="111"/>
  <c r="B72" i="111" s="1"/>
  <c r="L6" i="111"/>
  <c r="C72" i="111" s="1"/>
  <c r="R6" i="111"/>
  <c r="X6" i="111"/>
  <c r="E72" i="111" s="1"/>
  <c r="AD6" i="111"/>
  <c r="F72" i="111" s="1"/>
  <c r="AJ6" i="111"/>
  <c r="G72" i="111" s="1"/>
  <c r="F7" i="111"/>
  <c r="L7" i="111"/>
  <c r="C73" i="111" s="1"/>
  <c r="R7" i="111"/>
  <c r="D73" i="111" s="1"/>
  <c r="X7" i="111"/>
  <c r="E73" i="111" s="1"/>
  <c r="AD7" i="111"/>
  <c r="AJ7" i="111"/>
  <c r="G73" i="111" s="1"/>
  <c r="F8" i="111"/>
  <c r="B74" i="111" s="1"/>
  <c r="L8" i="111"/>
  <c r="C74" i="111" s="1"/>
  <c r="R8" i="111"/>
  <c r="X8" i="111"/>
  <c r="E74" i="111" s="1"/>
  <c r="AD8" i="111"/>
  <c r="F74" i="111" s="1"/>
  <c r="AJ8" i="111"/>
  <c r="G74" i="111" s="1"/>
  <c r="F9" i="111"/>
  <c r="L9" i="111"/>
  <c r="C75" i="111" s="1"/>
  <c r="R9" i="111"/>
  <c r="D75" i="111" s="1"/>
  <c r="X9" i="111"/>
  <c r="E75" i="111" s="1"/>
  <c r="AD9" i="111"/>
  <c r="AJ9" i="111"/>
  <c r="G75" i="111" s="1"/>
  <c r="F10" i="111"/>
  <c r="B76" i="111" s="1"/>
  <c r="L10" i="111"/>
  <c r="C76" i="111" s="1"/>
  <c r="R10" i="111"/>
  <c r="X10" i="111"/>
  <c r="E76" i="111" s="1"/>
  <c r="AD10" i="111"/>
  <c r="F76" i="111" s="1"/>
  <c r="AJ10" i="111"/>
  <c r="G76" i="111" s="1"/>
  <c r="F11" i="111"/>
  <c r="L11" i="111"/>
  <c r="C77" i="111" s="1"/>
  <c r="R11" i="111"/>
  <c r="D77" i="111" s="1"/>
  <c r="X11" i="111"/>
  <c r="E77" i="111" s="1"/>
  <c r="AD11" i="111"/>
  <c r="AJ11" i="111"/>
  <c r="G77" i="111" s="1"/>
  <c r="F12" i="111"/>
  <c r="B78" i="111" s="1"/>
  <c r="L12" i="111"/>
  <c r="C78" i="111" s="1"/>
  <c r="R12" i="111"/>
  <c r="X12" i="111"/>
  <c r="E78" i="111" s="1"/>
  <c r="AD12" i="111"/>
  <c r="F78" i="111" s="1"/>
  <c r="AJ12" i="111"/>
  <c r="G78" i="111" s="1"/>
  <c r="F13" i="111"/>
  <c r="L13" i="111"/>
  <c r="C79" i="111" s="1"/>
  <c r="R13" i="111"/>
  <c r="D79" i="111" s="1"/>
  <c r="X13" i="111"/>
  <c r="E79" i="111" s="1"/>
  <c r="AD13" i="111"/>
  <c r="AJ13" i="111"/>
  <c r="G79" i="111" s="1"/>
  <c r="F14" i="111"/>
  <c r="B80" i="111" s="1"/>
  <c r="L14" i="111"/>
  <c r="C80" i="111" s="1"/>
  <c r="R14" i="111"/>
  <c r="X14" i="111"/>
  <c r="E80" i="111" s="1"/>
  <c r="AD14" i="111"/>
  <c r="F80" i="111" s="1"/>
  <c r="AJ14" i="111"/>
  <c r="G80" i="111" s="1"/>
  <c r="F15" i="111"/>
  <c r="L15" i="111"/>
  <c r="C81" i="111" s="1"/>
  <c r="R15" i="111"/>
  <c r="D81" i="111" s="1"/>
  <c r="X15" i="111"/>
  <c r="E81" i="111" s="1"/>
  <c r="AD15" i="111"/>
  <c r="AJ15" i="111"/>
  <c r="G81" i="111" s="1"/>
  <c r="F16" i="111"/>
  <c r="B82" i="111" s="1"/>
  <c r="L16" i="111"/>
  <c r="C82" i="111" s="1"/>
  <c r="R16" i="111"/>
  <c r="X16" i="111"/>
  <c r="E82" i="111" s="1"/>
  <c r="AD16" i="111"/>
  <c r="F82" i="111" s="1"/>
  <c r="AJ16" i="111"/>
  <c r="G82" i="111" s="1"/>
  <c r="F17" i="111"/>
  <c r="L17" i="111"/>
  <c r="C83" i="111" s="1"/>
  <c r="R17" i="111"/>
  <c r="D83" i="111" s="1"/>
  <c r="X17" i="111"/>
  <c r="E83" i="111" s="1"/>
  <c r="AD17" i="111"/>
  <c r="AJ17" i="111"/>
  <c r="G83" i="111" s="1"/>
  <c r="F18" i="111"/>
  <c r="B84" i="111" s="1"/>
  <c r="L18" i="111"/>
  <c r="C84" i="111" s="1"/>
  <c r="R18" i="111"/>
  <c r="X18" i="111"/>
  <c r="E84" i="111" s="1"/>
  <c r="AD18" i="111"/>
  <c r="F84" i="111" s="1"/>
  <c r="AJ18" i="111"/>
  <c r="G84" i="111" s="1"/>
  <c r="F19" i="111"/>
  <c r="L19" i="111"/>
  <c r="C85" i="111" s="1"/>
  <c r="R19" i="111"/>
  <c r="D85" i="111" s="1"/>
  <c r="X19" i="111"/>
  <c r="E85" i="111" s="1"/>
  <c r="AD19" i="111"/>
  <c r="AJ19" i="111"/>
  <c r="G85" i="111" s="1"/>
  <c r="F20" i="111"/>
  <c r="B86" i="111" s="1"/>
  <c r="L20" i="111"/>
  <c r="C86" i="111" s="1"/>
  <c r="R20" i="111"/>
  <c r="X20" i="111"/>
  <c r="E86" i="111" s="1"/>
  <c r="AD20" i="111"/>
  <c r="F86" i="111" s="1"/>
  <c r="AJ20" i="111"/>
  <c r="G86" i="111" s="1"/>
  <c r="F21" i="111"/>
  <c r="L21" i="111"/>
  <c r="C87" i="111" s="1"/>
  <c r="R21" i="111"/>
  <c r="D87" i="111" s="1"/>
  <c r="X21" i="111"/>
  <c r="E87" i="111" s="1"/>
  <c r="AD21" i="111"/>
  <c r="AJ21" i="111"/>
  <c r="G87" i="111" s="1"/>
  <c r="F22" i="111"/>
  <c r="B88" i="111" s="1"/>
  <c r="L22" i="111"/>
  <c r="C88" i="111" s="1"/>
  <c r="E41" i="111"/>
  <c r="R22" i="111"/>
  <c r="X22" i="111"/>
  <c r="E88" i="111" s="1"/>
  <c r="AD22" i="111"/>
  <c r="F88" i="111" s="1"/>
  <c r="AJ22" i="111"/>
  <c r="G88" i="111" s="1"/>
  <c r="F23" i="111"/>
  <c r="L23" i="111"/>
  <c r="C89" i="111" s="1"/>
  <c r="R23" i="111"/>
  <c r="D89" i="111" s="1"/>
  <c r="X23" i="111"/>
  <c r="E89" i="111" s="1"/>
  <c r="AD23" i="111"/>
  <c r="AJ23" i="111"/>
  <c r="G89" i="111" s="1"/>
  <c r="F24" i="111"/>
  <c r="B90" i="111" s="1"/>
  <c r="L24" i="111"/>
  <c r="C90" i="111" s="1"/>
  <c r="R24" i="111"/>
  <c r="X24" i="111"/>
  <c r="E90" i="111" s="1"/>
  <c r="AD24" i="111"/>
  <c r="F90" i="111" s="1"/>
  <c r="AJ24" i="111"/>
  <c r="G90" i="111" s="1"/>
  <c r="F25" i="111"/>
  <c r="L25" i="111"/>
  <c r="C91" i="111" s="1"/>
  <c r="R25" i="111"/>
  <c r="D91" i="111" s="1"/>
  <c r="X25" i="111"/>
  <c r="E91" i="111" s="1"/>
  <c r="AD25" i="111"/>
  <c r="AJ25" i="111"/>
  <c r="G91" i="111" s="1"/>
  <c r="F26" i="111"/>
  <c r="B92" i="111" s="1"/>
  <c r="L26" i="111"/>
  <c r="C92" i="111" s="1"/>
  <c r="R26" i="111"/>
  <c r="X26" i="111"/>
  <c r="E92" i="111" s="1"/>
  <c r="AD26" i="111"/>
  <c r="F92" i="111" s="1"/>
  <c r="AJ26" i="111"/>
  <c r="G92" i="111" s="1"/>
  <c r="F27" i="111"/>
  <c r="L27" i="111"/>
  <c r="C93" i="111" s="1"/>
  <c r="R27" i="111"/>
  <c r="D93" i="111" s="1"/>
  <c r="X27" i="111"/>
  <c r="E93" i="111" s="1"/>
  <c r="AD27" i="111"/>
  <c r="AJ27" i="111"/>
  <c r="G93" i="111" s="1"/>
  <c r="F28" i="111"/>
  <c r="B94" i="111" s="1"/>
  <c r="L28" i="111"/>
  <c r="C94" i="111" s="1"/>
  <c r="R28" i="111"/>
  <c r="X28" i="111"/>
  <c r="E94" i="111" s="1"/>
  <c r="AD28" i="111"/>
  <c r="F94" i="111" s="1"/>
  <c r="AJ28" i="111"/>
  <c r="G94" i="111" s="1"/>
  <c r="F29" i="111"/>
  <c r="L29" i="111"/>
  <c r="C95" i="111" s="1"/>
  <c r="R29" i="111"/>
  <c r="D95" i="111" s="1"/>
  <c r="X29" i="111"/>
  <c r="E95" i="111" s="1"/>
  <c r="AD29" i="111"/>
  <c r="AJ29" i="111"/>
  <c r="G95" i="111" s="1"/>
  <c r="F30" i="111"/>
  <c r="B96" i="111" s="1"/>
  <c r="L30" i="111"/>
  <c r="C96" i="111" s="1"/>
  <c r="R30" i="111"/>
  <c r="X30" i="111"/>
  <c r="E96" i="111" s="1"/>
  <c r="AD30" i="111"/>
  <c r="F96" i="111" s="1"/>
  <c r="AJ30" i="111"/>
  <c r="G96" i="111" s="1"/>
  <c r="F31" i="111"/>
  <c r="L31" i="111"/>
  <c r="C97" i="111" s="1"/>
  <c r="R31" i="111"/>
  <c r="D97" i="111" s="1"/>
  <c r="X31" i="111"/>
  <c r="E97" i="111" s="1"/>
  <c r="AD31" i="111"/>
  <c r="AJ31" i="111"/>
  <c r="G97" i="111" s="1"/>
  <c r="F32" i="111"/>
  <c r="B98" i="111" s="1"/>
  <c r="L32" i="111"/>
  <c r="C98" i="111" s="1"/>
  <c r="R32" i="111"/>
  <c r="X32" i="111"/>
  <c r="E98" i="111" s="1"/>
  <c r="AD32" i="111"/>
  <c r="F98" i="111" s="1"/>
  <c r="AJ32" i="111"/>
  <c r="G98" i="111" s="1"/>
  <c r="F33" i="111"/>
  <c r="L33" i="111"/>
  <c r="R33" i="111"/>
  <c r="X33" i="111"/>
  <c r="AD33" i="111"/>
  <c r="AJ33" i="111"/>
  <c r="F34" i="111"/>
  <c r="L34" i="111"/>
  <c r="R34" i="111"/>
  <c r="X34" i="111"/>
  <c r="AD34" i="111"/>
  <c r="AJ34" i="111"/>
  <c r="C39" i="111"/>
  <c r="C55" i="111" s="1"/>
  <c r="D39" i="111"/>
  <c r="E39" i="111"/>
  <c r="F39" i="111"/>
  <c r="G39" i="111"/>
  <c r="H39" i="111"/>
  <c r="C40" i="111"/>
  <c r="D40" i="111"/>
  <c r="E40" i="111"/>
  <c r="E56" i="111" s="1"/>
  <c r="F40" i="111"/>
  <c r="G40" i="111"/>
  <c r="H40" i="111"/>
  <c r="C41" i="111"/>
  <c r="D41" i="111"/>
  <c r="F41" i="111"/>
  <c r="G41" i="111"/>
  <c r="H41" i="111"/>
  <c r="H57" i="111" s="1"/>
  <c r="P29" i="83" s="1"/>
  <c r="C42" i="111"/>
  <c r="D42" i="111"/>
  <c r="E42" i="111"/>
  <c r="F42" i="111"/>
  <c r="G42" i="111"/>
  <c r="H42" i="111"/>
  <c r="C43" i="111"/>
  <c r="D43" i="111"/>
  <c r="E43" i="111"/>
  <c r="F43" i="111"/>
  <c r="G43" i="111"/>
  <c r="H43" i="111"/>
  <c r="C44" i="111"/>
  <c r="D44" i="111"/>
  <c r="E44" i="111"/>
  <c r="F44" i="111"/>
  <c r="G44" i="111"/>
  <c r="H44" i="111"/>
  <c r="C45" i="111"/>
  <c r="D45" i="111"/>
  <c r="E45" i="111"/>
  <c r="F45" i="111"/>
  <c r="G45" i="111"/>
  <c r="H45" i="111"/>
  <c r="C46" i="111"/>
  <c r="D46" i="111"/>
  <c r="E46" i="111"/>
  <c r="F46" i="111"/>
  <c r="G46" i="111"/>
  <c r="H46" i="111"/>
  <c r="C47" i="111"/>
  <c r="D47" i="111"/>
  <c r="E47" i="111"/>
  <c r="F47" i="111"/>
  <c r="G47" i="111"/>
  <c r="H47" i="111"/>
  <c r="C48" i="111"/>
  <c r="D48" i="111"/>
  <c r="E48" i="111"/>
  <c r="F48" i="111"/>
  <c r="G48" i="111"/>
  <c r="H48" i="111"/>
  <c r="C49" i="111"/>
  <c r="D49" i="111"/>
  <c r="E49" i="111"/>
  <c r="F49" i="111"/>
  <c r="G49" i="111"/>
  <c r="H49" i="111"/>
  <c r="C50" i="111"/>
  <c r="D50" i="111"/>
  <c r="E50" i="111"/>
  <c r="F50" i="111"/>
  <c r="G50" i="111"/>
  <c r="H50" i="111"/>
  <c r="C51" i="111"/>
  <c r="D51" i="111"/>
  <c r="E51" i="111"/>
  <c r="F51" i="111"/>
  <c r="G51" i="111"/>
  <c r="H51" i="111"/>
  <c r="C52" i="111"/>
  <c r="D52" i="111"/>
  <c r="E52" i="111"/>
  <c r="F52" i="111"/>
  <c r="G52" i="111"/>
  <c r="H52" i="111"/>
  <c r="C53" i="111"/>
  <c r="D53" i="111"/>
  <c r="E53" i="111"/>
  <c r="F53" i="111"/>
  <c r="G53" i="111"/>
  <c r="H53" i="111"/>
  <c r="C54" i="111"/>
  <c r="D54" i="111"/>
  <c r="E54" i="111"/>
  <c r="F54" i="111"/>
  <c r="G54" i="111"/>
  <c r="H54" i="111"/>
  <c r="D55" i="111"/>
  <c r="E55" i="111"/>
  <c r="F55" i="111"/>
  <c r="G55" i="111"/>
  <c r="H55" i="111"/>
  <c r="C56" i="111"/>
  <c r="D56" i="111"/>
  <c r="F56" i="111"/>
  <c r="G56" i="111"/>
  <c r="H56" i="111"/>
  <c r="C57" i="111"/>
  <c r="D57" i="111"/>
  <c r="F57" i="111"/>
  <c r="G57" i="111"/>
  <c r="C58" i="111"/>
  <c r="D58" i="111"/>
  <c r="E58" i="111"/>
  <c r="F58" i="111"/>
  <c r="G58" i="111"/>
  <c r="H58" i="111"/>
  <c r="B69" i="111"/>
  <c r="C69" i="111"/>
  <c r="D69" i="111"/>
  <c r="E69" i="111"/>
  <c r="A70" i="111"/>
  <c r="D70" i="111"/>
  <c r="A71" i="111"/>
  <c r="B71" i="111"/>
  <c r="F71" i="111"/>
  <c r="A72" i="111"/>
  <c r="D72" i="111"/>
  <c r="A73" i="111"/>
  <c r="B73" i="111"/>
  <c r="F73" i="111"/>
  <c r="A74" i="111"/>
  <c r="D74" i="111"/>
  <c r="A75" i="111"/>
  <c r="B75" i="111"/>
  <c r="F75" i="111"/>
  <c r="A76" i="111"/>
  <c r="D76" i="111"/>
  <c r="A77" i="111"/>
  <c r="B77" i="111"/>
  <c r="F77" i="111"/>
  <c r="A78" i="111"/>
  <c r="D78" i="111"/>
  <c r="A79" i="111"/>
  <c r="B79" i="111"/>
  <c r="F79" i="111"/>
  <c r="A80" i="111"/>
  <c r="D80" i="111"/>
  <c r="A81" i="111"/>
  <c r="B81" i="111"/>
  <c r="F81" i="111"/>
  <c r="A82" i="111"/>
  <c r="D82" i="111"/>
  <c r="A83" i="111"/>
  <c r="B83" i="111"/>
  <c r="F83" i="111"/>
  <c r="A84" i="111"/>
  <c r="D84" i="111"/>
  <c r="A85" i="111"/>
  <c r="B85" i="111"/>
  <c r="F85" i="111"/>
  <c r="A86" i="111"/>
  <c r="D86" i="111"/>
  <c r="A87" i="111"/>
  <c r="B87" i="111"/>
  <c r="F87" i="111"/>
  <c r="A88" i="111"/>
  <c r="D88" i="111"/>
  <c r="A89" i="111"/>
  <c r="B89" i="111"/>
  <c r="F89" i="111"/>
  <c r="A90" i="111"/>
  <c r="D90" i="111"/>
  <c r="A91" i="111"/>
  <c r="B91" i="111"/>
  <c r="F91" i="111"/>
  <c r="A92" i="111"/>
  <c r="D92" i="111"/>
  <c r="A93" i="111"/>
  <c r="B93" i="111"/>
  <c r="F93" i="111"/>
  <c r="A94" i="111"/>
  <c r="D94" i="111"/>
  <c r="A95" i="111"/>
  <c r="B95" i="111"/>
  <c r="F95" i="111"/>
  <c r="A96" i="111"/>
  <c r="D96" i="111"/>
  <c r="A97" i="111"/>
  <c r="B97" i="111"/>
  <c r="F97" i="111"/>
  <c r="A98" i="111"/>
  <c r="D98" i="111"/>
  <c r="F4" i="110"/>
  <c r="B70" i="110" s="1"/>
  <c r="L4" i="110"/>
  <c r="R4" i="110"/>
  <c r="D70" i="110" s="1"/>
  <c r="X4" i="110"/>
  <c r="AD4" i="110"/>
  <c r="F70" i="110" s="1"/>
  <c r="AJ4" i="110"/>
  <c r="F5" i="110"/>
  <c r="B71" i="110" s="1"/>
  <c r="L5" i="110"/>
  <c r="C71" i="110" s="1"/>
  <c r="R5" i="110"/>
  <c r="D71" i="110" s="1"/>
  <c r="X5" i="110"/>
  <c r="AD5" i="110"/>
  <c r="AJ5" i="110"/>
  <c r="G71" i="110" s="1"/>
  <c r="F6" i="110"/>
  <c r="B72" i="110" s="1"/>
  <c r="L6" i="110"/>
  <c r="R6" i="110"/>
  <c r="D72" i="110" s="1"/>
  <c r="X6" i="110"/>
  <c r="E72" i="110" s="1"/>
  <c r="AD6" i="110"/>
  <c r="F72" i="110" s="1"/>
  <c r="AJ6" i="110"/>
  <c r="F7" i="110"/>
  <c r="B73" i="110" s="1"/>
  <c r="L7" i="110"/>
  <c r="C73" i="110" s="1"/>
  <c r="R7" i="110"/>
  <c r="X7" i="110"/>
  <c r="AD7" i="110"/>
  <c r="F73" i="110" s="1"/>
  <c r="AJ7" i="110"/>
  <c r="G73" i="110" s="1"/>
  <c r="F8" i="110"/>
  <c r="B74" i="110" s="1"/>
  <c r="L8" i="110"/>
  <c r="R8" i="110"/>
  <c r="D74" i="110" s="1"/>
  <c r="X8" i="110"/>
  <c r="AD8" i="110"/>
  <c r="F74" i="110" s="1"/>
  <c r="AJ8" i="110"/>
  <c r="F9" i="110"/>
  <c r="L9" i="110"/>
  <c r="C75" i="110" s="1"/>
  <c r="R9" i="110"/>
  <c r="D75" i="110" s="1"/>
  <c r="X9" i="110"/>
  <c r="AD9" i="110"/>
  <c r="F75" i="110" s="1"/>
  <c r="AJ9" i="110"/>
  <c r="G75" i="110" s="1"/>
  <c r="F10" i="110"/>
  <c r="B76" i="110" s="1"/>
  <c r="L10" i="110"/>
  <c r="R10" i="110"/>
  <c r="D76" i="110" s="1"/>
  <c r="X10" i="110"/>
  <c r="E76" i="110" s="1"/>
  <c r="AD10" i="110"/>
  <c r="F76" i="110" s="1"/>
  <c r="AJ10" i="110"/>
  <c r="F11" i="110"/>
  <c r="B77" i="110" s="1"/>
  <c r="L11" i="110"/>
  <c r="C77" i="110" s="1"/>
  <c r="R11" i="110"/>
  <c r="D77" i="110" s="1"/>
  <c r="X11" i="110"/>
  <c r="AD11" i="110"/>
  <c r="F77" i="110" s="1"/>
  <c r="AJ11" i="110"/>
  <c r="G77" i="110" s="1"/>
  <c r="F12" i="110"/>
  <c r="B78" i="110" s="1"/>
  <c r="L12" i="110"/>
  <c r="R12" i="110"/>
  <c r="D78" i="110" s="1"/>
  <c r="X12" i="110"/>
  <c r="AD12" i="110"/>
  <c r="F78" i="110" s="1"/>
  <c r="AJ12" i="110"/>
  <c r="F13" i="110"/>
  <c r="B79" i="110" s="1"/>
  <c r="L13" i="110"/>
  <c r="C79" i="110" s="1"/>
  <c r="R13" i="110"/>
  <c r="D79" i="110" s="1"/>
  <c r="X13" i="110"/>
  <c r="AD13" i="110"/>
  <c r="AJ13" i="110"/>
  <c r="G79" i="110" s="1"/>
  <c r="F14" i="110"/>
  <c r="B80" i="110" s="1"/>
  <c r="L14" i="110"/>
  <c r="R14" i="110"/>
  <c r="D80" i="110" s="1"/>
  <c r="X14" i="110"/>
  <c r="E80" i="110" s="1"/>
  <c r="AD14" i="110"/>
  <c r="F80" i="110" s="1"/>
  <c r="AJ14" i="110"/>
  <c r="F15" i="110"/>
  <c r="B81" i="110" s="1"/>
  <c r="L15" i="110"/>
  <c r="C81" i="110" s="1"/>
  <c r="R15" i="110"/>
  <c r="X15" i="110"/>
  <c r="AD15" i="110"/>
  <c r="F81" i="110" s="1"/>
  <c r="AJ15" i="110"/>
  <c r="G81" i="110" s="1"/>
  <c r="F16" i="110"/>
  <c r="B82" i="110" s="1"/>
  <c r="L16" i="110"/>
  <c r="R16" i="110"/>
  <c r="D82" i="110" s="1"/>
  <c r="X16" i="110"/>
  <c r="AD16" i="110"/>
  <c r="F82" i="110" s="1"/>
  <c r="AJ16" i="110"/>
  <c r="F17" i="110"/>
  <c r="L17" i="110"/>
  <c r="C83" i="110" s="1"/>
  <c r="R17" i="110"/>
  <c r="D83" i="110" s="1"/>
  <c r="F42" i="110"/>
  <c r="X17" i="110"/>
  <c r="AD17" i="110"/>
  <c r="F83" i="110" s="1"/>
  <c r="AJ17" i="110"/>
  <c r="G83" i="110" s="1"/>
  <c r="F18" i="110"/>
  <c r="B84" i="110" s="1"/>
  <c r="D41" i="110"/>
  <c r="L18" i="110"/>
  <c r="R18" i="110"/>
  <c r="D84" i="110" s="1"/>
  <c r="X18" i="110"/>
  <c r="E84" i="110" s="1"/>
  <c r="F50" i="110"/>
  <c r="AD18" i="110"/>
  <c r="F84" i="110" s="1"/>
  <c r="H41" i="110"/>
  <c r="AJ18" i="110"/>
  <c r="F19" i="110"/>
  <c r="B85" i="110" s="1"/>
  <c r="L19" i="110"/>
  <c r="C85" i="110" s="1"/>
  <c r="D49" i="110"/>
  <c r="R19" i="110"/>
  <c r="D85" i="110" s="1"/>
  <c r="X19" i="110"/>
  <c r="AD19" i="110"/>
  <c r="F85" i="110" s="1"/>
  <c r="AJ19" i="110"/>
  <c r="G85" i="110" s="1"/>
  <c r="H49" i="110"/>
  <c r="F20" i="110"/>
  <c r="B86" i="110" s="1"/>
  <c r="L20" i="110"/>
  <c r="R20" i="110"/>
  <c r="D86" i="110" s="1"/>
  <c r="X20" i="110"/>
  <c r="AD20" i="110"/>
  <c r="F86" i="110" s="1"/>
  <c r="AJ20" i="110"/>
  <c r="F21" i="110"/>
  <c r="B87" i="110" s="1"/>
  <c r="L21" i="110"/>
  <c r="C87" i="110" s="1"/>
  <c r="R21" i="110"/>
  <c r="D87" i="110" s="1"/>
  <c r="X21" i="110"/>
  <c r="AD21" i="110"/>
  <c r="AJ21" i="110"/>
  <c r="G87" i="110" s="1"/>
  <c r="F22" i="110"/>
  <c r="B88" i="110" s="1"/>
  <c r="L22" i="110"/>
  <c r="R22" i="110"/>
  <c r="D88" i="110" s="1"/>
  <c r="X22" i="110"/>
  <c r="E88" i="110" s="1"/>
  <c r="AD22" i="110"/>
  <c r="F88" i="110" s="1"/>
  <c r="AJ22" i="110"/>
  <c r="F23" i="110"/>
  <c r="B89" i="110" s="1"/>
  <c r="L23" i="110"/>
  <c r="C89" i="110" s="1"/>
  <c r="R23" i="110"/>
  <c r="X23" i="110"/>
  <c r="AD23" i="110"/>
  <c r="F89" i="110" s="1"/>
  <c r="AJ23" i="110"/>
  <c r="G89" i="110" s="1"/>
  <c r="F24" i="110"/>
  <c r="B90" i="110" s="1"/>
  <c r="L24" i="110"/>
  <c r="C90" i="110" s="1"/>
  <c r="R24" i="110"/>
  <c r="X24" i="110"/>
  <c r="AD24" i="110"/>
  <c r="F90" i="110" s="1"/>
  <c r="AJ24" i="110"/>
  <c r="G90" i="110" s="1"/>
  <c r="F25" i="110"/>
  <c r="L25" i="110"/>
  <c r="C91" i="110" s="1"/>
  <c r="R25" i="110"/>
  <c r="D91" i="110" s="1"/>
  <c r="X25" i="110"/>
  <c r="AD25" i="110"/>
  <c r="AJ25" i="110"/>
  <c r="G91" i="110" s="1"/>
  <c r="F26" i="110"/>
  <c r="L26" i="110"/>
  <c r="R26" i="110"/>
  <c r="D92" i="110" s="1"/>
  <c r="X26" i="110"/>
  <c r="E92" i="110" s="1"/>
  <c r="AD26" i="110"/>
  <c r="AJ26" i="110"/>
  <c r="F27" i="110"/>
  <c r="B93" i="110" s="1"/>
  <c r="L27" i="110"/>
  <c r="R27" i="110"/>
  <c r="X27" i="110"/>
  <c r="AD27" i="110"/>
  <c r="F93" i="110" s="1"/>
  <c r="AJ27" i="110"/>
  <c r="F28" i="110"/>
  <c r="B94" i="110" s="1"/>
  <c r="L28" i="110"/>
  <c r="C94" i="110" s="1"/>
  <c r="R28" i="110"/>
  <c r="X28" i="110"/>
  <c r="E94" i="110" s="1"/>
  <c r="AD28" i="110"/>
  <c r="F94" i="110" s="1"/>
  <c r="AJ28" i="110"/>
  <c r="G94" i="110" s="1"/>
  <c r="F29" i="110"/>
  <c r="L29" i="110"/>
  <c r="C95" i="110" s="1"/>
  <c r="R29" i="110"/>
  <c r="D95" i="110" s="1"/>
  <c r="X29" i="110"/>
  <c r="AD29" i="110"/>
  <c r="AJ29" i="110"/>
  <c r="G95" i="110" s="1"/>
  <c r="F30" i="110"/>
  <c r="L30" i="110"/>
  <c r="R30" i="110"/>
  <c r="D96" i="110" s="1"/>
  <c r="X30" i="110"/>
  <c r="E96" i="110" s="1"/>
  <c r="AD30" i="110"/>
  <c r="AJ30" i="110"/>
  <c r="F31" i="110"/>
  <c r="B97" i="110" s="1"/>
  <c r="L31" i="110"/>
  <c r="R31" i="110"/>
  <c r="D97" i="110" s="1"/>
  <c r="X31" i="110"/>
  <c r="AD31" i="110"/>
  <c r="F97" i="110" s="1"/>
  <c r="AJ31" i="110"/>
  <c r="F32" i="110"/>
  <c r="B98" i="110" s="1"/>
  <c r="L32" i="110"/>
  <c r="C98" i="110" s="1"/>
  <c r="R32" i="110"/>
  <c r="X32" i="110"/>
  <c r="AD32" i="110"/>
  <c r="AJ32" i="110"/>
  <c r="G98" i="110" s="1"/>
  <c r="F33" i="110"/>
  <c r="L33" i="110"/>
  <c r="R33" i="110"/>
  <c r="X33" i="110"/>
  <c r="AD33" i="110"/>
  <c r="AJ33" i="110"/>
  <c r="F34" i="110"/>
  <c r="L34" i="110"/>
  <c r="R34" i="110"/>
  <c r="X34" i="110"/>
  <c r="AD34" i="110"/>
  <c r="AJ34" i="110"/>
  <c r="C39" i="110"/>
  <c r="D39" i="110"/>
  <c r="E39" i="110"/>
  <c r="F39" i="110"/>
  <c r="G39" i="110"/>
  <c r="H39" i="110"/>
  <c r="C40" i="110"/>
  <c r="C56" i="110" s="1"/>
  <c r="D40" i="110"/>
  <c r="D56" i="110" s="1"/>
  <c r="E40" i="110"/>
  <c r="F40" i="110"/>
  <c r="G40" i="110"/>
  <c r="H40" i="110"/>
  <c r="C41" i="110"/>
  <c r="E41" i="110"/>
  <c r="F41" i="110"/>
  <c r="G41" i="110"/>
  <c r="G57" i="110" s="1"/>
  <c r="C42" i="110"/>
  <c r="D42" i="110"/>
  <c r="E42" i="110"/>
  <c r="G42" i="110"/>
  <c r="H42" i="110"/>
  <c r="C43" i="110"/>
  <c r="D43" i="110"/>
  <c r="D55" i="110" s="1"/>
  <c r="E43" i="110"/>
  <c r="E55" i="110" s="1"/>
  <c r="F43" i="110"/>
  <c r="G43" i="110"/>
  <c r="H43" i="110"/>
  <c r="C44" i="110"/>
  <c r="D44" i="110"/>
  <c r="E44" i="110"/>
  <c r="F44" i="110"/>
  <c r="F56" i="110" s="1"/>
  <c r="G44" i="110"/>
  <c r="G56" i="110" s="1"/>
  <c r="H44" i="110"/>
  <c r="C45" i="110"/>
  <c r="D45" i="110"/>
  <c r="E45" i="110"/>
  <c r="F45" i="110"/>
  <c r="G45" i="110"/>
  <c r="H45" i="110"/>
  <c r="C46" i="110"/>
  <c r="C58" i="110" s="1"/>
  <c r="D46" i="110"/>
  <c r="E46" i="110"/>
  <c r="F46" i="110"/>
  <c r="G46" i="110"/>
  <c r="H46" i="110"/>
  <c r="C47" i="110"/>
  <c r="D47" i="110"/>
  <c r="E47" i="110"/>
  <c r="F47" i="110"/>
  <c r="G47" i="110"/>
  <c r="H47" i="110"/>
  <c r="C48" i="110"/>
  <c r="D48" i="110"/>
  <c r="E48" i="110"/>
  <c r="F48" i="110"/>
  <c r="G48" i="110"/>
  <c r="H48" i="110"/>
  <c r="C49" i="110"/>
  <c r="E49" i="110"/>
  <c r="F49" i="110"/>
  <c r="G49" i="110"/>
  <c r="C50" i="110"/>
  <c r="D50" i="110"/>
  <c r="E50" i="110"/>
  <c r="E58" i="110" s="1"/>
  <c r="G50" i="110"/>
  <c r="H50" i="110"/>
  <c r="C51" i="110"/>
  <c r="D51" i="110"/>
  <c r="E51" i="110"/>
  <c r="F51" i="110"/>
  <c r="G51" i="110"/>
  <c r="H51" i="110"/>
  <c r="C52" i="110"/>
  <c r="D52" i="110"/>
  <c r="E52" i="110"/>
  <c r="F52" i="110"/>
  <c r="G52" i="110"/>
  <c r="H52" i="110"/>
  <c r="C53" i="110"/>
  <c r="D53" i="110"/>
  <c r="E53" i="110"/>
  <c r="F53" i="110"/>
  <c r="G53" i="110"/>
  <c r="H53" i="110"/>
  <c r="C54" i="110"/>
  <c r="D54" i="110"/>
  <c r="E54" i="110"/>
  <c r="F54" i="110"/>
  <c r="G54" i="110"/>
  <c r="H54" i="110"/>
  <c r="C55" i="110"/>
  <c r="F55" i="110"/>
  <c r="G55" i="110"/>
  <c r="H55" i="110"/>
  <c r="E56" i="110"/>
  <c r="H56" i="110"/>
  <c r="C57" i="110"/>
  <c r="E57" i="110"/>
  <c r="G58" i="110"/>
  <c r="B69" i="110"/>
  <c r="C69" i="110"/>
  <c r="D69" i="110"/>
  <c r="E69" i="110"/>
  <c r="A70" i="110"/>
  <c r="C70" i="110"/>
  <c r="E70" i="110"/>
  <c r="G70" i="110"/>
  <c r="A71" i="110"/>
  <c r="E71" i="110"/>
  <c r="F71" i="110"/>
  <c r="A72" i="110"/>
  <c r="C72" i="110"/>
  <c r="G72" i="110"/>
  <c r="A73" i="110"/>
  <c r="D73" i="110"/>
  <c r="E73" i="110"/>
  <c r="A74" i="110"/>
  <c r="C74" i="110"/>
  <c r="E74" i="110"/>
  <c r="G74" i="110"/>
  <c r="A75" i="110"/>
  <c r="B75" i="110"/>
  <c r="E75" i="110"/>
  <c r="A76" i="110"/>
  <c r="C76" i="110"/>
  <c r="G76" i="110"/>
  <c r="A77" i="110"/>
  <c r="E77" i="110"/>
  <c r="A78" i="110"/>
  <c r="C78" i="110"/>
  <c r="E78" i="110"/>
  <c r="G78" i="110"/>
  <c r="A79" i="110"/>
  <c r="E79" i="110"/>
  <c r="F79" i="110"/>
  <c r="A80" i="110"/>
  <c r="C80" i="110"/>
  <c r="G80" i="110"/>
  <c r="A81" i="110"/>
  <c r="D81" i="110"/>
  <c r="E81" i="110"/>
  <c r="A82" i="110"/>
  <c r="C82" i="110"/>
  <c r="E82" i="110"/>
  <c r="G82" i="110"/>
  <c r="A83" i="110"/>
  <c r="B83" i="110"/>
  <c r="E83" i="110"/>
  <c r="A84" i="110"/>
  <c r="C84" i="110"/>
  <c r="G84" i="110"/>
  <c r="A85" i="110"/>
  <c r="E85" i="110"/>
  <c r="A86" i="110"/>
  <c r="C86" i="110"/>
  <c r="E86" i="110"/>
  <c r="G86" i="110"/>
  <c r="A87" i="110"/>
  <c r="E87" i="110"/>
  <c r="F87" i="110"/>
  <c r="A88" i="110"/>
  <c r="C88" i="110"/>
  <c r="G88" i="110"/>
  <c r="A89" i="110"/>
  <c r="D89" i="110"/>
  <c r="E89" i="110"/>
  <c r="A90" i="110"/>
  <c r="D90" i="110"/>
  <c r="E90" i="110"/>
  <c r="A91" i="110"/>
  <c r="B91" i="110"/>
  <c r="E91" i="110"/>
  <c r="F91" i="110"/>
  <c r="A92" i="110"/>
  <c r="B92" i="110"/>
  <c r="C92" i="110"/>
  <c r="F92" i="110"/>
  <c r="G92" i="110"/>
  <c r="A93" i="110"/>
  <c r="C93" i="110"/>
  <c r="D93" i="110"/>
  <c r="E93" i="110"/>
  <c r="G93" i="110"/>
  <c r="A94" i="110"/>
  <c r="D94" i="110"/>
  <c r="A95" i="110"/>
  <c r="B95" i="110"/>
  <c r="E95" i="110"/>
  <c r="F95" i="110"/>
  <c r="A96" i="110"/>
  <c r="B96" i="110"/>
  <c r="C96" i="110"/>
  <c r="F96" i="110"/>
  <c r="G96" i="110"/>
  <c r="A97" i="110"/>
  <c r="C97" i="110"/>
  <c r="E97" i="110"/>
  <c r="G97" i="110"/>
  <c r="A98" i="110"/>
  <c r="D98" i="110"/>
  <c r="E98" i="110"/>
  <c r="F98" i="110"/>
  <c r="F4" i="109"/>
  <c r="B70" i="109" s="1"/>
  <c r="L4" i="109"/>
  <c r="C70" i="109" s="1"/>
  <c r="R4" i="109"/>
  <c r="D70" i="109" s="1"/>
  <c r="X4" i="109"/>
  <c r="AD4" i="109"/>
  <c r="F70" i="109" s="1"/>
  <c r="AJ4" i="109"/>
  <c r="G70" i="109" s="1"/>
  <c r="F5" i="109"/>
  <c r="B71" i="109" s="1"/>
  <c r="L5" i="109"/>
  <c r="R5" i="109"/>
  <c r="D71" i="109" s="1"/>
  <c r="X5" i="109"/>
  <c r="E71" i="109" s="1"/>
  <c r="AD5" i="109"/>
  <c r="F71" i="109" s="1"/>
  <c r="AJ5" i="109"/>
  <c r="F6" i="109"/>
  <c r="B72" i="109" s="1"/>
  <c r="L6" i="109"/>
  <c r="C72" i="109" s="1"/>
  <c r="R6" i="109"/>
  <c r="D72" i="109" s="1"/>
  <c r="X6" i="109"/>
  <c r="AD6" i="109"/>
  <c r="F72" i="109" s="1"/>
  <c r="AJ6" i="109"/>
  <c r="G72" i="109" s="1"/>
  <c r="F7" i="109"/>
  <c r="B73" i="109" s="1"/>
  <c r="L7" i="109"/>
  <c r="R7" i="109"/>
  <c r="D73" i="109" s="1"/>
  <c r="X7" i="109"/>
  <c r="E73" i="109" s="1"/>
  <c r="AD7" i="109"/>
  <c r="F73" i="109" s="1"/>
  <c r="AJ7" i="109"/>
  <c r="F8" i="109"/>
  <c r="B74" i="109" s="1"/>
  <c r="L8" i="109"/>
  <c r="C74" i="109" s="1"/>
  <c r="R8" i="109"/>
  <c r="D74" i="109" s="1"/>
  <c r="X8" i="109"/>
  <c r="AD8" i="109"/>
  <c r="F74" i="109" s="1"/>
  <c r="AJ8" i="109"/>
  <c r="G74" i="109" s="1"/>
  <c r="F9" i="109"/>
  <c r="B75" i="109" s="1"/>
  <c r="L9" i="109"/>
  <c r="R9" i="109"/>
  <c r="D75" i="109" s="1"/>
  <c r="X9" i="109"/>
  <c r="E75" i="109" s="1"/>
  <c r="AD9" i="109"/>
  <c r="F75" i="109" s="1"/>
  <c r="AJ9" i="109"/>
  <c r="F10" i="109"/>
  <c r="B76" i="109" s="1"/>
  <c r="L10" i="109"/>
  <c r="C76" i="109" s="1"/>
  <c r="R10" i="109"/>
  <c r="D76" i="109" s="1"/>
  <c r="X10" i="109"/>
  <c r="AD10" i="109"/>
  <c r="F76" i="109" s="1"/>
  <c r="AJ10" i="109"/>
  <c r="G76" i="109" s="1"/>
  <c r="F11" i="109"/>
  <c r="B77" i="109" s="1"/>
  <c r="L11" i="109"/>
  <c r="R11" i="109"/>
  <c r="D77" i="109" s="1"/>
  <c r="X11" i="109"/>
  <c r="E77" i="109" s="1"/>
  <c r="AD11" i="109"/>
  <c r="F77" i="109" s="1"/>
  <c r="AJ11" i="109"/>
  <c r="F12" i="109"/>
  <c r="B78" i="109" s="1"/>
  <c r="L12" i="109"/>
  <c r="C78" i="109" s="1"/>
  <c r="R12" i="109"/>
  <c r="D78" i="109" s="1"/>
  <c r="X12" i="109"/>
  <c r="AD12" i="109"/>
  <c r="F78" i="109" s="1"/>
  <c r="AJ12" i="109"/>
  <c r="G78" i="109" s="1"/>
  <c r="F13" i="109"/>
  <c r="B79" i="109" s="1"/>
  <c r="L13" i="109"/>
  <c r="R13" i="109"/>
  <c r="D79" i="109" s="1"/>
  <c r="X13" i="109"/>
  <c r="E79" i="109" s="1"/>
  <c r="AD13" i="109"/>
  <c r="F79" i="109" s="1"/>
  <c r="H40" i="109"/>
  <c r="AJ13" i="109"/>
  <c r="F14" i="109"/>
  <c r="B80" i="109" s="1"/>
  <c r="L14" i="109"/>
  <c r="C80" i="109" s="1"/>
  <c r="R14" i="109"/>
  <c r="D80" i="109" s="1"/>
  <c r="X14" i="109"/>
  <c r="AD14" i="109"/>
  <c r="F80" i="109" s="1"/>
  <c r="AJ14" i="109"/>
  <c r="G80" i="109" s="1"/>
  <c r="F15" i="109"/>
  <c r="B81" i="109" s="1"/>
  <c r="D40" i="109"/>
  <c r="L15" i="109"/>
  <c r="R15" i="109"/>
  <c r="D81" i="109" s="1"/>
  <c r="X15" i="109"/>
  <c r="E81" i="109" s="1"/>
  <c r="AD15" i="109"/>
  <c r="F81" i="109" s="1"/>
  <c r="H42" i="109"/>
  <c r="AJ15" i="109"/>
  <c r="F16" i="109"/>
  <c r="B82" i="109" s="1"/>
  <c r="L16" i="109"/>
  <c r="C82" i="109" s="1"/>
  <c r="D48" i="109"/>
  <c r="R16" i="109"/>
  <c r="D82" i="109" s="1"/>
  <c r="X16" i="109"/>
  <c r="AD16" i="109"/>
  <c r="F82" i="109" s="1"/>
  <c r="AJ16" i="109"/>
  <c r="G82" i="109" s="1"/>
  <c r="H48" i="109"/>
  <c r="F17" i="109"/>
  <c r="B83" i="109" s="1"/>
  <c r="L17" i="109"/>
  <c r="R17" i="109"/>
  <c r="D83" i="109" s="1"/>
  <c r="X17" i="109"/>
  <c r="E83" i="109" s="1"/>
  <c r="F49" i="109"/>
  <c r="AD17" i="109"/>
  <c r="F83" i="109" s="1"/>
  <c r="AJ17" i="109"/>
  <c r="F18" i="109"/>
  <c r="B84" i="109" s="1"/>
  <c r="L18" i="109"/>
  <c r="C84" i="109" s="1"/>
  <c r="R18" i="109"/>
  <c r="D84" i="109" s="1"/>
  <c r="F41" i="109"/>
  <c r="X18" i="109"/>
  <c r="AD18" i="109"/>
  <c r="F84" i="109" s="1"/>
  <c r="AJ18" i="109"/>
  <c r="G84" i="109" s="1"/>
  <c r="F19" i="109"/>
  <c r="B85" i="109" s="1"/>
  <c r="L19" i="109"/>
  <c r="R19" i="109"/>
  <c r="D85" i="109" s="1"/>
  <c r="X19" i="109"/>
  <c r="E85" i="109" s="1"/>
  <c r="AD19" i="109"/>
  <c r="F85" i="109" s="1"/>
  <c r="AJ19" i="109"/>
  <c r="F20" i="109"/>
  <c r="B86" i="109" s="1"/>
  <c r="L20" i="109"/>
  <c r="C86" i="109" s="1"/>
  <c r="R20" i="109"/>
  <c r="D86" i="109" s="1"/>
  <c r="X20" i="109"/>
  <c r="AD20" i="109"/>
  <c r="F86" i="109" s="1"/>
  <c r="AJ20" i="109"/>
  <c r="G86" i="109" s="1"/>
  <c r="F21" i="109"/>
  <c r="B87" i="109" s="1"/>
  <c r="L21" i="109"/>
  <c r="R21" i="109"/>
  <c r="D87" i="109" s="1"/>
  <c r="X21" i="109"/>
  <c r="E87" i="109" s="1"/>
  <c r="AD21" i="109"/>
  <c r="F87" i="109" s="1"/>
  <c r="AJ21" i="109"/>
  <c r="F22" i="109"/>
  <c r="B88" i="109" s="1"/>
  <c r="L22" i="109"/>
  <c r="C88" i="109" s="1"/>
  <c r="R22" i="109"/>
  <c r="D88" i="109" s="1"/>
  <c r="X22" i="109"/>
  <c r="AD22" i="109"/>
  <c r="F88" i="109" s="1"/>
  <c r="AJ22" i="109"/>
  <c r="G88" i="109" s="1"/>
  <c r="F23" i="109"/>
  <c r="B89" i="109" s="1"/>
  <c r="L23" i="109"/>
  <c r="R23" i="109"/>
  <c r="D89" i="109" s="1"/>
  <c r="X23" i="109"/>
  <c r="E89" i="109" s="1"/>
  <c r="AD23" i="109"/>
  <c r="F89" i="109" s="1"/>
  <c r="AJ23" i="109"/>
  <c r="F24" i="109"/>
  <c r="B90" i="109" s="1"/>
  <c r="L24" i="109"/>
  <c r="C90" i="109" s="1"/>
  <c r="R24" i="109"/>
  <c r="D90" i="109" s="1"/>
  <c r="X24" i="109"/>
  <c r="AD24" i="109"/>
  <c r="F90" i="109" s="1"/>
  <c r="AJ24" i="109"/>
  <c r="G90" i="109" s="1"/>
  <c r="F25" i="109"/>
  <c r="B91" i="109" s="1"/>
  <c r="L25" i="109"/>
  <c r="R25" i="109"/>
  <c r="D91" i="109" s="1"/>
  <c r="X25" i="109"/>
  <c r="E91" i="109" s="1"/>
  <c r="AD25" i="109"/>
  <c r="F91" i="109" s="1"/>
  <c r="AJ25" i="109"/>
  <c r="F26" i="109"/>
  <c r="B92" i="109" s="1"/>
  <c r="L26" i="109"/>
  <c r="C92" i="109" s="1"/>
  <c r="R26" i="109"/>
  <c r="D92" i="109" s="1"/>
  <c r="X26" i="109"/>
  <c r="AD26" i="109"/>
  <c r="F92" i="109" s="1"/>
  <c r="AJ26" i="109"/>
  <c r="G92" i="109" s="1"/>
  <c r="F27" i="109"/>
  <c r="B93" i="109" s="1"/>
  <c r="L27" i="109"/>
  <c r="R27" i="109"/>
  <c r="D93" i="109" s="1"/>
  <c r="X27" i="109"/>
  <c r="E93" i="109" s="1"/>
  <c r="AD27" i="109"/>
  <c r="F93" i="109" s="1"/>
  <c r="AJ27" i="109"/>
  <c r="F28" i="109"/>
  <c r="B94" i="109" s="1"/>
  <c r="L28" i="109"/>
  <c r="C94" i="109" s="1"/>
  <c r="R28" i="109"/>
  <c r="D94" i="109" s="1"/>
  <c r="X28" i="109"/>
  <c r="E94" i="109" s="1"/>
  <c r="AD28" i="109"/>
  <c r="F94" i="109" s="1"/>
  <c r="AJ28" i="109"/>
  <c r="G94" i="109" s="1"/>
  <c r="F29" i="109"/>
  <c r="B95" i="109" s="1"/>
  <c r="L29" i="109"/>
  <c r="R29" i="109"/>
  <c r="D95" i="109" s="1"/>
  <c r="X29" i="109"/>
  <c r="E95" i="109" s="1"/>
  <c r="AD29" i="109"/>
  <c r="F95" i="109" s="1"/>
  <c r="AJ29" i="109"/>
  <c r="F30" i="109"/>
  <c r="B96" i="109" s="1"/>
  <c r="L30" i="109"/>
  <c r="C96" i="109" s="1"/>
  <c r="R30" i="109"/>
  <c r="D96" i="109" s="1"/>
  <c r="X30" i="109"/>
  <c r="AD30" i="109"/>
  <c r="F96" i="109" s="1"/>
  <c r="AJ30" i="109"/>
  <c r="G96" i="109" s="1"/>
  <c r="F31" i="109"/>
  <c r="B97" i="109" s="1"/>
  <c r="L31" i="109"/>
  <c r="R31" i="109"/>
  <c r="D97" i="109" s="1"/>
  <c r="X31" i="109"/>
  <c r="E97" i="109" s="1"/>
  <c r="AD31" i="109"/>
  <c r="F97" i="109" s="1"/>
  <c r="AJ31" i="109"/>
  <c r="F32" i="109"/>
  <c r="B98" i="109" s="1"/>
  <c r="L32" i="109"/>
  <c r="C98" i="109" s="1"/>
  <c r="R32" i="109"/>
  <c r="D98" i="109" s="1"/>
  <c r="X32" i="109"/>
  <c r="E98" i="109" s="1"/>
  <c r="AD32" i="109"/>
  <c r="F98" i="109" s="1"/>
  <c r="AJ32" i="109"/>
  <c r="G98" i="109" s="1"/>
  <c r="F33" i="109"/>
  <c r="L33" i="109"/>
  <c r="R33" i="109"/>
  <c r="X33" i="109"/>
  <c r="AD33" i="109"/>
  <c r="AJ33" i="109"/>
  <c r="F34" i="109"/>
  <c r="L34" i="109"/>
  <c r="R34" i="109"/>
  <c r="X34" i="109"/>
  <c r="AD34" i="109"/>
  <c r="AJ34" i="109"/>
  <c r="C39" i="109"/>
  <c r="D39" i="109"/>
  <c r="E39" i="109"/>
  <c r="E55" i="109" s="1"/>
  <c r="F39" i="109"/>
  <c r="F55" i="109" s="1"/>
  <c r="G39" i="109"/>
  <c r="H39" i="109"/>
  <c r="C40" i="109"/>
  <c r="E40" i="109"/>
  <c r="F40" i="109"/>
  <c r="G40" i="109"/>
  <c r="C41" i="109"/>
  <c r="C57" i="109" s="1"/>
  <c r="D41" i="109"/>
  <c r="D57" i="109" s="1"/>
  <c r="E41" i="109"/>
  <c r="G41" i="109"/>
  <c r="H41" i="109"/>
  <c r="C42" i="109"/>
  <c r="E42" i="109"/>
  <c r="F42" i="109"/>
  <c r="G42" i="109"/>
  <c r="G58" i="109" s="1"/>
  <c r="C43" i="109"/>
  <c r="C55" i="109" s="1"/>
  <c r="D43" i="109"/>
  <c r="E43" i="109"/>
  <c r="F43" i="109"/>
  <c r="G43" i="109"/>
  <c r="H43" i="109"/>
  <c r="C44" i="109"/>
  <c r="D44" i="109"/>
  <c r="E44" i="109"/>
  <c r="E56" i="109" s="1"/>
  <c r="F44" i="109"/>
  <c r="G44" i="109"/>
  <c r="H44" i="109"/>
  <c r="C45" i="109"/>
  <c r="D45" i="109"/>
  <c r="F45" i="109"/>
  <c r="G45" i="109"/>
  <c r="G57" i="109" s="1"/>
  <c r="H45" i="109"/>
  <c r="C46" i="109"/>
  <c r="D46" i="109"/>
  <c r="E46" i="109"/>
  <c r="F46" i="109"/>
  <c r="G46" i="109"/>
  <c r="H46" i="109"/>
  <c r="C47" i="109"/>
  <c r="D47" i="109"/>
  <c r="D55" i="109" s="1"/>
  <c r="E47" i="109"/>
  <c r="F47" i="109"/>
  <c r="G47" i="109"/>
  <c r="H47" i="109"/>
  <c r="C48" i="109"/>
  <c r="E48" i="109"/>
  <c r="F48" i="109"/>
  <c r="F56" i="109" s="1"/>
  <c r="G48" i="109"/>
  <c r="G56" i="109" s="1"/>
  <c r="C49" i="109"/>
  <c r="D49" i="109"/>
  <c r="E49" i="109"/>
  <c r="G49" i="109"/>
  <c r="H49" i="109"/>
  <c r="C50" i="109"/>
  <c r="E50" i="109"/>
  <c r="E58" i="109" s="1"/>
  <c r="F50" i="109"/>
  <c r="F58" i="109" s="1"/>
  <c r="G50" i="109"/>
  <c r="C51" i="109"/>
  <c r="D51" i="109"/>
  <c r="E51" i="109"/>
  <c r="F51" i="109"/>
  <c r="G51" i="109"/>
  <c r="H51" i="109"/>
  <c r="C52" i="109"/>
  <c r="D52" i="109"/>
  <c r="E52" i="109"/>
  <c r="F52" i="109"/>
  <c r="G52" i="109"/>
  <c r="H52" i="109"/>
  <c r="C53" i="109"/>
  <c r="D53" i="109"/>
  <c r="E53" i="109"/>
  <c r="F53" i="109"/>
  <c r="G53" i="109"/>
  <c r="H53" i="109"/>
  <c r="C54" i="109"/>
  <c r="D54" i="109"/>
  <c r="E54" i="109"/>
  <c r="F54" i="109"/>
  <c r="G54" i="109"/>
  <c r="H54" i="109"/>
  <c r="G55" i="109"/>
  <c r="H55" i="109"/>
  <c r="C56" i="109"/>
  <c r="H57" i="109"/>
  <c r="C58" i="109"/>
  <c r="B69" i="109"/>
  <c r="C69" i="109"/>
  <c r="D69" i="109"/>
  <c r="E69" i="109"/>
  <c r="A70" i="109"/>
  <c r="E70" i="109"/>
  <c r="A71" i="109"/>
  <c r="C71" i="109"/>
  <c r="G71" i="109"/>
  <c r="A72" i="109"/>
  <c r="E72" i="109"/>
  <c r="A73" i="109"/>
  <c r="C73" i="109"/>
  <c r="G73" i="109"/>
  <c r="A74" i="109"/>
  <c r="E74" i="109"/>
  <c r="A75" i="109"/>
  <c r="C75" i="109"/>
  <c r="G75" i="109"/>
  <c r="A76" i="109"/>
  <c r="E76" i="109"/>
  <c r="A77" i="109"/>
  <c r="C77" i="109"/>
  <c r="G77" i="109"/>
  <c r="A78" i="109"/>
  <c r="E78" i="109"/>
  <c r="A79" i="109"/>
  <c r="C79" i="109"/>
  <c r="G79" i="109"/>
  <c r="A80" i="109"/>
  <c r="E80" i="109"/>
  <c r="A81" i="109"/>
  <c r="C81" i="109"/>
  <c r="G81" i="109"/>
  <c r="A82" i="109"/>
  <c r="E82" i="109"/>
  <c r="A83" i="109"/>
  <c r="C83" i="109"/>
  <c r="G83" i="109"/>
  <c r="A84" i="109"/>
  <c r="E84" i="109"/>
  <c r="A85" i="109"/>
  <c r="C85" i="109"/>
  <c r="G85" i="109"/>
  <c r="A86" i="109"/>
  <c r="E86" i="109"/>
  <c r="A87" i="109"/>
  <c r="C87" i="109"/>
  <c r="G87" i="109"/>
  <c r="A88" i="109"/>
  <c r="E88" i="109"/>
  <c r="A89" i="109"/>
  <c r="C89" i="109"/>
  <c r="G89" i="109"/>
  <c r="A90" i="109"/>
  <c r="E90" i="109"/>
  <c r="A91" i="109"/>
  <c r="C91" i="109"/>
  <c r="G91" i="109"/>
  <c r="A92" i="109"/>
  <c r="E92" i="109"/>
  <c r="A93" i="109"/>
  <c r="C93" i="109"/>
  <c r="G93" i="109"/>
  <c r="A94" i="109"/>
  <c r="A95" i="109"/>
  <c r="C95" i="109"/>
  <c r="G95" i="109"/>
  <c r="A96" i="109"/>
  <c r="E96" i="109"/>
  <c r="A97" i="109"/>
  <c r="C97" i="109"/>
  <c r="G97" i="109"/>
  <c r="A98" i="109"/>
  <c r="F4" i="108"/>
  <c r="B70" i="108" s="1"/>
  <c r="L4" i="108"/>
  <c r="C70" i="108" s="1"/>
  <c r="R4" i="108"/>
  <c r="X4" i="108"/>
  <c r="E70" i="108" s="1"/>
  <c r="AD4" i="108"/>
  <c r="F70" i="108" s="1"/>
  <c r="AJ4" i="108"/>
  <c r="G70" i="108" s="1"/>
  <c r="F5" i="108"/>
  <c r="L5" i="108"/>
  <c r="C71" i="108" s="1"/>
  <c r="R5" i="108"/>
  <c r="D71" i="108" s="1"/>
  <c r="X5" i="108"/>
  <c r="E71" i="108" s="1"/>
  <c r="AD5" i="108"/>
  <c r="AJ5" i="108"/>
  <c r="G71" i="108" s="1"/>
  <c r="F6" i="108"/>
  <c r="B72" i="108" s="1"/>
  <c r="L6" i="108"/>
  <c r="C72" i="108" s="1"/>
  <c r="R6" i="108"/>
  <c r="X6" i="108"/>
  <c r="E72" i="108" s="1"/>
  <c r="AD6" i="108"/>
  <c r="F72" i="108" s="1"/>
  <c r="AJ6" i="108"/>
  <c r="G72" i="108" s="1"/>
  <c r="F7" i="108"/>
  <c r="L7" i="108"/>
  <c r="C73" i="108" s="1"/>
  <c r="R7" i="108"/>
  <c r="D73" i="108" s="1"/>
  <c r="X7" i="108"/>
  <c r="E73" i="108" s="1"/>
  <c r="AD7" i="108"/>
  <c r="AJ7" i="108"/>
  <c r="G73" i="108" s="1"/>
  <c r="F8" i="108"/>
  <c r="B74" i="108" s="1"/>
  <c r="L8" i="108"/>
  <c r="C74" i="108" s="1"/>
  <c r="R8" i="108"/>
  <c r="X8" i="108"/>
  <c r="E74" i="108" s="1"/>
  <c r="AD8" i="108"/>
  <c r="F74" i="108" s="1"/>
  <c r="AJ8" i="108"/>
  <c r="G74" i="108" s="1"/>
  <c r="F9" i="108"/>
  <c r="L9" i="108"/>
  <c r="C75" i="108" s="1"/>
  <c r="R9" i="108"/>
  <c r="D75" i="108" s="1"/>
  <c r="X9" i="108"/>
  <c r="E75" i="108" s="1"/>
  <c r="AD9" i="108"/>
  <c r="AJ9" i="108"/>
  <c r="G75" i="108" s="1"/>
  <c r="F10" i="108"/>
  <c r="B76" i="108" s="1"/>
  <c r="L10" i="108"/>
  <c r="C76" i="108" s="1"/>
  <c r="R10" i="108"/>
  <c r="X10" i="108"/>
  <c r="E76" i="108" s="1"/>
  <c r="AD10" i="108"/>
  <c r="F76" i="108" s="1"/>
  <c r="AJ10" i="108"/>
  <c r="G76" i="108" s="1"/>
  <c r="F11" i="108"/>
  <c r="L11" i="108"/>
  <c r="C77" i="108" s="1"/>
  <c r="R11" i="108"/>
  <c r="D77" i="108" s="1"/>
  <c r="X11" i="108"/>
  <c r="E77" i="108" s="1"/>
  <c r="AD11" i="108"/>
  <c r="AJ11" i="108"/>
  <c r="G77" i="108" s="1"/>
  <c r="F12" i="108"/>
  <c r="B78" i="108" s="1"/>
  <c r="L12" i="108"/>
  <c r="C78" i="108" s="1"/>
  <c r="R12" i="108"/>
  <c r="X12" i="108"/>
  <c r="E78" i="108" s="1"/>
  <c r="AD12" i="108"/>
  <c r="F78" i="108" s="1"/>
  <c r="AJ12" i="108"/>
  <c r="G78" i="108" s="1"/>
  <c r="F13" i="108"/>
  <c r="L13" i="108"/>
  <c r="C79" i="108" s="1"/>
  <c r="R13" i="108"/>
  <c r="D79" i="108" s="1"/>
  <c r="X13" i="108"/>
  <c r="E79" i="108" s="1"/>
  <c r="AD13" i="108"/>
  <c r="AJ13" i="108"/>
  <c r="G79" i="108" s="1"/>
  <c r="F14" i="108"/>
  <c r="B80" i="108" s="1"/>
  <c r="L14" i="108"/>
  <c r="C80" i="108" s="1"/>
  <c r="R14" i="108"/>
  <c r="X14" i="108"/>
  <c r="E80" i="108" s="1"/>
  <c r="AD14" i="108"/>
  <c r="F80" i="108" s="1"/>
  <c r="AJ14" i="108"/>
  <c r="G80" i="108" s="1"/>
  <c r="F15" i="108"/>
  <c r="L15" i="108"/>
  <c r="C81" i="108" s="1"/>
  <c r="R15" i="108"/>
  <c r="D81" i="108" s="1"/>
  <c r="X15" i="108"/>
  <c r="E81" i="108" s="1"/>
  <c r="AD15" i="108"/>
  <c r="AJ15" i="108"/>
  <c r="G81" i="108" s="1"/>
  <c r="F16" i="108"/>
  <c r="B82" i="108" s="1"/>
  <c r="L16" i="108"/>
  <c r="C82" i="108" s="1"/>
  <c r="R16" i="108"/>
  <c r="X16" i="108"/>
  <c r="E82" i="108" s="1"/>
  <c r="AD16" i="108"/>
  <c r="F82" i="108" s="1"/>
  <c r="AJ16" i="108"/>
  <c r="G82" i="108" s="1"/>
  <c r="F17" i="108"/>
  <c r="L17" i="108"/>
  <c r="C83" i="108" s="1"/>
  <c r="R17" i="108"/>
  <c r="D83" i="108" s="1"/>
  <c r="X17" i="108"/>
  <c r="E83" i="108" s="1"/>
  <c r="AD17" i="108"/>
  <c r="AJ17" i="108"/>
  <c r="G83" i="108" s="1"/>
  <c r="F18" i="108"/>
  <c r="B84" i="108" s="1"/>
  <c r="L18" i="108"/>
  <c r="C84" i="108" s="1"/>
  <c r="R18" i="108"/>
  <c r="X18" i="108"/>
  <c r="E84" i="108" s="1"/>
  <c r="AD18" i="108"/>
  <c r="F84" i="108" s="1"/>
  <c r="AJ18" i="108"/>
  <c r="G84" i="108" s="1"/>
  <c r="C42" i="108"/>
  <c r="F19" i="108"/>
  <c r="L19" i="108"/>
  <c r="C85" i="108" s="1"/>
  <c r="R19" i="108"/>
  <c r="D85" i="108" s="1"/>
  <c r="X19" i="108"/>
  <c r="E85" i="108" s="1"/>
  <c r="G42" i="108"/>
  <c r="AD19" i="108"/>
  <c r="AJ19" i="108"/>
  <c r="G85" i="108" s="1"/>
  <c r="F20" i="108"/>
  <c r="B86" i="108" s="1"/>
  <c r="L20" i="108"/>
  <c r="C86" i="108" s="1"/>
  <c r="E41" i="108"/>
  <c r="R20" i="108"/>
  <c r="X20" i="108"/>
  <c r="E86" i="108" s="1"/>
  <c r="AD20" i="108"/>
  <c r="F86" i="108" s="1"/>
  <c r="AJ20" i="108"/>
  <c r="G86" i="108" s="1"/>
  <c r="F21" i="108"/>
  <c r="L21" i="108"/>
  <c r="C87" i="108" s="1"/>
  <c r="R21" i="108"/>
  <c r="D87" i="108" s="1"/>
  <c r="E49" i="108"/>
  <c r="X21" i="108"/>
  <c r="E87" i="108" s="1"/>
  <c r="AD21" i="108"/>
  <c r="AJ21" i="108"/>
  <c r="G87" i="108" s="1"/>
  <c r="F22" i="108"/>
  <c r="B88" i="108" s="1"/>
  <c r="C50" i="108"/>
  <c r="L22" i="108"/>
  <c r="C88" i="108" s="1"/>
  <c r="R22" i="108"/>
  <c r="X22" i="108"/>
  <c r="E88" i="108" s="1"/>
  <c r="AD22" i="108"/>
  <c r="F88" i="108" s="1"/>
  <c r="G50" i="108"/>
  <c r="AJ22" i="108"/>
  <c r="G88" i="108" s="1"/>
  <c r="F23" i="108"/>
  <c r="L23" i="108"/>
  <c r="C89" i="108" s="1"/>
  <c r="R23" i="108"/>
  <c r="D89" i="108" s="1"/>
  <c r="X23" i="108"/>
  <c r="E89" i="108" s="1"/>
  <c r="AD23" i="108"/>
  <c r="AJ23" i="108"/>
  <c r="G89" i="108" s="1"/>
  <c r="F24" i="108"/>
  <c r="B90" i="108" s="1"/>
  <c r="L24" i="108"/>
  <c r="C90" i="108" s="1"/>
  <c r="R24" i="108"/>
  <c r="X24" i="108"/>
  <c r="E90" i="108" s="1"/>
  <c r="AD24" i="108"/>
  <c r="F90" i="108" s="1"/>
  <c r="AJ24" i="108"/>
  <c r="G90" i="108" s="1"/>
  <c r="F25" i="108"/>
  <c r="L25" i="108"/>
  <c r="C91" i="108" s="1"/>
  <c r="R25" i="108"/>
  <c r="D91" i="108" s="1"/>
  <c r="X25" i="108"/>
  <c r="E91" i="108" s="1"/>
  <c r="AD25" i="108"/>
  <c r="AJ25" i="108"/>
  <c r="G91" i="108" s="1"/>
  <c r="F26" i="108"/>
  <c r="B92" i="108" s="1"/>
  <c r="L26" i="108"/>
  <c r="C92" i="108" s="1"/>
  <c r="R26" i="108"/>
  <c r="X26" i="108"/>
  <c r="E92" i="108" s="1"/>
  <c r="AD26" i="108"/>
  <c r="F92" i="108" s="1"/>
  <c r="AJ26" i="108"/>
  <c r="G92" i="108" s="1"/>
  <c r="F27" i="108"/>
  <c r="L27" i="108"/>
  <c r="C93" i="108" s="1"/>
  <c r="R27" i="108"/>
  <c r="D93" i="108" s="1"/>
  <c r="X27" i="108"/>
  <c r="E93" i="108" s="1"/>
  <c r="AD27" i="108"/>
  <c r="AJ27" i="108"/>
  <c r="G93" i="108" s="1"/>
  <c r="F28" i="108"/>
  <c r="B94" i="108" s="1"/>
  <c r="L28" i="108"/>
  <c r="C94" i="108" s="1"/>
  <c r="R28" i="108"/>
  <c r="X28" i="108"/>
  <c r="E94" i="108" s="1"/>
  <c r="AD28" i="108"/>
  <c r="F94" i="108" s="1"/>
  <c r="AJ28" i="108"/>
  <c r="G94" i="108" s="1"/>
  <c r="F29" i="108"/>
  <c r="L29" i="108"/>
  <c r="C95" i="108" s="1"/>
  <c r="R29" i="108"/>
  <c r="D95" i="108" s="1"/>
  <c r="X29" i="108"/>
  <c r="E95" i="108" s="1"/>
  <c r="AD29" i="108"/>
  <c r="AJ29" i="108"/>
  <c r="G95" i="108" s="1"/>
  <c r="F30" i="108"/>
  <c r="B96" i="108" s="1"/>
  <c r="L30" i="108"/>
  <c r="C96" i="108" s="1"/>
  <c r="R30" i="108"/>
  <c r="X30" i="108"/>
  <c r="E96" i="108" s="1"/>
  <c r="AD30" i="108"/>
  <c r="F96" i="108" s="1"/>
  <c r="AJ30" i="108"/>
  <c r="G96" i="108" s="1"/>
  <c r="F31" i="108"/>
  <c r="L31" i="108"/>
  <c r="C97" i="108" s="1"/>
  <c r="R31" i="108"/>
  <c r="D97" i="108" s="1"/>
  <c r="X31" i="108"/>
  <c r="E97" i="108" s="1"/>
  <c r="AD31" i="108"/>
  <c r="AJ31" i="108"/>
  <c r="G97" i="108" s="1"/>
  <c r="F32" i="108"/>
  <c r="B98" i="108" s="1"/>
  <c r="L32" i="108"/>
  <c r="C98" i="108" s="1"/>
  <c r="R32" i="108"/>
  <c r="D98" i="108" s="1"/>
  <c r="X32" i="108"/>
  <c r="E98" i="108" s="1"/>
  <c r="AD32" i="108"/>
  <c r="F98" i="108" s="1"/>
  <c r="AJ32" i="108"/>
  <c r="G98" i="108" s="1"/>
  <c r="F33" i="108"/>
  <c r="L33" i="108"/>
  <c r="R33" i="108"/>
  <c r="X33" i="108"/>
  <c r="AD33" i="108"/>
  <c r="AJ33" i="108"/>
  <c r="F34" i="108"/>
  <c r="L34" i="108"/>
  <c r="R34" i="108"/>
  <c r="X34" i="108"/>
  <c r="AD34" i="108"/>
  <c r="AJ34" i="108"/>
  <c r="C39" i="108"/>
  <c r="C55" i="108" s="1"/>
  <c r="D39" i="108"/>
  <c r="D55" i="108" s="1"/>
  <c r="E39" i="108"/>
  <c r="F39" i="108"/>
  <c r="G39" i="108"/>
  <c r="H39" i="108"/>
  <c r="C40" i="108"/>
  <c r="D40" i="108"/>
  <c r="E40" i="108"/>
  <c r="E56" i="108" s="1"/>
  <c r="F40" i="108"/>
  <c r="F56" i="108" s="1"/>
  <c r="G40" i="108"/>
  <c r="H40" i="108"/>
  <c r="C41" i="108"/>
  <c r="D41" i="108"/>
  <c r="F41" i="108"/>
  <c r="G41" i="108"/>
  <c r="H41" i="108"/>
  <c r="H57" i="108" s="1"/>
  <c r="P27" i="83" s="1"/>
  <c r="D42" i="108"/>
  <c r="D58" i="108" s="1"/>
  <c r="E42" i="108"/>
  <c r="F42" i="108"/>
  <c r="H42" i="108"/>
  <c r="C43" i="108"/>
  <c r="D43" i="108"/>
  <c r="E43" i="108"/>
  <c r="F43" i="108"/>
  <c r="F55" i="108" s="1"/>
  <c r="G43" i="108"/>
  <c r="G55" i="108" s="1"/>
  <c r="H43" i="108"/>
  <c r="C44" i="108"/>
  <c r="D44" i="108"/>
  <c r="E44" i="108"/>
  <c r="F44" i="108"/>
  <c r="G44" i="108"/>
  <c r="H44" i="108"/>
  <c r="H56" i="108" s="1"/>
  <c r="O27" i="83" s="1"/>
  <c r="C45" i="108"/>
  <c r="C57" i="108" s="1"/>
  <c r="D45" i="108"/>
  <c r="E45" i="108"/>
  <c r="F45" i="108"/>
  <c r="G45" i="108"/>
  <c r="H45" i="108"/>
  <c r="C46" i="108"/>
  <c r="D46" i="108"/>
  <c r="E46" i="108"/>
  <c r="E58" i="108" s="1"/>
  <c r="F46" i="108"/>
  <c r="G46" i="108"/>
  <c r="H46" i="108"/>
  <c r="C47" i="108"/>
  <c r="D47" i="108"/>
  <c r="E47" i="108"/>
  <c r="F47" i="108"/>
  <c r="G47" i="108"/>
  <c r="H47" i="108"/>
  <c r="C48" i="108"/>
  <c r="D48" i="108"/>
  <c r="E48" i="108"/>
  <c r="F48" i="108"/>
  <c r="G48" i="108"/>
  <c r="H48" i="108"/>
  <c r="C49" i="108"/>
  <c r="D49" i="108"/>
  <c r="F49" i="108"/>
  <c r="G49" i="108"/>
  <c r="H49" i="108"/>
  <c r="D50" i="108"/>
  <c r="E50" i="108"/>
  <c r="F50" i="108"/>
  <c r="F58" i="108" s="1"/>
  <c r="H50" i="108"/>
  <c r="H58" i="108" s="1"/>
  <c r="C51" i="108"/>
  <c r="D51" i="108"/>
  <c r="E51" i="108"/>
  <c r="F51" i="108"/>
  <c r="G51" i="108"/>
  <c r="H51" i="108"/>
  <c r="C52" i="108"/>
  <c r="D52" i="108"/>
  <c r="E52" i="108"/>
  <c r="F52" i="108"/>
  <c r="G52" i="108"/>
  <c r="H52" i="108"/>
  <c r="C53" i="108"/>
  <c r="D53" i="108"/>
  <c r="E53" i="108"/>
  <c r="F53" i="108"/>
  <c r="G53" i="108"/>
  <c r="H53" i="108"/>
  <c r="C54" i="108"/>
  <c r="D54" i="108"/>
  <c r="E54" i="108"/>
  <c r="F54" i="108"/>
  <c r="G54" i="108"/>
  <c r="H54" i="108"/>
  <c r="E55" i="108"/>
  <c r="H55" i="108"/>
  <c r="C56" i="108"/>
  <c r="D56" i="108"/>
  <c r="G56" i="108"/>
  <c r="D57" i="108"/>
  <c r="F57" i="108"/>
  <c r="G57" i="108"/>
  <c r="B69" i="108"/>
  <c r="C69" i="108"/>
  <c r="D69" i="108"/>
  <c r="E69" i="108"/>
  <c r="A70" i="108"/>
  <c r="D70" i="108"/>
  <c r="A71" i="108"/>
  <c r="B71" i="108"/>
  <c r="F71" i="108"/>
  <c r="A72" i="108"/>
  <c r="D72" i="108"/>
  <c r="A73" i="108"/>
  <c r="B73" i="108"/>
  <c r="F73" i="108"/>
  <c r="A74" i="108"/>
  <c r="D74" i="108"/>
  <c r="A75" i="108"/>
  <c r="B75" i="108"/>
  <c r="F75" i="108"/>
  <c r="A76" i="108"/>
  <c r="D76" i="108"/>
  <c r="A77" i="108"/>
  <c r="B77" i="108"/>
  <c r="F77" i="108"/>
  <c r="A78" i="108"/>
  <c r="D78" i="108"/>
  <c r="A79" i="108"/>
  <c r="B79" i="108"/>
  <c r="F79" i="108"/>
  <c r="A80" i="108"/>
  <c r="D80" i="108"/>
  <c r="A81" i="108"/>
  <c r="B81" i="108"/>
  <c r="F81" i="108"/>
  <c r="A82" i="108"/>
  <c r="D82" i="108"/>
  <c r="A83" i="108"/>
  <c r="B83" i="108"/>
  <c r="F83" i="108"/>
  <c r="A84" i="108"/>
  <c r="D84" i="108"/>
  <c r="A85" i="108"/>
  <c r="B85" i="108"/>
  <c r="F85" i="108"/>
  <c r="A86" i="108"/>
  <c r="D86" i="108"/>
  <c r="A87" i="108"/>
  <c r="B87" i="108"/>
  <c r="F87" i="108"/>
  <c r="A88" i="108"/>
  <c r="D88" i="108"/>
  <c r="A89" i="108"/>
  <c r="B89" i="108"/>
  <c r="F89" i="108"/>
  <c r="A90" i="108"/>
  <c r="D90" i="108"/>
  <c r="A91" i="108"/>
  <c r="B91" i="108"/>
  <c r="F91" i="108"/>
  <c r="A92" i="108"/>
  <c r="D92" i="108"/>
  <c r="A93" i="108"/>
  <c r="B93" i="108"/>
  <c r="F93" i="108"/>
  <c r="A94" i="108"/>
  <c r="D94" i="108"/>
  <c r="A95" i="108"/>
  <c r="B95" i="108"/>
  <c r="F95" i="108"/>
  <c r="A96" i="108"/>
  <c r="D96" i="108"/>
  <c r="A97" i="108"/>
  <c r="B97" i="108"/>
  <c r="F97" i="108"/>
  <c r="A98" i="108"/>
  <c r="F4" i="107"/>
  <c r="L4" i="107"/>
  <c r="R4" i="107"/>
  <c r="AD4" i="107"/>
  <c r="AJ4" i="107"/>
  <c r="L5" i="107"/>
  <c r="R5" i="107"/>
  <c r="X5" i="107"/>
  <c r="F6" i="107"/>
  <c r="L6" i="107"/>
  <c r="AD6" i="107"/>
  <c r="F72" i="107" s="1"/>
  <c r="AJ6" i="107"/>
  <c r="R7" i="107"/>
  <c r="D73" i="107" s="1"/>
  <c r="F39" i="107"/>
  <c r="X7" i="107"/>
  <c r="F8" i="107"/>
  <c r="B74" i="107" s="1"/>
  <c r="L8" i="107"/>
  <c r="X8" i="107"/>
  <c r="AD8" i="107"/>
  <c r="F74" i="107" s="1"/>
  <c r="AJ8" i="107"/>
  <c r="R9" i="107"/>
  <c r="D75" i="107" s="1"/>
  <c r="X9" i="107"/>
  <c r="AJ9" i="107"/>
  <c r="F10" i="107"/>
  <c r="B76" i="107" s="1"/>
  <c r="D42" i="107"/>
  <c r="L10" i="107"/>
  <c r="AD10" i="107"/>
  <c r="F76" i="107" s="1"/>
  <c r="AJ10" i="107"/>
  <c r="L11" i="107"/>
  <c r="R11" i="107"/>
  <c r="D77" i="107" s="1"/>
  <c r="X11" i="107"/>
  <c r="F12" i="107"/>
  <c r="B78" i="107" s="1"/>
  <c r="L12" i="107"/>
  <c r="X12" i="107"/>
  <c r="G44" i="107"/>
  <c r="AJ12" i="107"/>
  <c r="R13" i="107"/>
  <c r="D79" i="107" s="1"/>
  <c r="X13" i="107"/>
  <c r="AJ13" i="107"/>
  <c r="C44" i="107"/>
  <c r="L14" i="107"/>
  <c r="AD14" i="107"/>
  <c r="F80" i="107" s="1"/>
  <c r="AJ14" i="107"/>
  <c r="L15" i="107"/>
  <c r="E40" i="107"/>
  <c r="R15" i="107"/>
  <c r="D81" i="107" s="1"/>
  <c r="X15" i="107"/>
  <c r="G52" i="107"/>
  <c r="F16" i="107"/>
  <c r="B82" i="107" s="1"/>
  <c r="L16" i="107"/>
  <c r="X16" i="107"/>
  <c r="G46" i="107"/>
  <c r="AJ16" i="107"/>
  <c r="C54" i="107"/>
  <c r="R17" i="107"/>
  <c r="D83" i="107" s="1"/>
  <c r="X17" i="107"/>
  <c r="AJ17" i="107"/>
  <c r="F18" i="107"/>
  <c r="B84" i="107" s="1"/>
  <c r="L18" i="107"/>
  <c r="E53" i="107"/>
  <c r="AD18" i="107"/>
  <c r="F84" i="107" s="1"/>
  <c r="AJ18" i="107"/>
  <c r="L19" i="107"/>
  <c r="E41" i="107"/>
  <c r="E45" i="107"/>
  <c r="F41" i="107"/>
  <c r="X19" i="107"/>
  <c r="H49" i="107"/>
  <c r="F20" i="107"/>
  <c r="B86" i="107" s="1"/>
  <c r="L20" i="107"/>
  <c r="X20" i="107"/>
  <c r="AD20" i="107"/>
  <c r="F86" i="107" s="1"/>
  <c r="H53" i="107"/>
  <c r="AJ20" i="107"/>
  <c r="G86" i="107" s="1"/>
  <c r="D49" i="107"/>
  <c r="R21" i="107"/>
  <c r="D87" i="107" s="1"/>
  <c r="X21" i="107"/>
  <c r="AJ21" i="107"/>
  <c r="F22" i="107"/>
  <c r="B88" i="107" s="1"/>
  <c r="D53" i="107"/>
  <c r="L22" i="107"/>
  <c r="F50" i="107"/>
  <c r="AD22" i="107"/>
  <c r="F88" i="107" s="1"/>
  <c r="AJ22" i="107"/>
  <c r="L23" i="107"/>
  <c r="R23" i="107"/>
  <c r="D89" i="107" s="1"/>
  <c r="X23" i="107"/>
  <c r="F24" i="107"/>
  <c r="B90" i="107" s="1"/>
  <c r="L24" i="107"/>
  <c r="X24" i="107"/>
  <c r="AD24" i="107"/>
  <c r="F90" i="107" s="1"/>
  <c r="AJ24" i="107"/>
  <c r="G90" i="107" s="1"/>
  <c r="R25" i="107"/>
  <c r="D91" i="107" s="1"/>
  <c r="X25" i="107"/>
  <c r="AJ25" i="107"/>
  <c r="F26" i="107"/>
  <c r="B92" i="107" s="1"/>
  <c r="L26" i="107"/>
  <c r="AD26" i="107"/>
  <c r="F92" i="107" s="1"/>
  <c r="AJ26" i="107"/>
  <c r="G92" i="107" s="1"/>
  <c r="F27" i="107"/>
  <c r="R27" i="107"/>
  <c r="X27" i="107"/>
  <c r="E93" i="107" s="1"/>
  <c r="AD27" i="107"/>
  <c r="F93" i="107" s="1"/>
  <c r="AJ27" i="107"/>
  <c r="G93" i="107" s="1"/>
  <c r="F28" i="107"/>
  <c r="B94" i="107" s="1"/>
  <c r="L28" i="107"/>
  <c r="C94" i="107" s="1"/>
  <c r="R28" i="107"/>
  <c r="D94" i="107" s="1"/>
  <c r="AD28" i="107"/>
  <c r="F94" i="107" s="1"/>
  <c r="AJ28" i="107"/>
  <c r="G94" i="107" s="1"/>
  <c r="F29" i="107"/>
  <c r="R29" i="107"/>
  <c r="D95" i="107" s="1"/>
  <c r="X29" i="107"/>
  <c r="E95" i="107" s="1"/>
  <c r="AD29" i="107"/>
  <c r="F30" i="107"/>
  <c r="B96" i="107" s="1"/>
  <c r="L30" i="107"/>
  <c r="C96" i="107" s="1"/>
  <c r="R30" i="107"/>
  <c r="D96" i="107" s="1"/>
  <c r="X30" i="107"/>
  <c r="E96" i="107" s="1"/>
  <c r="AD30" i="107"/>
  <c r="F96" i="107" s="1"/>
  <c r="AJ30" i="107"/>
  <c r="F31" i="107"/>
  <c r="B97" i="107" s="1"/>
  <c r="R31" i="107"/>
  <c r="D97" i="107" s="1"/>
  <c r="X31" i="107"/>
  <c r="E97" i="107" s="1"/>
  <c r="AD31" i="107"/>
  <c r="F97" i="107" s="1"/>
  <c r="F32" i="107"/>
  <c r="B98" i="107" s="1"/>
  <c r="L32" i="107"/>
  <c r="C98" i="107" s="1"/>
  <c r="R32" i="107"/>
  <c r="AD32" i="107"/>
  <c r="AJ32" i="107"/>
  <c r="G98" i="107" s="1"/>
  <c r="F33" i="107"/>
  <c r="L33" i="107"/>
  <c r="R33" i="107"/>
  <c r="X33" i="107"/>
  <c r="AD33" i="107"/>
  <c r="F34" i="107"/>
  <c r="L34" i="107"/>
  <c r="R34" i="107"/>
  <c r="AD34" i="107"/>
  <c r="AJ34" i="107"/>
  <c r="C39" i="107"/>
  <c r="E39" i="107"/>
  <c r="G39" i="107"/>
  <c r="C40" i="107"/>
  <c r="D40" i="107"/>
  <c r="G40" i="107"/>
  <c r="H40" i="107"/>
  <c r="C41" i="107"/>
  <c r="G41" i="107"/>
  <c r="C42" i="107"/>
  <c r="E42" i="107"/>
  <c r="G42" i="107"/>
  <c r="H42" i="107"/>
  <c r="E43" i="107"/>
  <c r="F43" i="107"/>
  <c r="G43" i="107"/>
  <c r="D44" i="107"/>
  <c r="E44" i="107"/>
  <c r="H44" i="107"/>
  <c r="C45" i="107"/>
  <c r="F45" i="107"/>
  <c r="G45" i="107"/>
  <c r="G57" i="107" s="1"/>
  <c r="D46" i="107"/>
  <c r="E46" i="107"/>
  <c r="H46" i="107"/>
  <c r="C47" i="107"/>
  <c r="D47" i="107"/>
  <c r="E47" i="107"/>
  <c r="F47" i="107"/>
  <c r="G47" i="107"/>
  <c r="G55" i="107" s="1"/>
  <c r="H47" i="107"/>
  <c r="C48" i="107"/>
  <c r="D48" i="107"/>
  <c r="E48" i="107"/>
  <c r="F48" i="107"/>
  <c r="G48" i="107"/>
  <c r="H48" i="107"/>
  <c r="H56" i="107" s="1"/>
  <c r="C49" i="107"/>
  <c r="C57" i="107" s="1"/>
  <c r="E49" i="107"/>
  <c r="F49" i="107"/>
  <c r="G49" i="107"/>
  <c r="C50" i="107"/>
  <c r="D50" i="107"/>
  <c r="E50" i="107"/>
  <c r="G50" i="107"/>
  <c r="H50" i="107"/>
  <c r="C51" i="107"/>
  <c r="D51" i="107"/>
  <c r="E51" i="107"/>
  <c r="F51" i="107"/>
  <c r="G51" i="107"/>
  <c r="H51" i="107"/>
  <c r="C52" i="107"/>
  <c r="D52" i="107"/>
  <c r="E52" i="107"/>
  <c r="F52" i="107"/>
  <c r="H52" i="107"/>
  <c r="C53" i="107"/>
  <c r="F53" i="107"/>
  <c r="G53" i="107"/>
  <c r="D54" i="107"/>
  <c r="E54" i="107"/>
  <c r="F54" i="107"/>
  <c r="H54" i="107"/>
  <c r="E58" i="107"/>
  <c r="B69" i="107"/>
  <c r="C69" i="107"/>
  <c r="D69" i="107"/>
  <c r="E69" i="107"/>
  <c r="A70" i="107"/>
  <c r="B70" i="107"/>
  <c r="C70" i="107"/>
  <c r="D70" i="107"/>
  <c r="F70" i="107"/>
  <c r="G70" i="107"/>
  <c r="A71" i="107"/>
  <c r="C71" i="107"/>
  <c r="D71" i="107"/>
  <c r="E71" i="107"/>
  <c r="A72" i="107"/>
  <c r="B72" i="107"/>
  <c r="C72" i="107"/>
  <c r="G72" i="107"/>
  <c r="A73" i="107"/>
  <c r="E73" i="107"/>
  <c r="A74" i="107"/>
  <c r="C74" i="107"/>
  <c r="E74" i="107"/>
  <c r="G74" i="107"/>
  <c r="A75" i="107"/>
  <c r="E75" i="107"/>
  <c r="G75" i="107"/>
  <c r="A76" i="107"/>
  <c r="C76" i="107"/>
  <c r="G76" i="107"/>
  <c r="A77" i="107"/>
  <c r="C77" i="107"/>
  <c r="E77" i="107"/>
  <c r="A78" i="107"/>
  <c r="C78" i="107"/>
  <c r="E78" i="107"/>
  <c r="G78" i="107"/>
  <c r="A79" i="107"/>
  <c r="E79" i="107"/>
  <c r="G79" i="107"/>
  <c r="A80" i="107"/>
  <c r="C80" i="107"/>
  <c r="G80" i="107"/>
  <c r="A81" i="107"/>
  <c r="C81" i="107"/>
  <c r="E81" i="107"/>
  <c r="A82" i="107"/>
  <c r="C82" i="107"/>
  <c r="E82" i="107"/>
  <c r="G82" i="107"/>
  <c r="A83" i="107"/>
  <c r="E83" i="107"/>
  <c r="G83" i="107"/>
  <c r="A84" i="107"/>
  <c r="C84" i="107"/>
  <c r="G84" i="107"/>
  <c r="A85" i="107"/>
  <c r="C85" i="107"/>
  <c r="E85" i="107"/>
  <c r="A86" i="107"/>
  <c r="C86" i="107"/>
  <c r="E86" i="107"/>
  <c r="A87" i="107"/>
  <c r="E87" i="107"/>
  <c r="G87" i="107"/>
  <c r="A88" i="107"/>
  <c r="C88" i="107"/>
  <c r="G88" i="107"/>
  <c r="A89" i="107"/>
  <c r="C89" i="107"/>
  <c r="E89" i="107"/>
  <c r="A90" i="107"/>
  <c r="C90" i="107"/>
  <c r="E90" i="107"/>
  <c r="A91" i="107"/>
  <c r="E91" i="107"/>
  <c r="G91" i="107"/>
  <c r="A92" i="107"/>
  <c r="C92" i="107"/>
  <c r="A93" i="107"/>
  <c r="B93" i="107"/>
  <c r="D93" i="107"/>
  <c r="A94" i="107"/>
  <c r="A95" i="107"/>
  <c r="B95" i="107"/>
  <c r="F95" i="107"/>
  <c r="A96" i="107"/>
  <c r="G96" i="107"/>
  <c r="A97" i="107"/>
  <c r="A98" i="107"/>
  <c r="D98" i="107"/>
  <c r="F98" i="107"/>
  <c r="F4" i="106"/>
  <c r="B70" i="106" s="1"/>
  <c r="L4" i="106"/>
  <c r="R4" i="106"/>
  <c r="D70" i="106" s="1"/>
  <c r="X4" i="106"/>
  <c r="E70" i="106" s="1"/>
  <c r="AD4" i="106"/>
  <c r="F70" i="106" s="1"/>
  <c r="AJ4" i="106"/>
  <c r="F5" i="106"/>
  <c r="B71" i="106" s="1"/>
  <c r="L5" i="106"/>
  <c r="C71" i="106" s="1"/>
  <c r="R5" i="106"/>
  <c r="D71" i="106" s="1"/>
  <c r="X5" i="106"/>
  <c r="AD5" i="106"/>
  <c r="F71" i="106" s="1"/>
  <c r="AJ5" i="106"/>
  <c r="G71" i="106" s="1"/>
  <c r="F6" i="106"/>
  <c r="B72" i="106" s="1"/>
  <c r="L6" i="106"/>
  <c r="R6" i="106"/>
  <c r="D72" i="106" s="1"/>
  <c r="X6" i="106"/>
  <c r="E72" i="106" s="1"/>
  <c r="AD6" i="106"/>
  <c r="F72" i="106" s="1"/>
  <c r="AJ6" i="106"/>
  <c r="F7" i="106"/>
  <c r="B73" i="106" s="1"/>
  <c r="L7" i="106"/>
  <c r="C73" i="106" s="1"/>
  <c r="R7" i="106"/>
  <c r="D73" i="106" s="1"/>
  <c r="X7" i="106"/>
  <c r="AD7" i="106"/>
  <c r="F73" i="106" s="1"/>
  <c r="AJ7" i="106"/>
  <c r="G73" i="106" s="1"/>
  <c r="F8" i="106"/>
  <c r="B74" i="106" s="1"/>
  <c r="L8" i="106"/>
  <c r="R8" i="106"/>
  <c r="D74" i="106" s="1"/>
  <c r="X8" i="106"/>
  <c r="E74" i="106" s="1"/>
  <c r="AD8" i="106"/>
  <c r="F74" i="106" s="1"/>
  <c r="AJ8" i="106"/>
  <c r="F9" i="106"/>
  <c r="B75" i="106" s="1"/>
  <c r="L9" i="106"/>
  <c r="C75" i="106" s="1"/>
  <c r="R9" i="106"/>
  <c r="D75" i="106" s="1"/>
  <c r="X9" i="106"/>
  <c r="AD9" i="106"/>
  <c r="F75" i="106" s="1"/>
  <c r="AJ9" i="106"/>
  <c r="G75" i="106" s="1"/>
  <c r="F10" i="106"/>
  <c r="B76" i="106" s="1"/>
  <c r="L10" i="106"/>
  <c r="R10" i="106"/>
  <c r="D76" i="106" s="1"/>
  <c r="X10" i="106"/>
  <c r="E76" i="106" s="1"/>
  <c r="AD10" i="106"/>
  <c r="F76" i="106" s="1"/>
  <c r="AJ10" i="106"/>
  <c r="F11" i="106"/>
  <c r="B77" i="106" s="1"/>
  <c r="L11" i="106"/>
  <c r="C77" i="106" s="1"/>
  <c r="R11" i="106"/>
  <c r="D77" i="106" s="1"/>
  <c r="X11" i="106"/>
  <c r="AD11" i="106"/>
  <c r="F77" i="106" s="1"/>
  <c r="AJ11" i="106"/>
  <c r="G77" i="106" s="1"/>
  <c r="F12" i="106"/>
  <c r="B78" i="106" s="1"/>
  <c r="L12" i="106"/>
  <c r="R12" i="106"/>
  <c r="D78" i="106" s="1"/>
  <c r="X12" i="106"/>
  <c r="E78" i="106" s="1"/>
  <c r="AD12" i="106"/>
  <c r="F78" i="106" s="1"/>
  <c r="AJ12" i="106"/>
  <c r="F13" i="106"/>
  <c r="B79" i="106" s="1"/>
  <c r="L13" i="106"/>
  <c r="C79" i="106" s="1"/>
  <c r="R13" i="106"/>
  <c r="D79" i="106" s="1"/>
  <c r="X13" i="106"/>
  <c r="AD13" i="106"/>
  <c r="F79" i="106" s="1"/>
  <c r="AJ13" i="106"/>
  <c r="G79" i="106" s="1"/>
  <c r="F14" i="106"/>
  <c r="B80" i="106" s="1"/>
  <c r="L14" i="106"/>
  <c r="R14" i="106"/>
  <c r="D80" i="106" s="1"/>
  <c r="X14" i="106"/>
  <c r="E80" i="106" s="1"/>
  <c r="AD14" i="106"/>
  <c r="F80" i="106" s="1"/>
  <c r="AJ14" i="106"/>
  <c r="F15" i="106"/>
  <c r="B81" i="106" s="1"/>
  <c r="L15" i="106"/>
  <c r="C81" i="106" s="1"/>
  <c r="R15" i="106"/>
  <c r="D81" i="106" s="1"/>
  <c r="F40" i="106"/>
  <c r="X15" i="106"/>
  <c r="AD15" i="106"/>
  <c r="F81" i="106" s="1"/>
  <c r="AJ15" i="106"/>
  <c r="G81" i="106" s="1"/>
  <c r="F16" i="106"/>
  <c r="B82" i="106" s="1"/>
  <c r="L16" i="106"/>
  <c r="R16" i="106"/>
  <c r="D82" i="106" s="1"/>
  <c r="X16" i="106"/>
  <c r="E82" i="106" s="1"/>
  <c r="AD16" i="106"/>
  <c r="F82" i="106" s="1"/>
  <c r="AJ16" i="106"/>
  <c r="F17" i="106"/>
  <c r="B83" i="106" s="1"/>
  <c r="L17" i="106"/>
  <c r="C83" i="106" s="1"/>
  <c r="R17" i="106"/>
  <c r="D83" i="106" s="1"/>
  <c r="F42" i="106"/>
  <c r="X17" i="106"/>
  <c r="AD17" i="106"/>
  <c r="F83" i="106" s="1"/>
  <c r="AJ17" i="106"/>
  <c r="G83" i="106" s="1"/>
  <c r="F18" i="106"/>
  <c r="B84" i="106" s="1"/>
  <c r="D41" i="106"/>
  <c r="L18" i="106"/>
  <c r="R18" i="106"/>
  <c r="D84" i="106" s="1"/>
  <c r="X18" i="106"/>
  <c r="E84" i="106" s="1"/>
  <c r="F50" i="106"/>
  <c r="AD18" i="106"/>
  <c r="F84" i="106" s="1"/>
  <c r="H41" i="106"/>
  <c r="AJ18" i="106"/>
  <c r="F19" i="106"/>
  <c r="B85" i="106" s="1"/>
  <c r="L19" i="106"/>
  <c r="C85" i="106" s="1"/>
  <c r="D49" i="106"/>
  <c r="R19" i="106"/>
  <c r="D85" i="106" s="1"/>
  <c r="X19" i="106"/>
  <c r="AD19" i="106"/>
  <c r="F85" i="106" s="1"/>
  <c r="AJ19" i="106"/>
  <c r="G85" i="106" s="1"/>
  <c r="H49" i="106"/>
  <c r="F20" i="106"/>
  <c r="B86" i="106" s="1"/>
  <c r="L20" i="106"/>
  <c r="R20" i="106"/>
  <c r="D86" i="106" s="1"/>
  <c r="X20" i="106"/>
  <c r="E86" i="106" s="1"/>
  <c r="AD20" i="106"/>
  <c r="F86" i="106" s="1"/>
  <c r="AJ20" i="106"/>
  <c r="F21" i="106"/>
  <c r="B87" i="106" s="1"/>
  <c r="L21" i="106"/>
  <c r="C87" i="106" s="1"/>
  <c r="R21" i="106"/>
  <c r="D87" i="106" s="1"/>
  <c r="X21" i="106"/>
  <c r="AD21" i="106"/>
  <c r="F87" i="106" s="1"/>
  <c r="AJ21" i="106"/>
  <c r="G87" i="106" s="1"/>
  <c r="F22" i="106"/>
  <c r="B88" i="106" s="1"/>
  <c r="L22" i="106"/>
  <c r="R22" i="106"/>
  <c r="D88" i="106" s="1"/>
  <c r="X22" i="106"/>
  <c r="E88" i="106" s="1"/>
  <c r="AD22" i="106"/>
  <c r="F88" i="106" s="1"/>
  <c r="AJ22" i="106"/>
  <c r="F23" i="106"/>
  <c r="B89" i="106" s="1"/>
  <c r="L23" i="106"/>
  <c r="C89" i="106" s="1"/>
  <c r="R23" i="106"/>
  <c r="D89" i="106" s="1"/>
  <c r="X23" i="106"/>
  <c r="AD23" i="106"/>
  <c r="F89" i="106" s="1"/>
  <c r="AJ23" i="106"/>
  <c r="G89" i="106" s="1"/>
  <c r="F24" i="106"/>
  <c r="B90" i="106" s="1"/>
  <c r="L24" i="106"/>
  <c r="R24" i="106"/>
  <c r="D90" i="106" s="1"/>
  <c r="X24" i="106"/>
  <c r="E90" i="106" s="1"/>
  <c r="AD24" i="106"/>
  <c r="F90" i="106" s="1"/>
  <c r="AJ24" i="106"/>
  <c r="G90" i="106" s="1"/>
  <c r="F25" i="106"/>
  <c r="B91" i="106" s="1"/>
  <c r="L25" i="106"/>
  <c r="C91" i="106" s="1"/>
  <c r="R25" i="106"/>
  <c r="D91" i="106" s="1"/>
  <c r="X25" i="106"/>
  <c r="AD25" i="106"/>
  <c r="F91" i="106" s="1"/>
  <c r="AJ25" i="106"/>
  <c r="G91" i="106" s="1"/>
  <c r="F26" i="106"/>
  <c r="B92" i="106" s="1"/>
  <c r="L26" i="106"/>
  <c r="R26" i="106"/>
  <c r="D92" i="106" s="1"/>
  <c r="X26" i="106"/>
  <c r="E92" i="106" s="1"/>
  <c r="AD26" i="106"/>
  <c r="F92" i="106" s="1"/>
  <c r="AJ26" i="106"/>
  <c r="F27" i="106"/>
  <c r="B93" i="106" s="1"/>
  <c r="L27" i="106"/>
  <c r="C93" i="106" s="1"/>
  <c r="R27" i="106"/>
  <c r="D93" i="106" s="1"/>
  <c r="X27" i="106"/>
  <c r="AD27" i="106"/>
  <c r="F93" i="106" s="1"/>
  <c r="AJ27" i="106"/>
  <c r="G93" i="106" s="1"/>
  <c r="F28" i="106"/>
  <c r="B94" i="106" s="1"/>
  <c r="L28" i="106"/>
  <c r="C94" i="106" s="1"/>
  <c r="R28" i="106"/>
  <c r="D94" i="106" s="1"/>
  <c r="X28" i="106"/>
  <c r="E94" i="106" s="1"/>
  <c r="AD28" i="106"/>
  <c r="F94" i="106" s="1"/>
  <c r="AJ28" i="106"/>
  <c r="G94" i="106" s="1"/>
  <c r="F29" i="106"/>
  <c r="B95" i="106" s="1"/>
  <c r="L29" i="106"/>
  <c r="C95" i="106" s="1"/>
  <c r="R29" i="106"/>
  <c r="D95" i="106" s="1"/>
  <c r="X29" i="106"/>
  <c r="AD29" i="106"/>
  <c r="F95" i="106" s="1"/>
  <c r="AJ29" i="106"/>
  <c r="G95" i="106" s="1"/>
  <c r="F30" i="106"/>
  <c r="B96" i="106" s="1"/>
  <c r="L30" i="106"/>
  <c r="R30" i="106"/>
  <c r="D96" i="106" s="1"/>
  <c r="X30" i="106"/>
  <c r="E96" i="106" s="1"/>
  <c r="AD30" i="106"/>
  <c r="F96" i="106" s="1"/>
  <c r="AJ30" i="106"/>
  <c r="F31" i="106"/>
  <c r="B97" i="106" s="1"/>
  <c r="L31" i="106"/>
  <c r="C97" i="106" s="1"/>
  <c r="R31" i="106"/>
  <c r="D97" i="106" s="1"/>
  <c r="X31" i="106"/>
  <c r="AD31" i="106"/>
  <c r="F97" i="106" s="1"/>
  <c r="AJ31" i="106"/>
  <c r="G97" i="106" s="1"/>
  <c r="F32" i="106"/>
  <c r="B98" i="106" s="1"/>
  <c r="L32" i="106"/>
  <c r="C98" i="106" s="1"/>
  <c r="R32" i="106"/>
  <c r="D98" i="106" s="1"/>
  <c r="X32" i="106"/>
  <c r="E98" i="106" s="1"/>
  <c r="AD32" i="106"/>
  <c r="F98" i="106" s="1"/>
  <c r="AJ32" i="106"/>
  <c r="G98" i="106" s="1"/>
  <c r="F33" i="106"/>
  <c r="L33" i="106"/>
  <c r="R33" i="106"/>
  <c r="X33" i="106"/>
  <c r="AD33" i="106"/>
  <c r="AJ33" i="106"/>
  <c r="F34" i="106"/>
  <c r="L34" i="106"/>
  <c r="R34" i="106"/>
  <c r="X34" i="106"/>
  <c r="AD34" i="106"/>
  <c r="AJ34" i="106"/>
  <c r="C39" i="106"/>
  <c r="D39" i="106"/>
  <c r="E39" i="106"/>
  <c r="F39" i="106"/>
  <c r="G39" i="106"/>
  <c r="H39" i="106"/>
  <c r="C40" i="106"/>
  <c r="D40" i="106"/>
  <c r="E40" i="106"/>
  <c r="G40" i="106"/>
  <c r="H40" i="106"/>
  <c r="C41" i="106"/>
  <c r="E41" i="106"/>
  <c r="F41" i="106"/>
  <c r="G41" i="106"/>
  <c r="C42" i="106"/>
  <c r="D42" i="106"/>
  <c r="E42" i="106"/>
  <c r="G42" i="106"/>
  <c r="H42" i="106"/>
  <c r="C43" i="106"/>
  <c r="D43" i="106"/>
  <c r="E43" i="106"/>
  <c r="F43" i="106"/>
  <c r="G43" i="106"/>
  <c r="H43" i="106"/>
  <c r="C44" i="106"/>
  <c r="D44" i="106"/>
  <c r="E44" i="106"/>
  <c r="F44" i="106"/>
  <c r="G44" i="106"/>
  <c r="H44" i="106"/>
  <c r="C45" i="106"/>
  <c r="D45" i="106"/>
  <c r="E45" i="106"/>
  <c r="F45" i="106"/>
  <c r="G45" i="106"/>
  <c r="H45" i="106"/>
  <c r="C46" i="106"/>
  <c r="D46" i="106"/>
  <c r="E46" i="106"/>
  <c r="F46" i="106"/>
  <c r="G46" i="106"/>
  <c r="H46" i="106"/>
  <c r="C47" i="106"/>
  <c r="D47" i="106"/>
  <c r="E47" i="106"/>
  <c r="F47" i="106"/>
  <c r="G47" i="106"/>
  <c r="H47" i="106"/>
  <c r="C48" i="106"/>
  <c r="D48" i="106"/>
  <c r="E48" i="106"/>
  <c r="F48" i="106"/>
  <c r="G48" i="106"/>
  <c r="H48" i="106"/>
  <c r="C49" i="106"/>
  <c r="E49" i="106"/>
  <c r="F49" i="106"/>
  <c r="G49" i="106"/>
  <c r="C50" i="106"/>
  <c r="D50" i="106"/>
  <c r="E50" i="106"/>
  <c r="G50" i="106"/>
  <c r="H50" i="106"/>
  <c r="C51" i="106"/>
  <c r="D51" i="106"/>
  <c r="E51" i="106"/>
  <c r="F51" i="106"/>
  <c r="G51" i="106"/>
  <c r="H51" i="106"/>
  <c r="C52" i="106"/>
  <c r="D52" i="106"/>
  <c r="E52" i="106"/>
  <c r="F52" i="106"/>
  <c r="G52" i="106"/>
  <c r="H52" i="106"/>
  <c r="C53" i="106"/>
  <c r="D53" i="106"/>
  <c r="E53" i="106"/>
  <c r="F53" i="106"/>
  <c r="G53" i="106"/>
  <c r="H53" i="106"/>
  <c r="C54" i="106"/>
  <c r="D54" i="106"/>
  <c r="E54" i="106"/>
  <c r="F54" i="106"/>
  <c r="G54" i="106"/>
  <c r="H54" i="106"/>
  <c r="C55" i="106"/>
  <c r="D55" i="106"/>
  <c r="E55" i="106"/>
  <c r="F55" i="106"/>
  <c r="G55" i="106"/>
  <c r="H55" i="106"/>
  <c r="C56" i="106"/>
  <c r="D56" i="106"/>
  <c r="E56" i="106"/>
  <c r="G56" i="106"/>
  <c r="G59" i="106" s="1"/>
  <c r="H56" i="106"/>
  <c r="O15" i="83" s="1"/>
  <c r="C57" i="106"/>
  <c r="E57" i="106"/>
  <c r="F57" i="106"/>
  <c r="G57" i="106"/>
  <c r="C58" i="106"/>
  <c r="D58" i="106"/>
  <c r="E58" i="106"/>
  <c r="G58" i="106"/>
  <c r="H58" i="106"/>
  <c r="B69" i="106"/>
  <c r="C69" i="106"/>
  <c r="D69" i="106"/>
  <c r="E69" i="106"/>
  <c r="A70" i="106"/>
  <c r="C70" i="106"/>
  <c r="G70" i="106"/>
  <c r="A71" i="106"/>
  <c r="E71" i="106"/>
  <c r="A72" i="106"/>
  <c r="C72" i="106"/>
  <c r="G72" i="106"/>
  <c r="A73" i="106"/>
  <c r="E73" i="106"/>
  <c r="A74" i="106"/>
  <c r="C74" i="106"/>
  <c r="G74" i="106"/>
  <c r="A75" i="106"/>
  <c r="E75" i="106"/>
  <c r="A76" i="106"/>
  <c r="C76" i="106"/>
  <c r="G76" i="106"/>
  <c r="A77" i="106"/>
  <c r="E77" i="106"/>
  <c r="A78" i="106"/>
  <c r="C78" i="106"/>
  <c r="G78" i="106"/>
  <c r="A79" i="106"/>
  <c r="E79" i="106"/>
  <c r="A80" i="106"/>
  <c r="C80" i="106"/>
  <c r="G80" i="106"/>
  <c r="A81" i="106"/>
  <c r="E81" i="106"/>
  <c r="A82" i="106"/>
  <c r="C82" i="106"/>
  <c r="G82" i="106"/>
  <c r="A83" i="106"/>
  <c r="E83" i="106"/>
  <c r="A84" i="106"/>
  <c r="C84" i="106"/>
  <c r="G84" i="106"/>
  <c r="A85" i="106"/>
  <c r="E85" i="106"/>
  <c r="A86" i="106"/>
  <c r="C86" i="106"/>
  <c r="G86" i="106"/>
  <c r="A87" i="106"/>
  <c r="E87" i="106"/>
  <c r="A88" i="106"/>
  <c r="C88" i="106"/>
  <c r="G88" i="106"/>
  <c r="A89" i="106"/>
  <c r="E89" i="106"/>
  <c r="A90" i="106"/>
  <c r="C90" i="106"/>
  <c r="A91" i="106"/>
  <c r="E91" i="106"/>
  <c r="A92" i="106"/>
  <c r="C92" i="106"/>
  <c r="G92" i="106"/>
  <c r="A93" i="106"/>
  <c r="E93" i="106"/>
  <c r="A94" i="106"/>
  <c r="A95" i="106"/>
  <c r="E95" i="106"/>
  <c r="A96" i="106"/>
  <c r="C96" i="106"/>
  <c r="G96" i="106"/>
  <c r="A97" i="106"/>
  <c r="E97" i="106"/>
  <c r="A98" i="106"/>
  <c r="F4" i="105"/>
  <c r="L4" i="105"/>
  <c r="C70" i="105" s="1"/>
  <c r="R4" i="105"/>
  <c r="X4" i="105"/>
  <c r="E70" i="105" s="1"/>
  <c r="AD4" i="105"/>
  <c r="AJ4" i="105"/>
  <c r="G70" i="105" s="1"/>
  <c r="F5" i="105"/>
  <c r="B71" i="105" s="1"/>
  <c r="L5" i="105"/>
  <c r="C71" i="105" s="1"/>
  <c r="R5" i="105"/>
  <c r="X5" i="105"/>
  <c r="AD5" i="105"/>
  <c r="F71" i="105" s="1"/>
  <c r="AJ5" i="105"/>
  <c r="G71" i="105" s="1"/>
  <c r="F6" i="105"/>
  <c r="L6" i="105"/>
  <c r="C72" i="105" s="1"/>
  <c r="R6" i="105"/>
  <c r="D72" i="105" s="1"/>
  <c r="X6" i="105"/>
  <c r="E72" i="105" s="1"/>
  <c r="AD6" i="105"/>
  <c r="AJ6" i="105"/>
  <c r="G72" i="105" s="1"/>
  <c r="F7" i="105"/>
  <c r="B73" i="105" s="1"/>
  <c r="L7" i="105"/>
  <c r="C73" i="105" s="1"/>
  <c r="R7" i="105"/>
  <c r="X7" i="105"/>
  <c r="E73" i="105" s="1"/>
  <c r="AD7" i="105"/>
  <c r="F73" i="105" s="1"/>
  <c r="AJ7" i="105"/>
  <c r="F8" i="105"/>
  <c r="L8" i="105"/>
  <c r="C74" i="105" s="1"/>
  <c r="R8" i="105"/>
  <c r="X8" i="105"/>
  <c r="E74" i="105" s="1"/>
  <c r="AD8" i="105"/>
  <c r="AJ8" i="105"/>
  <c r="G74" i="105" s="1"/>
  <c r="F9" i="105"/>
  <c r="B75" i="105" s="1"/>
  <c r="L9" i="105"/>
  <c r="C75" i="105" s="1"/>
  <c r="R9" i="105"/>
  <c r="X9" i="105"/>
  <c r="AD9" i="105"/>
  <c r="F75" i="105" s="1"/>
  <c r="AJ9" i="105"/>
  <c r="G75" i="105" s="1"/>
  <c r="F10" i="105"/>
  <c r="L10" i="105"/>
  <c r="C76" i="105" s="1"/>
  <c r="R10" i="105"/>
  <c r="D76" i="105" s="1"/>
  <c r="X10" i="105"/>
  <c r="E76" i="105" s="1"/>
  <c r="AD10" i="105"/>
  <c r="AJ10" i="105"/>
  <c r="G76" i="105" s="1"/>
  <c r="F11" i="105"/>
  <c r="B77" i="105" s="1"/>
  <c r="L11" i="105"/>
  <c r="R11" i="105"/>
  <c r="X11" i="105"/>
  <c r="E77" i="105" s="1"/>
  <c r="AD11" i="105"/>
  <c r="F77" i="105" s="1"/>
  <c r="AJ11" i="105"/>
  <c r="G77" i="105" s="1"/>
  <c r="F12" i="105"/>
  <c r="L12" i="105"/>
  <c r="C78" i="105" s="1"/>
  <c r="R12" i="105"/>
  <c r="X12" i="105"/>
  <c r="E78" i="105" s="1"/>
  <c r="AD12" i="105"/>
  <c r="AJ12" i="105"/>
  <c r="G78" i="105" s="1"/>
  <c r="F13" i="105"/>
  <c r="B79" i="105" s="1"/>
  <c r="L13" i="105"/>
  <c r="C79" i="105" s="1"/>
  <c r="E40" i="105"/>
  <c r="R13" i="105"/>
  <c r="X13" i="105"/>
  <c r="AD13" i="105"/>
  <c r="F79" i="105" s="1"/>
  <c r="AJ13" i="105"/>
  <c r="G79" i="105" s="1"/>
  <c r="F14" i="105"/>
  <c r="L14" i="105"/>
  <c r="C80" i="105" s="1"/>
  <c r="R14" i="105"/>
  <c r="D80" i="105" s="1"/>
  <c r="E48" i="105"/>
  <c r="X14" i="105"/>
  <c r="E80" i="105" s="1"/>
  <c r="AD14" i="105"/>
  <c r="AJ14" i="105"/>
  <c r="G80" i="105" s="1"/>
  <c r="F15" i="105"/>
  <c r="B81" i="105" s="1"/>
  <c r="L15" i="105"/>
  <c r="C81" i="105" s="1"/>
  <c r="R15" i="105"/>
  <c r="X15" i="105"/>
  <c r="E81" i="105" s="1"/>
  <c r="AD15" i="105"/>
  <c r="F81" i="105" s="1"/>
  <c r="AJ15" i="105"/>
  <c r="F16" i="105"/>
  <c r="L16" i="105"/>
  <c r="C82" i="105" s="1"/>
  <c r="R16" i="105"/>
  <c r="E50" i="105"/>
  <c r="X16" i="105"/>
  <c r="E82" i="105" s="1"/>
  <c r="AD16" i="105"/>
  <c r="AJ16" i="105"/>
  <c r="G82" i="105" s="1"/>
  <c r="F17" i="105"/>
  <c r="B83" i="105" s="1"/>
  <c r="C49" i="105"/>
  <c r="L17" i="105"/>
  <c r="C83" i="105" s="1"/>
  <c r="R17" i="105"/>
  <c r="X17" i="105"/>
  <c r="E83" i="105" s="1"/>
  <c r="AD17" i="105"/>
  <c r="F83" i="105" s="1"/>
  <c r="G49" i="105"/>
  <c r="AJ17" i="105"/>
  <c r="G83" i="105" s="1"/>
  <c r="C41" i="105"/>
  <c r="F18" i="105"/>
  <c r="L18" i="105"/>
  <c r="C84" i="105" s="1"/>
  <c r="R18" i="105"/>
  <c r="D84" i="105" s="1"/>
  <c r="X18" i="105"/>
  <c r="E84" i="105" s="1"/>
  <c r="G41" i="105"/>
  <c r="AD18" i="105"/>
  <c r="AJ18" i="105"/>
  <c r="G84" i="105" s="1"/>
  <c r="F19" i="105"/>
  <c r="B85" i="105" s="1"/>
  <c r="L19" i="105"/>
  <c r="R19" i="105"/>
  <c r="X19" i="105"/>
  <c r="E85" i="105" s="1"/>
  <c r="AD19" i="105"/>
  <c r="F85" i="105" s="1"/>
  <c r="AJ19" i="105"/>
  <c r="G85" i="105" s="1"/>
  <c r="F20" i="105"/>
  <c r="B86" i="105" s="1"/>
  <c r="L20" i="105"/>
  <c r="C86" i="105" s="1"/>
  <c r="R20" i="105"/>
  <c r="X20" i="105"/>
  <c r="E86" i="105" s="1"/>
  <c r="AD20" i="105"/>
  <c r="F86" i="105" s="1"/>
  <c r="AJ20" i="105"/>
  <c r="G86" i="105" s="1"/>
  <c r="F21" i="105"/>
  <c r="B87" i="105" s="1"/>
  <c r="L21" i="105"/>
  <c r="C87" i="105" s="1"/>
  <c r="R21" i="105"/>
  <c r="X21" i="105"/>
  <c r="AD21" i="105"/>
  <c r="F87" i="105" s="1"/>
  <c r="AJ21" i="105"/>
  <c r="G87" i="105" s="1"/>
  <c r="F22" i="105"/>
  <c r="L22" i="105"/>
  <c r="C88" i="105" s="1"/>
  <c r="R22" i="105"/>
  <c r="D88" i="105" s="1"/>
  <c r="X22" i="105"/>
  <c r="E88" i="105" s="1"/>
  <c r="AD22" i="105"/>
  <c r="AJ22" i="105"/>
  <c r="G88" i="105" s="1"/>
  <c r="F23" i="105"/>
  <c r="B89" i="105" s="1"/>
  <c r="L23" i="105"/>
  <c r="R23" i="105"/>
  <c r="X23" i="105"/>
  <c r="E89" i="105" s="1"/>
  <c r="AD23" i="105"/>
  <c r="F89" i="105" s="1"/>
  <c r="AJ23" i="105"/>
  <c r="G89" i="105" s="1"/>
  <c r="F24" i="105"/>
  <c r="B90" i="105" s="1"/>
  <c r="L24" i="105"/>
  <c r="C90" i="105" s="1"/>
  <c r="R24" i="105"/>
  <c r="X24" i="105"/>
  <c r="E90" i="105" s="1"/>
  <c r="AD24" i="105"/>
  <c r="F90" i="105" s="1"/>
  <c r="AJ24" i="105"/>
  <c r="G90" i="105" s="1"/>
  <c r="F25" i="105"/>
  <c r="B91" i="105" s="1"/>
  <c r="L25" i="105"/>
  <c r="C91" i="105" s="1"/>
  <c r="R25" i="105"/>
  <c r="X25" i="105"/>
  <c r="E91" i="105" s="1"/>
  <c r="AD25" i="105"/>
  <c r="F91" i="105" s="1"/>
  <c r="AJ25" i="105"/>
  <c r="G91" i="105" s="1"/>
  <c r="F26" i="105"/>
  <c r="L26" i="105"/>
  <c r="C92" i="105" s="1"/>
  <c r="R26" i="105"/>
  <c r="D92" i="105" s="1"/>
  <c r="X26" i="105"/>
  <c r="E92" i="105" s="1"/>
  <c r="AD26" i="105"/>
  <c r="AJ26" i="105"/>
  <c r="G92" i="105" s="1"/>
  <c r="F27" i="105"/>
  <c r="B93" i="105" s="1"/>
  <c r="L27" i="105"/>
  <c r="R27" i="105"/>
  <c r="X27" i="105"/>
  <c r="E93" i="105" s="1"/>
  <c r="AD27" i="105"/>
  <c r="F93" i="105" s="1"/>
  <c r="AJ27" i="105"/>
  <c r="G93" i="105" s="1"/>
  <c r="F28" i="105"/>
  <c r="B94" i="105" s="1"/>
  <c r="L28" i="105"/>
  <c r="C94" i="105" s="1"/>
  <c r="R28" i="105"/>
  <c r="AD28" i="105"/>
  <c r="F94" i="105" s="1"/>
  <c r="AJ28" i="105"/>
  <c r="G94" i="105" s="1"/>
  <c r="F29" i="105"/>
  <c r="B95" i="105" s="1"/>
  <c r="L29" i="105"/>
  <c r="C95" i="105" s="1"/>
  <c r="R29" i="105"/>
  <c r="X29" i="105"/>
  <c r="AD29" i="105"/>
  <c r="F95" i="105" s="1"/>
  <c r="AJ29" i="105"/>
  <c r="G95" i="105" s="1"/>
  <c r="F30" i="105"/>
  <c r="L30" i="105"/>
  <c r="C96" i="105" s="1"/>
  <c r="R30" i="105"/>
  <c r="D96" i="105" s="1"/>
  <c r="AD30" i="105"/>
  <c r="AJ30" i="105"/>
  <c r="G96" i="105" s="1"/>
  <c r="F31" i="105"/>
  <c r="B97" i="105" s="1"/>
  <c r="L31" i="105"/>
  <c r="R31" i="105"/>
  <c r="X31" i="105"/>
  <c r="E97" i="105" s="1"/>
  <c r="AD31" i="105"/>
  <c r="F97" i="105" s="1"/>
  <c r="AJ31" i="105"/>
  <c r="G97" i="105" s="1"/>
  <c r="F32" i="105"/>
  <c r="B98" i="105" s="1"/>
  <c r="L32" i="105"/>
  <c r="C98" i="105" s="1"/>
  <c r="R32" i="105"/>
  <c r="AD32" i="105"/>
  <c r="F98" i="105" s="1"/>
  <c r="AJ32" i="105"/>
  <c r="G98" i="105" s="1"/>
  <c r="F33" i="105"/>
  <c r="L33" i="105"/>
  <c r="R33" i="105"/>
  <c r="X33" i="105"/>
  <c r="AD33" i="105"/>
  <c r="AJ33" i="105"/>
  <c r="F34" i="105"/>
  <c r="L34" i="105"/>
  <c r="R34" i="105"/>
  <c r="AD34" i="105"/>
  <c r="AJ34" i="105"/>
  <c r="C39" i="105"/>
  <c r="D39" i="105"/>
  <c r="E39" i="105"/>
  <c r="F39" i="105"/>
  <c r="G39" i="105"/>
  <c r="H39" i="105"/>
  <c r="C40" i="105"/>
  <c r="D40" i="105"/>
  <c r="F40" i="105"/>
  <c r="G40" i="105"/>
  <c r="H40" i="105"/>
  <c r="D41" i="105"/>
  <c r="E41" i="105"/>
  <c r="F41" i="105"/>
  <c r="H41" i="105"/>
  <c r="C42" i="105"/>
  <c r="D42" i="105"/>
  <c r="F42" i="105"/>
  <c r="G42" i="105"/>
  <c r="H42" i="105"/>
  <c r="C43" i="105"/>
  <c r="D43" i="105"/>
  <c r="E43" i="105"/>
  <c r="F43" i="105"/>
  <c r="G43" i="105"/>
  <c r="H43" i="105"/>
  <c r="C44" i="105"/>
  <c r="D44" i="105"/>
  <c r="E44" i="105"/>
  <c r="F44" i="105"/>
  <c r="G44" i="105"/>
  <c r="G56" i="105" s="1"/>
  <c r="H44" i="105"/>
  <c r="C45" i="105"/>
  <c r="D45" i="105"/>
  <c r="E45" i="105"/>
  <c r="F45" i="105"/>
  <c r="G45" i="105"/>
  <c r="H45" i="105"/>
  <c r="C46" i="105"/>
  <c r="D46" i="105"/>
  <c r="E46" i="105"/>
  <c r="F46" i="105"/>
  <c r="G46" i="105"/>
  <c r="H46" i="105"/>
  <c r="C47" i="105"/>
  <c r="D47" i="105"/>
  <c r="E47" i="105"/>
  <c r="F47" i="105"/>
  <c r="G47" i="105"/>
  <c r="H47" i="105"/>
  <c r="H55" i="105" s="1"/>
  <c r="N22" i="83" s="1"/>
  <c r="C48" i="105"/>
  <c r="D48" i="105"/>
  <c r="F48" i="105"/>
  <c r="G48" i="105"/>
  <c r="H48" i="105"/>
  <c r="D49" i="105"/>
  <c r="E49" i="105"/>
  <c r="F49" i="105"/>
  <c r="H49" i="105"/>
  <c r="C50" i="105"/>
  <c r="D50" i="105"/>
  <c r="F50" i="105"/>
  <c r="G50" i="105"/>
  <c r="H50" i="105"/>
  <c r="C51" i="105"/>
  <c r="D51" i="105"/>
  <c r="E51" i="105"/>
  <c r="F51" i="105"/>
  <c r="G51" i="105"/>
  <c r="H51" i="105"/>
  <c r="C52" i="105"/>
  <c r="D52" i="105"/>
  <c r="E52" i="105"/>
  <c r="F52" i="105"/>
  <c r="G52" i="105"/>
  <c r="H52" i="105"/>
  <c r="C53" i="105"/>
  <c r="D53" i="105"/>
  <c r="E53" i="105"/>
  <c r="F53" i="105"/>
  <c r="G53" i="105"/>
  <c r="H53" i="105"/>
  <c r="H57" i="105" s="1"/>
  <c r="P22" i="83" s="1"/>
  <c r="C54" i="105"/>
  <c r="D54" i="105"/>
  <c r="E54" i="105"/>
  <c r="F54" i="105"/>
  <c r="G54" i="105"/>
  <c r="H54" i="105"/>
  <c r="C55" i="105"/>
  <c r="D55" i="105"/>
  <c r="E55" i="105"/>
  <c r="F55" i="105"/>
  <c r="G55" i="105"/>
  <c r="C56" i="105"/>
  <c r="D56" i="105"/>
  <c r="F56" i="105"/>
  <c r="H56" i="105"/>
  <c r="O22" i="83" s="1"/>
  <c r="D57" i="105"/>
  <c r="E57" i="105"/>
  <c r="F57" i="105"/>
  <c r="C58" i="105"/>
  <c r="D58" i="105"/>
  <c r="F58" i="105"/>
  <c r="G58" i="105"/>
  <c r="H58" i="105"/>
  <c r="B69" i="105"/>
  <c r="C69" i="105"/>
  <c r="D69" i="105"/>
  <c r="E69" i="105"/>
  <c r="A70" i="105"/>
  <c r="B70" i="105"/>
  <c r="D70" i="105"/>
  <c r="F70" i="105"/>
  <c r="A71" i="105"/>
  <c r="D71" i="105"/>
  <c r="E71" i="105"/>
  <c r="A72" i="105"/>
  <c r="B72" i="105"/>
  <c r="F72" i="105"/>
  <c r="A73" i="105"/>
  <c r="D73" i="105"/>
  <c r="G73" i="105"/>
  <c r="A74" i="105"/>
  <c r="B74" i="105"/>
  <c r="D74" i="105"/>
  <c r="F74" i="105"/>
  <c r="A75" i="105"/>
  <c r="D75" i="105"/>
  <c r="E75" i="105"/>
  <c r="A76" i="105"/>
  <c r="B76" i="105"/>
  <c r="F76" i="105"/>
  <c r="A77" i="105"/>
  <c r="C77" i="105"/>
  <c r="D77" i="105"/>
  <c r="A78" i="105"/>
  <c r="B78" i="105"/>
  <c r="D78" i="105"/>
  <c r="F78" i="105"/>
  <c r="A79" i="105"/>
  <c r="D79" i="105"/>
  <c r="E79" i="105"/>
  <c r="A80" i="105"/>
  <c r="B80" i="105"/>
  <c r="F80" i="105"/>
  <c r="A81" i="105"/>
  <c r="D81" i="105"/>
  <c r="G81" i="105"/>
  <c r="A82" i="105"/>
  <c r="B82" i="105"/>
  <c r="D82" i="105"/>
  <c r="F82" i="105"/>
  <c r="A83" i="105"/>
  <c r="D83" i="105"/>
  <c r="A84" i="105"/>
  <c r="B84" i="105"/>
  <c r="F84" i="105"/>
  <c r="A85" i="105"/>
  <c r="C85" i="105"/>
  <c r="D85" i="105"/>
  <c r="A86" i="105"/>
  <c r="D86" i="105"/>
  <c r="A87" i="105"/>
  <c r="D87" i="105"/>
  <c r="E87" i="105"/>
  <c r="A88" i="105"/>
  <c r="B88" i="105"/>
  <c r="F88" i="105"/>
  <c r="A89" i="105"/>
  <c r="C89" i="105"/>
  <c r="D89" i="105"/>
  <c r="A90" i="105"/>
  <c r="D90" i="105"/>
  <c r="A91" i="105"/>
  <c r="D91" i="105"/>
  <c r="A92" i="105"/>
  <c r="B92" i="105"/>
  <c r="F92" i="105"/>
  <c r="A93" i="105"/>
  <c r="C93" i="105"/>
  <c r="D93" i="105"/>
  <c r="A94" i="105"/>
  <c r="D94" i="105"/>
  <c r="A95" i="105"/>
  <c r="D95" i="105"/>
  <c r="E95" i="105"/>
  <c r="A96" i="105"/>
  <c r="B96" i="105"/>
  <c r="F96" i="105"/>
  <c r="A97" i="105"/>
  <c r="C97" i="105"/>
  <c r="D97" i="105"/>
  <c r="A98" i="105"/>
  <c r="D98" i="105"/>
  <c r="F4" i="104"/>
  <c r="B70" i="104" s="1"/>
  <c r="L4" i="104"/>
  <c r="R4" i="104"/>
  <c r="D70" i="104" s="1"/>
  <c r="X4" i="104"/>
  <c r="AD4" i="104"/>
  <c r="F70" i="104" s="1"/>
  <c r="F5" i="104"/>
  <c r="B71" i="104" s="1"/>
  <c r="L5" i="104"/>
  <c r="C71" i="104" s="1"/>
  <c r="R5" i="104"/>
  <c r="AD5" i="104"/>
  <c r="F71" i="104" s="1"/>
  <c r="AJ5" i="104"/>
  <c r="G71" i="104" s="1"/>
  <c r="F6" i="104"/>
  <c r="R6" i="104"/>
  <c r="X6" i="104"/>
  <c r="E72" i="104" s="1"/>
  <c r="AD6" i="104"/>
  <c r="F72" i="104" s="1"/>
  <c r="AJ6" i="104"/>
  <c r="F7" i="104"/>
  <c r="B73" i="104" s="1"/>
  <c r="L7" i="104"/>
  <c r="R7" i="104"/>
  <c r="D73" i="104" s="1"/>
  <c r="X7" i="104"/>
  <c r="E73" i="104" s="1"/>
  <c r="AD7" i="104"/>
  <c r="F73" i="104" s="1"/>
  <c r="AJ7" i="104"/>
  <c r="F8" i="104"/>
  <c r="B74" i="104" s="1"/>
  <c r="L8" i="104"/>
  <c r="C74" i="104" s="1"/>
  <c r="R8" i="104"/>
  <c r="D74" i="104" s="1"/>
  <c r="X8" i="104"/>
  <c r="AD8" i="104"/>
  <c r="F74" i="104" s="1"/>
  <c r="AJ8" i="104"/>
  <c r="G74" i="104" s="1"/>
  <c r="F9" i="104"/>
  <c r="B75" i="104" s="1"/>
  <c r="L9" i="104"/>
  <c r="R9" i="104"/>
  <c r="D75" i="104" s="1"/>
  <c r="X9" i="104"/>
  <c r="E75" i="104" s="1"/>
  <c r="AD9" i="104"/>
  <c r="F75" i="104" s="1"/>
  <c r="AJ9" i="104"/>
  <c r="F10" i="104"/>
  <c r="B76" i="104" s="1"/>
  <c r="L10" i="104"/>
  <c r="C76" i="104" s="1"/>
  <c r="R10" i="104"/>
  <c r="D76" i="104" s="1"/>
  <c r="X10" i="104"/>
  <c r="AD10" i="104"/>
  <c r="F76" i="104" s="1"/>
  <c r="AJ10" i="104"/>
  <c r="G76" i="104" s="1"/>
  <c r="F11" i="104"/>
  <c r="B77" i="104" s="1"/>
  <c r="L11" i="104"/>
  <c r="R11" i="104"/>
  <c r="D77" i="104" s="1"/>
  <c r="X11" i="104"/>
  <c r="E77" i="104" s="1"/>
  <c r="AD11" i="104"/>
  <c r="F77" i="104" s="1"/>
  <c r="AJ11" i="104"/>
  <c r="F12" i="104"/>
  <c r="B78" i="104" s="1"/>
  <c r="L12" i="104"/>
  <c r="C78" i="104" s="1"/>
  <c r="R12" i="104"/>
  <c r="D78" i="104" s="1"/>
  <c r="X12" i="104"/>
  <c r="AD12" i="104"/>
  <c r="F78" i="104" s="1"/>
  <c r="AJ12" i="104"/>
  <c r="G78" i="104" s="1"/>
  <c r="F13" i="104"/>
  <c r="B79" i="104" s="1"/>
  <c r="L13" i="104"/>
  <c r="R13" i="104"/>
  <c r="D79" i="104" s="1"/>
  <c r="X13" i="104"/>
  <c r="E79" i="104" s="1"/>
  <c r="AD13" i="104"/>
  <c r="F79" i="104" s="1"/>
  <c r="AJ13" i="104"/>
  <c r="F14" i="104"/>
  <c r="B80" i="104" s="1"/>
  <c r="L14" i="104"/>
  <c r="C80" i="104" s="1"/>
  <c r="R14" i="104"/>
  <c r="D80" i="104" s="1"/>
  <c r="X14" i="104"/>
  <c r="AD14" i="104"/>
  <c r="F80" i="104" s="1"/>
  <c r="AJ14" i="104"/>
  <c r="G80" i="104" s="1"/>
  <c r="F15" i="104"/>
  <c r="B81" i="104" s="1"/>
  <c r="L15" i="104"/>
  <c r="R15" i="104"/>
  <c r="D81" i="104" s="1"/>
  <c r="X15" i="104"/>
  <c r="E81" i="104" s="1"/>
  <c r="AD15" i="104"/>
  <c r="F81" i="104" s="1"/>
  <c r="AJ15" i="104"/>
  <c r="F16" i="104"/>
  <c r="B82" i="104" s="1"/>
  <c r="L16" i="104"/>
  <c r="C82" i="104" s="1"/>
  <c r="R16" i="104"/>
  <c r="D82" i="104" s="1"/>
  <c r="X16" i="104"/>
  <c r="AD16" i="104"/>
  <c r="F82" i="104" s="1"/>
  <c r="AJ16" i="104"/>
  <c r="G82" i="104" s="1"/>
  <c r="F17" i="104"/>
  <c r="B83" i="104" s="1"/>
  <c r="D42" i="104"/>
  <c r="L17" i="104"/>
  <c r="R17" i="104"/>
  <c r="D83" i="104" s="1"/>
  <c r="X17" i="104"/>
  <c r="E83" i="104" s="1"/>
  <c r="AD17" i="104"/>
  <c r="F83" i="104" s="1"/>
  <c r="H42" i="104"/>
  <c r="AJ17" i="104"/>
  <c r="F18" i="104"/>
  <c r="B84" i="104" s="1"/>
  <c r="L18" i="104"/>
  <c r="C84" i="104" s="1"/>
  <c r="R18" i="104"/>
  <c r="D84" i="104" s="1"/>
  <c r="F41" i="104"/>
  <c r="X18" i="104"/>
  <c r="AD18" i="104"/>
  <c r="F84" i="104" s="1"/>
  <c r="AJ18" i="104"/>
  <c r="G84" i="104" s="1"/>
  <c r="H50" i="104"/>
  <c r="F19" i="104"/>
  <c r="B85" i="104" s="1"/>
  <c r="L19" i="104"/>
  <c r="R19" i="104"/>
  <c r="D85" i="104" s="1"/>
  <c r="X19" i="104"/>
  <c r="E85" i="104" s="1"/>
  <c r="F49" i="104"/>
  <c r="AD19" i="104"/>
  <c r="F85" i="104" s="1"/>
  <c r="AJ19" i="104"/>
  <c r="F20" i="104"/>
  <c r="B86" i="104" s="1"/>
  <c r="L20" i="104"/>
  <c r="C86" i="104" s="1"/>
  <c r="D50" i="104"/>
  <c r="R20" i="104"/>
  <c r="D86" i="104" s="1"/>
  <c r="X20" i="104"/>
  <c r="AD20" i="104"/>
  <c r="F86" i="104" s="1"/>
  <c r="G54" i="104"/>
  <c r="AJ20" i="104"/>
  <c r="G86" i="104" s="1"/>
  <c r="F21" i="104"/>
  <c r="B87" i="104" s="1"/>
  <c r="L21" i="104"/>
  <c r="R21" i="104"/>
  <c r="D87" i="104" s="1"/>
  <c r="E53" i="104"/>
  <c r="X21" i="104"/>
  <c r="E87" i="104" s="1"/>
  <c r="AD21" i="104"/>
  <c r="F87" i="104" s="1"/>
  <c r="AJ21" i="104"/>
  <c r="F22" i="104"/>
  <c r="B88" i="104" s="1"/>
  <c r="C54" i="104"/>
  <c r="L22" i="104"/>
  <c r="C88" i="104" s="1"/>
  <c r="R22" i="104"/>
  <c r="D88" i="104" s="1"/>
  <c r="X22" i="104"/>
  <c r="AD22" i="104"/>
  <c r="F88" i="104" s="1"/>
  <c r="AJ22" i="104"/>
  <c r="G88" i="104" s="1"/>
  <c r="F23" i="104"/>
  <c r="B89" i="104" s="1"/>
  <c r="L23" i="104"/>
  <c r="R23" i="104"/>
  <c r="D89" i="104" s="1"/>
  <c r="X23" i="104"/>
  <c r="E89" i="104" s="1"/>
  <c r="AD23" i="104"/>
  <c r="F89" i="104" s="1"/>
  <c r="AJ23" i="104"/>
  <c r="F24" i="104"/>
  <c r="B90" i="104" s="1"/>
  <c r="L24" i="104"/>
  <c r="C90" i="104" s="1"/>
  <c r="R24" i="104"/>
  <c r="D90" i="104" s="1"/>
  <c r="X24" i="104"/>
  <c r="AD24" i="104"/>
  <c r="F90" i="104" s="1"/>
  <c r="AJ24" i="104"/>
  <c r="G90" i="104" s="1"/>
  <c r="F25" i="104"/>
  <c r="B91" i="104" s="1"/>
  <c r="L25" i="104"/>
  <c r="R25" i="104"/>
  <c r="D91" i="104" s="1"/>
  <c r="X25" i="104"/>
  <c r="E91" i="104" s="1"/>
  <c r="AD25" i="104"/>
  <c r="F91" i="104" s="1"/>
  <c r="AJ25" i="104"/>
  <c r="F26" i="104"/>
  <c r="B92" i="104" s="1"/>
  <c r="L26" i="104"/>
  <c r="C92" i="104" s="1"/>
  <c r="R26" i="104"/>
  <c r="D92" i="104" s="1"/>
  <c r="X26" i="104"/>
  <c r="AD26" i="104"/>
  <c r="F92" i="104" s="1"/>
  <c r="AJ26" i="104"/>
  <c r="G92" i="104" s="1"/>
  <c r="F27" i="104"/>
  <c r="B93" i="104" s="1"/>
  <c r="L27" i="104"/>
  <c r="R27" i="104"/>
  <c r="D93" i="104" s="1"/>
  <c r="X27" i="104"/>
  <c r="E93" i="104" s="1"/>
  <c r="AD27" i="104"/>
  <c r="F93" i="104" s="1"/>
  <c r="AJ27" i="104"/>
  <c r="G93" i="104" s="1"/>
  <c r="F28" i="104"/>
  <c r="B94" i="104" s="1"/>
  <c r="L28" i="104"/>
  <c r="C94" i="104" s="1"/>
  <c r="R28" i="104"/>
  <c r="D94" i="104" s="1"/>
  <c r="X28" i="104"/>
  <c r="E94" i="104" s="1"/>
  <c r="AD28" i="104"/>
  <c r="F94" i="104" s="1"/>
  <c r="AJ28" i="104"/>
  <c r="G94" i="104" s="1"/>
  <c r="F29" i="104"/>
  <c r="B95" i="104" s="1"/>
  <c r="L29" i="104"/>
  <c r="R29" i="104"/>
  <c r="D95" i="104" s="1"/>
  <c r="X29" i="104"/>
  <c r="E95" i="104" s="1"/>
  <c r="AD29" i="104"/>
  <c r="F95" i="104" s="1"/>
  <c r="AJ29" i="104"/>
  <c r="F30" i="104"/>
  <c r="B96" i="104" s="1"/>
  <c r="L30" i="104"/>
  <c r="C96" i="104" s="1"/>
  <c r="R30" i="104"/>
  <c r="D96" i="104" s="1"/>
  <c r="X30" i="104"/>
  <c r="AD30" i="104"/>
  <c r="F96" i="104" s="1"/>
  <c r="AJ30" i="104"/>
  <c r="G96" i="104" s="1"/>
  <c r="F31" i="104"/>
  <c r="B97" i="104" s="1"/>
  <c r="L31" i="104"/>
  <c r="C97" i="104" s="1"/>
  <c r="R31" i="104"/>
  <c r="D97" i="104" s="1"/>
  <c r="X31" i="104"/>
  <c r="E97" i="104" s="1"/>
  <c r="AD31" i="104"/>
  <c r="F97" i="104" s="1"/>
  <c r="AJ31" i="104"/>
  <c r="G97" i="104" s="1"/>
  <c r="F32" i="104"/>
  <c r="B98" i="104" s="1"/>
  <c r="L32" i="104"/>
  <c r="C98" i="104" s="1"/>
  <c r="R32" i="104"/>
  <c r="D98" i="104" s="1"/>
  <c r="X32" i="104"/>
  <c r="E98" i="104" s="1"/>
  <c r="AD32" i="104"/>
  <c r="F98" i="104" s="1"/>
  <c r="AJ32" i="104"/>
  <c r="G98" i="104" s="1"/>
  <c r="F33" i="104"/>
  <c r="L33" i="104"/>
  <c r="R33" i="104"/>
  <c r="X33" i="104"/>
  <c r="AD33" i="104"/>
  <c r="AJ33" i="104"/>
  <c r="F34" i="104"/>
  <c r="L34" i="104"/>
  <c r="R34" i="104"/>
  <c r="X34" i="104"/>
  <c r="AD34" i="104"/>
  <c r="AJ34" i="104"/>
  <c r="C39" i="104"/>
  <c r="D39" i="104"/>
  <c r="E39" i="104"/>
  <c r="F39" i="104"/>
  <c r="G39" i="104"/>
  <c r="H39" i="104"/>
  <c r="C40" i="104"/>
  <c r="D40" i="104"/>
  <c r="E40" i="104"/>
  <c r="F40" i="104"/>
  <c r="G40" i="104"/>
  <c r="H40" i="104"/>
  <c r="C41" i="104"/>
  <c r="D41" i="104"/>
  <c r="E41" i="104"/>
  <c r="G41" i="104"/>
  <c r="H41" i="104"/>
  <c r="C42" i="104"/>
  <c r="E42" i="104"/>
  <c r="F42" i="104"/>
  <c r="G42" i="104"/>
  <c r="C43" i="104"/>
  <c r="D43" i="104"/>
  <c r="E43" i="104"/>
  <c r="F43" i="104"/>
  <c r="G43" i="104"/>
  <c r="H43" i="104"/>
  <c r="C44" i="104"/>
  <c r="D44" i="104"/>
  <c r="E44" i="104"/>
  <c r="F44" i="104"/>
  <c r="G44" i="104"/>
  <c r="H44" i="104"/>
  <c r="C45" i="104"/>
  <c r="D45" i="104"/>
  <c r="F45" i="104"/>
  <c r="G45" i="104"/>
  <c r="H45" i="104"/>
  <c r="D46" i="104"/>
  <c r="E46" i="104"/>
  <c r="F46" i="104"/>
  <c r="H46" i="104"/>
  <c r="C47" i="104"/>
  <c r="D47" i="104"/>
  <c r="E47" i="104"/>
  <c r="F47" i="104"/>
  <c r="G47" i="104"/>
  <c r="H47" i="104"/>
  <c r="C48" i="104"/>
  <c r="D48" i="104"/>
  <c r="E48" i="104"/>
  <c r="F48" i="104"/>
  <c r="G48" i="104"/>
  <c r="H48" i="104"/>
  <c r="C49" i="104"/>
  <c r="D49" i="104"/>
  <c r="E49" i="104"/>
  <c r="G49" i="104"/>
  <c r="H49" i="104"/>
  <c r="C50" i="104"/>
  <c r="E50" i="104"/>
  <c r="F50" i="104"/>
  <c r="G50" i="104"/>
  <c r="C51" i="104"/>
  <c r="D51" i="104"/>
  <c r="E51" i="104"/>
  <c r="F51" i="104"/>
  <c r="G51" i="104"/>
  <c r="H51" i="104"/>
  <c r="C52" i="104"/>
  <c r="D52" i="104"/>
  <c r="E52" i="104"/>
  <c r="F52" i="104"/>
  <c r="G52" i="104"/>
  <c r="H52" i="104"/>
  <c r="C53" i="104"/>
  <c r="D53" i="104"/>
  <c r="F53" i="104"/>
  <c r="G53" i="104"/>
  <c r="H53" i="104"/>
  <c r="D54" i="104"/>
  <c r="E54" i="104"/>
  <c r="F54" i="104"/>
  <c r="H54" i="104"/>
  <c r="C55" i="104"/>
  <c r="D55" i="104"/>
  <c r="E55" i="104"/>
  <c r="F55" i="104"/>
  <c r="G55" i="104"/>
  <c r="H55" i="104"/>
  <c r="C56" i="104"/>
  <c r="D56" i="104"/>
  <c r="E56" i="104"/>
  <c r="F56" i="104"/>
  <c r="G56" i="104"/>
  <c r="H56" i="104"/>
  <c r="C57" i="104"/>
  <c r="D57" i="104"/>
  <c r="G57" i="104"/>
  <c r="H57" i="104"/>
  <c r="E58" i="104"/>
  <c r="F58" i="104"/>
  <c r="B69" i="104"/>
  <c r="C69" i="104"/>
  <c r="D69" i="104"/>
  <c r="E69" i="104"/>
  <c r="A70" i="104"/>
  <c r="C70" i="104"/>
  <c r="E70" i="104"/>
  <c r="A71" i="104"/>
  <c r="D71" i="104"/>
  <c r="A72" i="104"/>
  <c r="B72" i="104"/>
  <c r="D72" i="104"/>
  <c r="G72" i="104"/>
  <c r="A73" i="104"/>
  <c r="C73" i="104"/>
  <c r="G73" i="104"/>
  <c r="A74" i="104"/>
  <c r="E74" i="104"/>
  <c r="A75" i="104"/>
  <c r="C75" i="104"/>
  <c r="G75" i="104"/>
  <c r="A76" i="104"/>
  <c r="E76" i="104"/>
  <c r="A77" i="104"/>
  <c r="C77" i="104"/>
  <c r="G77" i="104"/>
  <c r="A78" i="104"/>
  <c r="E78" i="104"/>
  <c r="A79" i="104"/>
  <c r="C79" i="104"/>
  <c r="G79" i="104"/>
  <c r="A80" i="104"/>
  <c r="E80" i="104"/>
  <c r="A81" i="104"/>
  <c r="C81" i="104"/>
  <c r="G81" i="104"/>
  <c r="A82" i="104"/>
  <c r="E82" i="104"/>
  <c r="A83" i="104"/>
  <c r="C83" i="104"/>
  <c r="G83" i="104"/>
  <c r="A84" i="104"/>
  <c r="E84" i="104"/>
  <c r="A85" i="104"/>
  <c r="C85" i="104"/>
  <c r="G85" i="104"/>
  <c r="A86" i="104"/>
  <c r="E86" i="104"/>
  <c r="A87" i="104"/>
  <c r="C87" i="104"/>
  <c r="G87" i="104"/>
  <c r="A88" i="104"/>
  <c r="E88" i="104"/>
  <c r="A89" i="104"/>
  <c r="C89" i="104"/>
  <c r="G89" i="104"/>
  <c r="A90" i="104"/>
  <c r="E90" i="104"/>
  <c r="A91" i="104"/>
  <c r="C91" i="104"/>
  <c r="G91" i="104"/>
  <c r="A92" i="104"/>
  <c r="E92" i="104"/>
  <c r="A93" i="104"/>
  <c r="C93" i="104"/>
  <c r="A94" i="104"/>
  <c r="A95" i="104"/>
  <c r="C95" i="104"/>
  <c r="G95" i="104"/>
  <c r="A96" i="104"/>
  <c r="E96" i="104"/>
  <c r="A97" i="104"/>
  <c r="A98" i="104"/>
  <c r="F4" i="103"/>
  <c r="B70" i="103" s="1"/>
  <c r="L4" i="103"/>
  <c r="C70" i="103" s="1"/>
  <c r="R4" i="103"/>
  <c r="X4" i="103"/>
  <c r="E70" i="103" s="1"/>
  <c r="AD4" i="103"/>
  <c r="F70" i="103" s="1"/>
  <c r="AJ4" i="103"/>
  <c r="G70" i="103" s="1"/>
  <c r="F5" i="103"/>
  <c r="L5" i="103"/>
  <c r="C71" i="103" s="1"/>
  <c r="R5" i="103"/>
  <c r="D71" i="103" s="1"/>
  <c r="X5" i="103"/>
  <c r="E71" i="103" s="1"/>
  <c r="AD5" i="103"/>
  <c r="AJ5" i="103"/>
  <c r="G71" i="103" s="1"/>
  <c r="F6" i="103"/>
  <c r="B72" i="103" s="1"/>
  <c r="L6" i="103"/>
  <c r="C72" i="103" s="1"/>
  <c r="R6" i="103"/>
  <c r="X6" i="103"/>
  <c r="E72" i="103" s="1"/>
  <c r="AD6" i="103"/>
  <c r="F72" i="103" s="1"/>
  <c r="AJ6" i="103"/>
  <c r="G72" i="103" s="1"/>
  <c r="F7" i="103"/>
  <c r="L7" i="103"/>
  <c r="C73" i="103" s="1"/>
  <c r="R7" i="103"/>
  <c r="D73" i="103" s="1"/>
  <c r="X7" i="103"/>
  <c r="E73" i="103" s="1"/>
  <c r="AD7" i="103"/>
  <c r="AJ7" i="103"/>
  <c r="G73" i="103" s="1"/>
  <c r="F8" i="103"/>
  <c r="B74" i="103" s="1"/>
  <c r="L8" i="103"/>
  <c r="C74" i="103" s="1"/>
  <c r="R8" i="103"/>
  <c r="X8" i="103"/>
  <c r="E74" i="103" s="1"/>
  <c r="AD8" i="103"/>
  <c r="F74" i="103" s="1"/>
  <c r="AJ8" i="103"/>
  <c r="G74" i="103" s="1"/>
  <c r="F9" i="103"/>
  <c r="L9" i="103"/>
  <c r="C75" i="103" s="1"/>
  <c r="R9" i="103"/>
  <c r="D75" i="103" s="1"/>
  <c r="X9" i="103"/>
  <c r="E75" i="103" s="1"/>
  <c r="AD9" i="103"/>
  <c r="AJ9" i="103"/>
  <c r="G75" i="103" s="1"/>
  <c r="F10" i="103"/>
  <c r="B76" i="103" s="1"/>
  <c r="L10" i="103"/>
  <c r="C76" i="103" s="1"/>
  <c r="R10" i="103"/>
  <c r="X10" i="103"/>
  <c r="E76" i="103" s="1"/>
  <c r="AD10" i="103"/>
  <c r="F76" i="103" s="1"/>
  <c r="AJ10" i="103"/>
  <c r="G76" i="103" s="1"/>
  <c r="F11" i="103"/>
  <c r="L11" i="103"/>
  <c r="C77" i="103" s="1"/>
  <c r="R11" i="103"/>
  <c r="D77" i="103" s="1"/>
  <c r="X11" i="103"/>
  <c r="E77" i="103" s="1"/>
  <c r="AD11" i="103"/>
  <c r="AJ11" i="103"/>
  <c r="G77" i="103" s="1"/>
  <c r="F12" i="103"/>
  <c r="B78" i="103" s="1"/>
  <c r="L12" i="103"/>
  <c r="C78" i="103" s="1"/>
  <c r="R12" i="103"/>
  <c r="X12" i="103"/>
  <c r="E78" i="103" s="1"/>
  <c r="AD12" i="103"/>
  <c r="F78" i="103" s="1"/>
  <c r="AJ12" i="103"/>
  <c r="G78" i="103" s="1"/>
  <c r="F13" i="103"/>
  <c r="L13" i="103"/>
  <c r="C79" i="103" s="1"/>
  <c r="R13" i="103"/>
  <c r="D79" i="103" s="1"/>
  <c r="X13" i="103"/>
  <c r="E79" i="103" s="1"/>
  <c r="AD13" i="103"/>
  <c r="AJ13" i="103"/>
  <c r="G79" i="103" s="1"/>
  <c r="F14" i="103"/>
  <c r="B80" i="103" s="1"/>
  <c r="L14" i="103"/>
  <c r="C80" i="103" s="1"/>
  <c r="R14" i="103"/>
  <c r="X14" i="103"/>
  <c r="E80" i="103" s="1"/>
  <c r="AD14" i="103"/>
  <c r="F80" i="103" s="1"/>
  <c r="AJ14" i="103"/>
  <c r="G80" i="103" s="1"/>
  <c r="F15" i="103"/>
  <c r="L15" i="103"/>
  <c r="C81" i="103" s="1"/>
  <c r="R15" i="103"/>
  <c r="D81" i="103" s="1"/>
  <c r="X15" i="103"/>
  <c r="E81" i="103" s="1"/>
  <c r="AD15" i="103"/>
  <c r="AJ15" i="103"/>
  <c r="G81" i="103" s="1"/>
  <c r="F16" i="103"/>
  <c r="B82" i="103" s="1"/>
  <c r="L16" i="103"/>
  <c r="C82" i="103" s="1"/>
  <c r="R16" i="103"/>
  <c r="X16" i="103"/>
  <c r="E82" i="103" s="1"/>
  <c r="AD16" i="103"/>
  <c r="F82" i="103" s="1"/>
  <c r="AJ16" i="103"/>
  <c r="G82" i="103" s="1"/>
  <c r="F17" i="103"/>
  <c r="L17" i="103"/>
  <c r="C83" i="103" s="1"/>
  <c r="R17" i="103"/>
  <c r="D83" i="103" s="1"/>
  <c r="X17" i="103"/>
  <c r="E83" i="103" s="1"/>
  <c r="AD17" i="103"/>
  <c r="AJ17" i="103"/>
  <c r="G83" i="103" s="1"/>
  <c r="F18" i="103"/>
  <c r="B84" i="103" s="1"/>
  <c r="L18" i="103"/>
  <c r="C84" i="103" s="1"/>
  <c r="R18" i="103"/>
  <c r="X18" i="103"/>
  <c r="E84" i="103" s="1"/>
  <c r="AD18" i="103"/>
  <c r="F84" i="103" s="1"/>
  <c r="AJ18" i="103"/>
  <c r="G84" i="103" s="1"/>
  <c r="F19" i="103"/>
  <c r="L19" i="103"/>
  <c r="C85" i="103" s="1"/>
  <c r="R19" i="103"/>
  <c r="D85" i="103" s="1"/>
  <c r="X19" i="103"/>
  <c r="E85" i="103" s="1"/>
  <c r="AD19" i="103"/>
  <c r="AJ19" i="103"/>
  <c r="G85" i="103" s="1"/>
  <c r="F20" i="103"/>
  <c r="B86" i="103" s="1"/>
  <c r="L20" i="103"/>
  <c r="C86" i="103" s="1"/>
  <c r="R20" i="103"/>
  <c r="X20" i="103"/>
  <c r="E86" i="103" s="1"/>
  <c r="AD20" i="103"/>
  <c r="F86" i="103" s="1"/>
  <c r="AJ20" i="103"/>
  <c r="G86" i="103" s="1"/>
  <c r="F21" i="103"/>
  <c r="L21" i="103"/>
  <c r="C87" i="103" s="1"/>
  <c r="R21" i="103"/>
  <c r="D87" i="103" s="1"/>
  <c r="X21" i="103"/>
  <c r="E87" i="103" s="1"/>
  <c r="AD21" i="103"/>
  <c r="AJ21" i="103"/>
  <c r="G87" i="103" s="1"/>
  <c r="F22" i="103"/>
  <c r="B88" i="103" s="1"/>
  <c r="L22" i="103"/>
  <c r="C88" i="103" s="1"/>
  <c r="R22" i="103"/>
  <c r="X22" i="103"/>
  <c r="E88" i="103" s="1"/>
  <c r="AD22" i="103"/>
  <c r="F88" i="103" s="1"/>
  <c r="AJ22" i="103"/>
  <c r="G88" i="103" s="1"/>
  <c r="F23" i="103"/>
  <c r="L23" i="103"/>
  <c r="C89" i="103" s="1"/>
  <c r="R23" i="103"/>
  <c r="D89" i="103" s="1"/>
  <c r="X23" i="103"/>
  <c r="E89" i="103" s="1"/>
  <c r="AD23" i="103"/>
  <c r="AJ23" i="103"/>
  <c r="G89" i="103" s="1"/>
  <c r="F24" i="103"/>
  <c r="B90" i="103" s="1"/>
  <c r="L24" i="103"/>
  <c r="C90" i="103" s="1"/>
  <c r="R24" i="103"/>
  <c r="X24" i="103"/>
  <c r="E90" i="103" s="1"/>
  <c r="AD24" i="103"/>
  <c r="F90" i="103" s="1"/>
  <c r="AJ24" i="103"/>
  <c r="G90" i="103" s="1"/>
  <c r="F25" i="103"/>
  <c r="L25" i="103"/>
  <c r="C91" i="103" s="1"/>
  <c r="R25" i="103"/>
  <c r="D91" i="103" s="1"/>
  <c r="X25" i="103"/>
  <c r="E91" i="103" s="1"/>
  <c r="AD25" i="103"/>
  <c r="AJ25" i="103"/>
  <c r="G91" i="103" s="1"/>
  <c r="F26" i="103"/>
  <c r="B92" i="103" s="1"/>
  <c r="L26" i="103"/>
  <c r="C92" i="103" s="1"/>
  <c r="R26" i="103"/>
  <c r="X26" i="103"/>
  <c r="E92" i="103" s="1"/>
  <c r="AD26" i="103"/>
  <c r="F92" i="103" s="1"/>
  <c r="AJ26" i="103"/>
  <c r="G92" i="103" s="1"/>
  <c r="F27" i="103"/>
  <c r="L27" i="103"/>
  <c r="C93" i="103" s="1"/>
  <c r="R27" i="103"/>
  <c r="D93" i="103" s="1"/>
  <c r="X27" i="103"/>
  <c r="E93" i="103" s="1"/>
  <c r="AD27" i="103"/>
  <c r="AJ27" i="103"/>
  <c r="G93" i="103" s="1"/>
  <c r="F28" i="103"/>
  <c r="B94" i="103" s="1"/>
  <c r="L28" i="103"/>
  <c r="C94" i="103" s="1"/>
  <c r="R28" i="103"/>
  <c r="X28" i="103"/>
  <c r="E94" i="103" s="1"/>
  <c r="AD28" i="103"/>
  <c r="F94" i="103" s="1"/>
  <c r="AJ28" i="103"/>
  <c r="G94" i="103" s="1"/>
  <c r="F29" i="103"/>
  <c r="L29" i="103"/>
  <c r="C95" i="103" s="1"/>
  <c r="R29" i="103"/>
  <c r="D95" i="103" s="1"/>
  <c r="X29" i="103"/>
  <c r="E95" i="103" s="1"/>
  <c r="AD29" i="103"/>
  <c r="AJ29" i="103"/>
  <c r="G95" i="103" s="1"/>
  <c r="F30" i="103"/>
  <c r="B96" i="103" s="1"/>
  <c r="L30" i="103"/>
  <c r="C96" i="103" s="1"/>
  <c r="R30" i="103"/>
  <c r="X30" i="103"/>
  <c r="E96" i="103" s="1"/>
  <c r="AD30" i="103"/>
  <c r="F96" i="103" s="1"/>
  <c r="AJ30" i="103"/>
  <c r="G96" i="103" s="1"/>
  <c r="F31" i="103"/>
  <c r="L31" i="103"/>
  <c r="C97" i="103" s="1"/>
  <c r="R31" i="103"/>
  <c r="D97" i="103" s="1"/>
  <c r="X31" i="103"/>
  <c r="E97" i="103" s="1"/>
  <c r="AD31" i="103"/>
  <c r="AJ31" i="103"/>
  <c r="G97" i="103" s="1"/>
  <c r="F32" i="103"/>
  <c r="B98" i="103" s="1"/>
  <c r="L32" i="103"/>
  <c r="C98" i="103" s="1"/>
  <c r="R32" i="103"/>
  <c r="X32" i="103"/>
  <c r="E98" i="103" s="1"/>
  <c r="AD32" i="103"/>
  <c r="F98" i="103" s="1"/>
  <c r="AJ32" i="103"/>
  <c r="G98" i="103" s="1"/>
  <c r="F33" i="103"/>
  <c r="L33" i="103"/>
  <c r="R33" i="103"/>
  <c r="X33" i="103"/>
  <c r="AD33" i="103"/>
  <c r="AJ33" i="103"/>
  <c r="F34" i="103"/>
  <c r="L34" i="103"/>
  <c r="R34" i="103"/>
  <c r="X34" i="103"/>
  <c r="AD34" i="103"/>
  <c r="AJ34" i="103"/>
  <c r="C39" i="103"/>
  <c r="D39" i="103"/>
  <c r="E39" i="103"/>
  <c r="F39" i="103"/>
  <c r="G39" i="103"/>
  <c r="H39" i="103"/>
  <c r="C40" i="103"/>
  <c r="D40" i="103"/>
  <c r="E40" i="103"/>
  <c r="F40" i="103"/>
  <c r="G40" i="103"/>
  <c r="H40" i="103"/>
  <c r="C41" i="103"/>
  <c r="D41" i="103"/>
  <c r="E41" i="103"/>
  <c r="F41" i="103"/>
  <c r="G41" i="103"/>
  <c r="H41" i="103"/>
  <c r="C42" i="103"/>
  <c r="D42" i="103"/>
  <c r="E42" i="103"/>
  <c r="F42" i="103"/>
  <c r="G42" i="103"/>
  <c r="H42" i="103"/>
  <c r="C43" i="103"/>
  <c r="D43" i="103"/>
  <c r="E43" i="103"/>
  <c r="F43" i="103"/>
  <c r="G43" i="103"/>
  <c r="H43" i="103"/>
  <c r="C44" i="103"/>
  <c r="D44" i="103"/>
  <c r="E44" i="103"/>
  <c r="F44" i="103"/>
  <c r="G44" i="103"/>
  <c r="H44" i="103"/>
  <c r="C45" i="103"/>
  <c r="D45" i="103"/>
  <c r="E45" i="103"/>
  <c r="F45" i="103"/>
  <c r="G45" i="103"/>
  <c r="H45" i="103"/>
  <c r="C46" i="103"/>
  <c r="D46" i="103"/>
  <c r="E46" i="103"/>
  <c r="F46" i="103"/>
  <c r="G46" i="103"/>
  <c r="H46" i="103"/>
  <c r="C47" i="103"/>
  <c r="D47" i="103"/>
  <c r="E47" i="103"/>
  <c r="F47" i="103"/>
  <c r="G47" i="103"/>
  <c r="H47" i="103"/>
  <c r="C48" i="103"/>
  <c r="D48" i="103"/>
  <c r="E48" i="103"/>
  <c r="F48" i="103"/>
  <c r="G48" i="103"/>
  <c r="H48" i="103"/>
  <c r="C49" i="103"/>
  <c r="D49" i="103"/>
  <c r="E49" i="103"/>
  <c r="F49" i="103"/>
  <c r="G49" i="103"/>
  <c r="H49" i="103"/>
  <c r="C50" i="103"/>
  <c r="D50" i="103"/>
  <c r="E50" i="103"/>
  <c r="F50" i="103"/>
  <c r="G50" i="103"/>
  <c r="H50" i="103"/>
  <c r="C51" i="103"/>
  <c r="D51" i="103"/>
  <c r="E51" i="103"/>
  <c r="F51" i="103"/>
  <c r="G51" i="103"/>
  <c r="H51" i="103"/>
  <c r="C52" i="103"/>
  <c r="D52" i="103"/>
  <c r="E52" i="103"/>
  <c r="F52" i="103"/>
  <c r="G52" i="103"/>
  <c r="H52" i="103"/>
  <c r="C53" i="103"/>
  <c r="D53" i="103"/>
  <c r="E53" i="103"/>
  <c r="F53" i="103"/>
  <c r="G53" i="103"/>
  <c r="H53" i="103"/>
  <c r="C54" i="103"/>
  <c r="D54" i="103"/>
  <c r="E54" i="103"/>
  <c r="F54" i="103"/>
  <c r="G54" i="103"/>
  <c r="H54" i="103"/>
  <c r="C55" i="103"/>
  <c r="D55" i="103"/>
  <c r="E55" i="103"/>
  <c r="F55" i="103"/>
  <c r="G55" i="103"/>
  <c r="H55" i="103"/>
  <c r="C56" i="103"/>
  <c r="D56" i="103"/>
  <c r="E56" i="103"/>
  <c r="F56" i="103"/>
  <c r="G56" i="103"/>
  <c r="H56" i="103"/>
  <c r="O24" i="83" s="1"/>
  <c r="C57" i="103"/>
  <c r="D57" i="103"/>
  <c r="E57" i="103"/>
  <c r="F57" i="103"/>
  <c r="G57" i="103"/>
  <c r="H57" i="103"/>
  <c r="P24" i="83" s="1"/>
  <c r="C58" i="103"/>
  <c r="D58" i="103"/>
  <c r="E58" i="103"/>
  <c r="F58" i="103"/>
  <c r="G58" i="103"/>
  <c r="H58" i="103"/>
  <c r="B69" i="103"/>
  <c r="C69" i="103"/>
  <c r="D69" i="103"/>
  <c r="E69" i="103"/>
  <c r="A70" i="103"/>
  <c r="D70" i="103"/>
  <c r="A71" i="103"/>
  <c r="B71" i="103"/>
  <c r="F71" i="103"/>
  <c r="A72" i="103"/>
  <c r="D72" i="103"/>
  <c r="A73" i="103"/>
  <c r="B73" i="103"/>
  <c r="F73" i="103"/>
  <c r="A74" i="103"/>
  <c r="D74" i="103"/>
  <c r="A75" i="103"/>
  <c r="B75" i="103"/>
  <c r="F75" i="103"/>
  <c r="A76" i="103"/>
  <c r="D76" i="103"/>
  <c r="A77" i="103"/>
  <c r="B77" i="103"/>
  <c r="F77" i="103"/>
  <c r="A78" i="103"/>
  <c r="D78" i="103"/>
  <c r="A79" i="103"/>
  <c r="B79" i="103"/>
  <c r="F79" i="103"/>
  <c r="A80" i="103"/>
  <c r="D80" i="103"/>
  <c r="A81" i="103"/>
  <c r="B81" i="103"/>
  <c r="F81" i="103"/>
  <c r="A82" i="103"/>
  <c r="D82" i="103"/>
  <c r="A83" i="103"/>
  <c r="B83" i="103"/>
  <c r="F83" i="103"/>
  <c r="A84" i="103"/>
  <c r="D84" i="103"/>
  <c r="A85" i="103"/>
  <c r="B85" i="103"/>
  <c r="F85" i="103"/>
  <c r="A86" i="103"/>
  <c r="D86" i="103"/>
  <c r="A87" i="103"/>
  <c r="B87" i="103"/>
  <c r="F87" i="103"/>
  <c r="A88" i="103"/>
  <c r="D88" i="103"/>
  <c r="A89" i="103"/>
  <c r="B89" i="103"/>
  <c r="F89" i="103"/>
  <c r="A90" i="103"/>
  <c r="D90" i="103"/>
  <c r="A91" i="103"/>
  <c r="B91" i="103"/>
  <c r="F91" i="103"/>
  <c r="A92" i="103"/>
  <c r="D92" i="103"/>
  <c r="A93" i="103"/>
  <c r="B93" i="103"/>
  <c r="F93" i="103"/>
  <c r="A94" i="103"/>
  <c r="D94" i="103"/>
  <c r="A95" i="103"/>
  <c r="B95" i="103"/>
  <c r="F95" i="103"/>
  <c r="A96" i="103"/>
  <c r="D96" i="103"/>
  <c r="A97" i="103"/>
  <c r="B97" i="103"/>
  <c r="F97" i="103"/>
  <c r="A98" i="103"/>
  <c r="D98" i="103"/>
  <c r="L4" i="102"/>
  <c r="C70" i="102" s="1"/>
  <c r="R4" i="102"/>
  <c r="X4" i="102"/>
  <c r="E70" i="102" s="1"/>
  <c r="AD4" i="102"/>
  <c r="F70" i="102" s="1"/>
  <c r="AJ4" i="102"/>
  <c r="G70" i="102" s="1"/>
  <c r="L5" i="102"/>
  <c r="R5" i="102"/>
  <c r="D71" i="102" s="1"/>
  <c r="X5" i="102"/>
  <c r="E71" i="102" s="1"/>
  <c r="AD5" i="102"/>
  <c r="F71" i="102" s="1"/>
  <c r="AJ5" i="102"/>
  <c r="L6" i="102"/>
  <c r="C72" i="102" s="1"/>
  <c r="R6" i="102"/>
  <c r="D72" i="102" s="1"/>
  <c r="X6" i="102"/>
  <c r="E72" i="102" s="1"/>
  <c r="AD6" i="102"/>
  <c r="AJ6" i="102"/>
  <c r="G72" i="102" s="1"/>
  <c r="L7" i="102"/>
  <c r="C73" i="102" s="1"/>
  <c r="R7" i="102"/>
  <c r="D73" i="102" s="1"/>
  <c r="X7" i="102"/>
  <c r="AD7" i="102"/>
  <c r="F73" i="102" s="1"/>
  <c r="AJ7" i="102"/>
  <c r="G73" i="102" s="1"/>
  <c r="L8" i="102"/>
  <c r="C74" i="102" s="1"/>
  <c r="R8" i="102"/>
  <c r="X8" i="102"/>
  <c r="E74" i="102" s="1"/>
  <c r="AD8" i="102"/>
  <c r="F74" i="102" s="1"/>
  <c r="AJ8" i="102"/>
  <c r="G74" i="102" s="1"/>
  <c r="L9" i="102"/>
  <c r="R9" i="102"/>
  <c r="D75" i="102" s="1"/>
  <c r="X9" i="102"/>
  <c r="E75" i="102" s="1"/>
  <c r="AD9" i="102"/>
  <c r="F75" i="102" s="1"/>
  <c r="AJ9" i="102"/>
  <c r="L10" i="102"/>
  <c r="C76" i="102" s="1"/>
  <c r="R10" i="102"/>
  <c r="D76" i="102" s="1"/>
  <c r="X10" i="102"/>
  <c r="E76" i="102" s="1"/>
  <c r="AD10" i="102"/>
  <c r="AJ10" i="102"/>
  <c r="G76" i="102" s="1"/>
  <c r="L11" i="102"/>
  <c r="C77" i="102" s="1"/>
  <c r="R11" i="102"/>
  <c r="D77" i="102" s="1"/>
  <c r="X11" i="102"/>
  <c r="AD11" i="102"/>
  <c r="F77" i="102" s="1"/>
  <c r="AJ11" i="102"/>
  <c r="G77" i="102" s="1"/>
  <c r="L12" i="102"/>
  <c r="C78" i="102" s="1"/>
  <c r="R12" i="102"/>
  <c r="X12" i="102"/>
  <c r="E78" i="102" s="1"/>
  <c r="AD12" i="102"/>
  <c r="F78" i="102" s="1"/>
  <c r="AJ12" i="102"/>
  <c r="G78" i="102" s="1"/>
  <c r="L13" i="102"/>
  <c r="R13" i="102"/>
  <c r="D79" i="102" s="1"/>
  <c r="X13" i="102"/>
  <c r="E79" i="102" s="1"/>
  <c r="AD13" i="102"/>
  <c r="F79" i="102" s="1"/>
  <c r="AJ13" i="102"/>
  <c r="L14" i="102"/>
  <c r="C80" i="102" s="1"/>
  <c r="R14" i="102"/>
  <c r="D80" i="102" s="1"/>
  <c r="X14" i="102"/>
  <c r="E80" i="102" s="1"/>
  <c r="AD14" i="102"/>
  <c r="AJ14" i="102"/>
  <c r="G80" i="102" s="1"/>
  <c r="L15" i="102"/>
  <c r="C81" i="102" s="1"/>
  <c r="R15" i="102"/>
  <c r="D81" i="102" s="1"/>
  <c r="X15" i="102"/>
  <c r="AD15" i="102"/>
  <c r="F81" i="102" s="1"/>
  <c r="AJ15" i="102"/>
  <c r="G81" i="102" s="1"/>
  <c r="L16" i="102"/>
  <c r="C82" i="102" s="1"/>
  <c r="R16" i="102"/>
  <c r="X16" i="102"/>
  <c r="E82" i="102" s="1"/>
  <c r="AD16" i="102"/>
  <c r="F82" i="102" s="1"/>
  <c r="AJ16" i="102"/>
  <c r="G82" i="102" s="1"/>
  <c r="L17" i="102"/>
  <c r="R17" i="102"/>
  <c r="D83" i="102" s="1"/>
  <c r="X17" i="102"/>
  <c r="E83" i="102" s="1"/>
  <c r="AD17" i="102"/>
  <c r="F83" i="102" s="1"/>
  <c r="AJ17" i="102"/>
  <c r="L18" i="102"/>
  <c r="C84" i="102" s="1"/>
  <c r="R18" i="102"/>
  <c r="D84" i="102" s="1"/>
  <c r="X18" i="102"/>
  <c r="E84" i="102" s="1"/>
  <c r="AD18" i="102"/>
  <c r="AJ18" i="102"/>
  <c r="G84" i="102" s="1"/>
  <c r="L19" i="102"/>
  <c r="C85" i="102" s="1"/>
  <c r="R19" i="102"/>
  <c r="D85" i="102" s="1"/>
  <c r="X19" i="102"/>
  <c r="AD19" i="102"/>
  <c r="F85" i="102" s="1"/>
  <c r="AJ19" i="102"/>
  <c r="G85" i="102" s="1"/>
  <c r="L20" i="102"/>
  <c r="C86" i="102" s="1"/>
  <c r="R20" i="102"/>
  <c r="X20" i="102"/>
  <c r="E86" i="102" s="1"/>
  <c r="AD20" i="102"/>
  <c r="F86" i="102" s="1"/>
  <c r="AJ20" i="102"/>
  <c r="G86" i="102" s="1"/>
  <c r="L21" i="102"/>
  <c r="R21" i="102"/>
  <c r="D87" i="102" s="1"/>
  <c r="X21" i="102"/>
  <c r="E87" i="102" s="1"/>
  <c r="AD21" i="102"/>
  <c r="F87" i="102" s="1"/>
  <c r="AJ21" i="102"/>
  <c r="L22" i="102"/>
  <c r="C88" i="102" s="1"/>
  <c r="R22" i="102"/>
  <c r="D88" i="102" s="1"/>
  <c r="X22" i="102"/>
  <c r="E88" i="102" s="1"/>
  <c r="AD22" i="102"/>
  <c r="AJ22" i="102"/>
  <c r="G88" i="102" s="1"/>
  <c r="L23" i="102"/>
  <c r="C89" i="102" s="1"/>
  <c r="R23" i="102"/>
  <c r="D89" i="102" s="1"/>
  <c r="X23" i="102"/>
  <c r="AD23" i="102"/>
  <c r="F89" i="102" s="1"/>
  <c r="AJ23" i="102"/>
  <c r="G89" i="102" s="1"/>
  <c r="L24" i="102"/>
  <c r="C90" i="102" s="1"/>
  <c r="R24" i="102"/>
  <c r="X24" i="102"/>
  <c r="E90" i="102" s="1"/>
  <c r="AD24" i="102"/>
  <c r="F90" i="102" s="1"/>
  <c r="AJ24" i="102"/>
  <c r="G90" i="102" s="1"/>
  <c r="L25" i="102"/>
  <c r="R25" i="102"/>
  <c r="D91" i="102" s="1"/>
  <c r="X25" i="102"/>
  <c r="E91" i="102" s="1"/>
  <c r="AD25" i="102"/>
  <c r="F91" i="102" s="1"/>
  <c r="AJ25" i="102"/>
  <c r="L26" i="102"/>
  <c r="C92" i="102" s="1"/>
  <c r="R26" i="102"/>
  <c r="D92" i="102" s="1"/>
  <c r="X26" i="102"/>
  <c r="E92" i="102" s="1"/>
  <c r="AD26" i="102"/>
  <c r="AJ26" i="102"/>
  <c r="G92" i="102" s="1"/>
  <c r="L27" i="102"/>
  <c r="C93" i="102" s="1"/>
  <c r="R27" i="102"/>
  <c r="D93" i="102" s="1"/>
  <c r="X27" i="102"/>
  <c r="AD27" i="102"/>
  <c r="F93" i="102" s="1"/>
  <c r="AJ27" i="102"/>
  <c r="G93" i="102" s="1"/>
  <c r="L28" i="102"/>
  <c r="C94" i="102" s="1"/>
  <c r="R28" i="102"/>
  <c r="X28" i="102"/>
  <c r="E94" i="102" s="1"/>
  <c r="AD28" i="102"/>
  <c r="F94" i="102" s="1"/>
  <c r="AJ28" i="102"/>
  <c r="G94" i="102" s="1"/>
  <c r="L29" i="102"/>
  <c r="R29" i="102"/>
  <c r="D95" i="102" s="1"/>
  <c r="X29" i="102"/>
  <c r="E95" i="102" s="1"/>
  <c r="AD29" i="102"/>
  <c r="F95" i="102" s="1"/>
  <c r="AJ29" i="102"/>
  <c r="L30" i="102"/>
  <c r="C96" i="102" s="1"/>
  <c r="R30" i="102"/>
  <c r="D96" i="102" s="1"/>
  <c r="X30" i="102"/>
  <c r="E96" i="102" s="1"/>
  <c r="AD30" i="102"/>
  <c r="AJ30" i="102"/>
  <c r="G96" i="102" s="1"/>
  <c r="L31" i="102"/>
  <c r="C97" i="102" s="1"/>
  <c r="R31" i="102"/>
  <c r="D97" i="102" s="1"/>
  <c r="X31" i="102"/>
  <c r="AD31" i="102"/>
  <c r="F97" i="102" s="1"/>
  <c r="AJ31" i="102"/>
  <c r="G97" i="102" s="1"/>
  <c r="L32" i="102"/>
  <c r="C98" i="102" s="1"/>
  <c r="R32" i="102"/>
  <c r="X32" i="102"/>
  <c r="E98" i="102" s="1"/>
  <c r="AD32" i="102"/>
  <c r="F98" i="102" s="1"/>
  <c r="AJ32" i="102"/>
  <c r="G98" i="102" s="1"/>
  <c r="L33" i="102"/>
  <c r="R33" i="102"/>
  <c r="X33" i="102"/>
  <c r="AD33" i="102"/>
  <c r="AJ33" i="102"/>
  <c r="L34" i="102"/>
  <c r="R34" i="102"/>
  <c r="X34" i="102"/>
  <c r="AD34" i="102"/>
  <c r="AJ34" i="102"/>
  <c r="C39" i="102"/>
  <c r="D39" i="102"/>
  <c r="E39" i="102"/>
  <c r="F39" i="102"/>
  <c r="G39" i="102"/>
  <c r="H39" i="102"/>
  <c r="C40" i="102"/>
  <c r="D40" i="102"/>
  <c r="E40" i="102"/>
  <c r="F40" i="102"/>
  <c r="G40" i="102"/>
  <c r="H40" i="102"/>
  <c r="C41" i="102"/>
  <c r="D41" i="102"/>
  <c r="E41" i="102"/>
  <c r="F41" i="102"/>
  <c r="G41" i="102"/>
  <c r="H41" i="102"/>
  <c r="C42" i="102"/>
  <c r="D42" i="102"/>
  <c r="E42" i="102"/>
  <c r="F42" i="102"/>
  <c r="G42" i="102"/>
  <c r="H42" i="102"/>
  <c r="C43" i="102"/>
  <c r="D43" i="102"/>
  <c r="E43" i="102"/>
  <c r="F43" i="102"/>
  <c r="G43" i="102"/>
  <c r="H43" i="102"/>
  <c r="C44" i="102"/>
  <c r="D44" i="102"/>
  <c r="E44" i="102"/>
  <c r="F44" i="102"/>
  <c r="G44" i="102"/>
  <c r="H44" i="102"/>
  <c r="C45" i="102"/>
  <c r="D45" i="102"/>
  <c r="E45" i="102"/>
  <c r="F45" i="102"/>
  <c r="G45" i="102"/>
  <c r="H45" i="102"/>
  <c r="C46" i="102"/>
  <c r="D46" i="102"/>
  <c r="E46" i="102"/>
  <c r="F46" i="102"/>
  <c r="G46" i="102"/>
  <c r="H46" i="102"/>
  <c r="C47" i="102"/>
  <c r="D47" i="102"/>
  <c r="E47" i="102"/>
  <c r="F47" i="102"/>
  <c r="G47" i="102"/>
  <c r="H47" i="102"/>
  <c r="C48" i="102"/>
  <c r="D48" i="102"/>
  <c r="E48" i="102"/>
  <c r="F48" i="102"/>
  <c r="G48" i="102"/>
  <c r="H48" i="102"/>
  <c r="C49" i="102"/>
  <c r="D49" i="102"/>
  <c r="E49" i="102"/>
  <c r="F49" i="102"/>
  <c r="G49" i="102"/>
  <c r="H49" i="102"/>
  <c r="C50" i="102"/>
  <c r="D50" i="102"/>
  <c r="E50" i="102"/>
  <c r="F50" i="102"/>
  <c r="G50" i="102"/>
  <c r="H50" i="102"/>
  <c r="C51" i="102"/>
  <c r="D51" i="102"/>
  <c r="E51" i="102"/>
  <c r="F51" i="102"/>
  <c r="G51" i="102"/>
  <c r="H51" i="102"/>
  <c r="C52" i="102"/>
  <c r="D52" i="102"/>
  <c r="E52" i="102"/>
  <c r="F52" i="102"/>
  <c r="G52" i="102"/>
  <c r="H52" i="102"/>
  <c r="C53" i="102"/>
  <c r="D53" i="102"/>
  <c r="E53" i="102"/>
  <c r="F53" i="102"/>
  <c r="G53" i="102"/>
  <c r="H53" i="102"/>
  <c r="C54" i="102"/>
  <c r="D54" i="102"/>
  <c r="E54" i="102"/>
  <c r="F54" i="102"/>
  <c r="G54" i="102"/>
  <c r="H54" i="102"/>
  <c r="C55" i="102"/>
  <c r="D55" i="102"/>
  <c r="E55" i="102"/>
  <c r="F55" i="102"/>
  <c r="G55" i="102"/>
  <c r="H55" i="102"/>
  <c r="C56" i="102"/>
  <c r="D56" i="102"/>
  <c r="E56" i="102"/>
  <c r="F56" i="102"/>
  <c r="G56" i="102"/>
  <c r="H56" i="102"/>
  <c r="C57" i="102"/>
  <c r="D57" i="102"/>
  <c r="E57" i="102"/>
  <c r="F57" i="102"/>
  <c r="G57" i="102"/>
  <c r="H57" i="102"/>
  <c r="C58" i="102"/>
  <c r="D58" i="102"/>
  <c r="E58" i="102"/>
  <c r="F58" i="102"/>
  <c r="G58" i="102"/>
  <c r="H58" i="102"/>
  <c r="B69" i="102"/>
  <c r="C69" i="102"/>
  <c r="D69" i="102"/>
  <c r="E69" i="102"/>
  <c r="A70" i="102"/>
  <c r="B70" i="102"/>
  <c r="D70" i="102"/>
  <c r="A71" i="102"/>
  <c r="B71" i="102"/>
  <c r="C71" i="102"/>
  <c r="G71" i="102"/>
  <c r="A72" i="102"/>
  <c r="B72" i="102"/>
  <c r="F72" i="102"/>
  <c r="A73" i="102"/>
  <c r="B73" i="102"/>
  <c r="E73" i="102"/>
  <c r="A74" i="102"/>
  <c r="B74" i="102"/>
  <c r="D74" i="102"/>
  <c r="A75" i="102"/>
  <c r="B75" i="102"/>
  <c r="C75" i="102"/>
  <c r="G75" i="102"/>
  <c r="A76" i="102"/>
  <c r="B76" i="102"/>
  <c r="F76" i="102"/>
  <c r="A77" i="102"/>
  <c r="B77" i="102"/>
  <c r="E77" i="102"/>
  <c r="A78" i="102"/>
  <c r="B78" i="102"/>
  <c r="D78" i="102"/>
  <c r="A79" i="102"/>
  <c r="B79" i="102"/>
  <c r="C79" i="102"/>
  <c r="G79" i="102"/>
  <c r="A80" i="102"/>
  <c r="B80" i="102"/>
  <c r="F80" i="102"/>
  <c r="A81" i="102"/>
  <c r="B81" i="102"/>
  <c r="E81" i="102"/>
  <c r="A82" i="102"/>
  <c r="B82" i="102"/>
  <c r="D82" i="102"/>
  <c r="A83" i="102"/>
  <c r="B83" i="102"/>
  <c r="C83" i="102"/>
  <c r="G83" i="102"/>
  <c r="A84" i="102"/>
  <c r="B84" i="102"/>
  <c r="F84" i="102"/>
  <c r="A85" i="102"/>
  <c r="B85" i="102"/>
  <c r="E85" i="102"/>
  <c r="A86" i="102"/>
  <c r="B86" i="102"/>
  <c r="D86" i="102"/>
  <c r="A87" i="102"/>
  <c r="B87" i="102"/>
  <c r="C87" i="102"/>
  <c r="G87" i="102"/>
  <c r="A88" i="102"/>
  <c r="B88" i="102"/>
  <c r="F88" i="102"/>
  <c r="A89" i="102"/>
  <c r="B89" i="102"/>
  <c r="E89" i="102"/>
  <c r="A90" i="102"/>
  <c r="B90" i="102"/>
  <c r="D90" i="102"/>
  <c r="A91" i="102"/>
  <c r="B91" i="102"/>
  <c r="C91" i="102"/>
  <c r="G91" i="102"/>
  <c r="A92" i="102"/>
  <c r="B92" i="102"/>
  <c r="F92" i="102"/>
  <c r="A93" i="102"/>
  <c r="B93" i="102"/>
  <c r="E93" i="102"/>
  <c r="A94" i="102"/>
  <c r="B94" i="102"/>
  <c r="D94" i="102"/>
  <c r="A95" i="102"/>
  <c r="B95" i="102"/>
  <c r="C95" i="102"/>
  <c r="G95" i="102"/>
  <c r="A96" i="102"/>
  <c r="B96" i="102"/>
  <c r="F96" i="102"/>
  <c r="A97" i="102"/>
  <c r="B97" i="102"/>
  <c r="E97" i="102"/>
  <c r="A98" i="102"/>
  <c r="B98" i="102"/>
  <c r="D98" i="102"/>
  <c r="F4" i="101"/>
  <c r="B70" i="101" s="1"/>
  <c r="R4" i="101"/>
  <c r="D70" i="101" s="1"/>
  <c r="X4" i="101"/>
  <c r="E70" i="101" s="1"/>
  <c r="AD4" i="101"/>
  <c r="F5" i="101"/>
  <c r="B71" i="101" s="1"/>
  <c r="L5" i="101"/>
  <c r="C71" i="101" s="1"/>
  <c r="R5" i="101"/>
  <c r="AD5" i="101"/>
  <c r="AJ5" i="101"/>
  <c r="G71" i="101" s="1"/>
  <c r="F6" i="101"/>
  <c r="B72" i="101" s="1"/>
  <c r="L6" i="101"/>
  <c r="R6" i="101"/>
  <c r="D72" i="101" s="1"/>
  <c r="X6" i="101"/>
  <c r="AD6" i="101"/>
  <c r="F72" i="101" s="1"/>
  <c r="F7" i="101"/>
  <c r="B73" i="101" s="1"/>
  <c r="L7" i="101"/>
  <c r="C73" i="101" s="1"/>
  <c r="R7" i="101"/>
  <c r="X7" i="101"/>
  <c r="E73" i="101" s="1"/>
  <c r="AD7" i="101"/>
  <c r="F73" i="101" s="1"/>
  <c r="AJ7" i="101"/>
  <c r="G73" i="101" s="1"/>
  <c r="F8" i="101"/>
  <c r="L8" i="101"/>
  <c r="C74" i="101" s="1"/>
  <c r="R8" i="101"/>
  <c r="D74" i="101" s="1"/>
  <c r="X8" i="101"/>
  <c r="E74" i="101" s="1"/>
  <c r="AD8" i="101"/>
  <c r="AJ8" i="101"/>
  <c r="G74" i="101" s="1"/>
  <c r="F9" i="101"/>
  <c r="B75" i="101" s="1"/>
  <c r="L9" i="101"/>
  <c r="C75" i="101" s="1"/>
  <c r="R9" i="101"/>
  <c r="X9" i="101"/>
  <c r="E75" i="101" s="1"/>
  <c r="AD9" i="101"/>
  <c r="F75" i="101" s="1"/>
  <c r="AJ9" i="101"/>
  <c r="G75" i="101" s="1"/>
  <c r="F10" i="101"/>
  <c r="L10" i="101"/>
  <c r="C76" i="101" s="1"/>
  <c r="R10" i="101"/>
  <c r="D76" i="101" s="1"/>
  <c r="X10" i="101"/>
  <c r="E76" i="101" s="1"/>
  <c r="AD10" i="101"/>
  <c r="AJ10" i="101"/>
  <c r="G76" i="101" s="1"/>
  <c r="F11" i="101"/>
  <c r="B77" i="101" s="1"/>
  <c r="L11" i="101"/>
  <c r="C77" i="101" s="1"/>
  <c r="R11" i="101"/>
  <c r="X11" i="101"/>
  <c r="E77" i="101" s="1"/>
  <c r="AD11" i="101"/>
  <c r="F77" i="101" s="1"/>
  <c r="AJ11" i="101"/>
  <c r="G77" i="101" s="1"/>
  <c r="F12" i="101"/>
  <c r="L12" i="101"/>
  <c r="C78" i="101" s="1"/>
  <c r="R12" i="101"/>
  <c r="D78" i="101" s="1"/>
  <c r="X12" i="101"/>
  <c r="E78" i="101" s="1"/>
  <c r="AD12" i="101"/>
  <c r="AJ12" i="101"/>
  <c r="G78" i="101" s="1"/>
  <c r="F13" i="101"/>
  <c r="B79" i="101" s="1"/>
  <c r="L13" i="101"/>
  <c r="C79" i="101" s="1"/>
  <c r="E40" i="101"/>
  <c r="R13" i="101"/>
  <c r="X13" i="101"/>
  <c r="E79" i="101" s="1"/>
  <c r="AD13" i="101"/>
  <c r="F79" i="101" s="1"/>
  <c r="AJ13" i="101"/>
  <c r="G79" i="101" s="1"/>
  <c r="F14" i="101"/>
  <c r="L14" i="101"/>
  <c r="C80" i="101" s="1"/>
  <c r="R14" i="101"/>
  <c r="D80" i="101" s="1"/>
  <c r="E48" i="101"/>
  <c r="X14" i="101"/>
  <c r="E80" i="101" s="1"/>
  <c r="AD14" i="101"/>
  <c r="AJ14" i="101"/>
  <c r="G80" i="101" s="1"/>
  <c r="F15" i="101"/>
  <c r="B81" i="101" s="1"/>
  <c r="L15" i="101"/>
  <c r="C81" i="101" s="1"/>
  <c r="R15" i="101"/>
  <c r="X15" i="101"/>
  <c r="E81" i="101" s="1"/>
  <c r="AD15" i="101"/>
  <c r="F81" i="101" s="1"/>
  <c r="AJ15" i="101"/>
  <c r="G81" i="101" s="1"/>
  <c r="F16" i="101"/>
  <c r="L16" i="101"/>
  <c r="C82" i="101" s="1"/>
  <c r="R16" i="101"/>
  <c r="D82" i="101" s="1"/>
  <c r="X16" i="101"/>
  <c r="E82" i="101" s="1"/>
  <c r="AD16" i="101"/>
  <c r="AJ16" i="101"/>
  <c r="G82" i="101" s="1"/>
  <c r="F17" i="101"/>
  <c r="B83" i="101" s="1"/>
  <c r="C49" i="101"/>
  <c r="L17" i="101"/>
  <c r="C83" i="101" s="1"/>
  <c r="R17" i="101"/>
  <c r="X17" i="101"/>
  <c r="E83" i="101" s="1"/>
  <c r="AD17" i="101"/>
  <c r="F83" i="101" s="1"/>
  <c r="G49" i="101"/>
  <c r="AJ17" i="101"/>
  <c r="G83" i="101" s="1"/>
  <c r="C41" i="101"/>
  <c r="F18" i="101"/>
  <c r="L18" i="101"/>
  <c r="C84" i="101" s="1"/>
  <c r="R18" i="101"/>
  <c r="D84" i="101" s="1"/>
  <c r="X18" i="101"/>
  <c r="E84" i="101" s="1"/>
  <c r="G41" i="101"/>
  <c r="AD18" i="101"/>
  <c r="AJ18" i="101"/>
  <c r="G84" i="101" s="1"/>
  <c r="F19" i="101"/>
  <c r="B85" i="101" s="1"/>
  <c r="L19" i="101"/>
  <c r="C85" i="101" s="1"/>
  <c r="R19" i="101"/>
  <c r="X19" i="101"/>
  <c r="E85" i="101" s="1"/>
  <c r="AD19" i="101"/>
  <c r="F85" i="101" s="1"/>
  <c r="AJ19" i="101"/>
  <c r="G85" i="101" s="1"/>
  <c r="F20" i="101"/>
  <c r="L20" i="101"/>
  <c r="C86" i="101" s="1"/>
  <c r="R20" i="101"/>
  <c r="D86" i="101" s="1"/>
  <c r="X20" i="101"/>
  <c r="E86" i="101" s="1"/>
  <c r="AD20" i="101"/>
  <c r="AJ20" i="101"/>
  <c r="G86" i="101" s="1"/>
  <c r="H54" i="101"/>
  <c r="F21" i="101"/>
  <c r="B87" i="101" s="1"/>
  <c r="L21" i="101"/>
  <c r="C87" i="101" s="1"/>
  <c r="R21" i="101"/>
  <c r="X21" i="101"/>
  <c r="E87" i="101" s="1"/>
  <c r="F53" i="101"/>
  <c r="AD21" i="101"/>
  <c r="F87" i="101" s="1"/>
  <c r="AJ21" i="101"/>
  <c r="G87" i="101" s="1"/>
  <c r="F22" i="101"/>
  <c r="L22" i="101"/>
  <c r="C88" i="101" s="1"/>
  <c r="D54" i="101"/>
  <c r="R22" i="101"/>
  <c r="D88" i="101" s="1"/>
  <c r="X22" i="101"/>
  <c r="E88" i="101" s="1"/>
  <c r="AD22" i="101"/>
  <c r="AJ22" i="101"/>
  <c r="G88" i="101" s="1"/>
  <c r="F23" i="101"/>
  <c r="B89" i="101" s="1"/>
  <c r="L23" i="101"/>
  <c r="C89" i="101" s="1"/>
  <c r="R23" i="101"/>
  <c r="X23" i="101"/>
  <c r="E89" i="101" s="1"/>
  <c r="AD23" i="101"/>
  <c r="F89" i="101" s="1"/>
  <c r="AJ23" i="101"/>
  <c r="G89" i="101" s="1"/>
  <c r="F24" i="101"/>
  <c r="B90" i="101" s="1"/>
  <c r="L24" i="101"/>
  <c r="C90" i="101" s="1"/>
  <c r="R24" i="101"/>
  <c r="D90" i="101" s="1"/>
  <c r="X24" i="101"/>
  <c r="E90" i="101" s="1"/>
  <c r="AD24" i="101"/>
  <c r="F90" i="101" s="1"/>
  <c r="AJ24" i="101"/>
  <c r="G90" i="101" s="1"/>
  <c r="F25" i="101"/>
  <c r="B91" i="101" s="1"/>
  <c r="L25" i="101"/>
  <c r="C91" i="101" s="1"/>
  <c r="R25" i="101"/>
  <c r="X25" i="101"/>
  <c r="E91" i="101" s="1"/>
  <c r="AD25" i="101"/>
  <c r="F91" i="101" s="1"/>
  <c r="AJ25" i="101"/>
  <c r="G91" i="101" s="1"/>
  <c r="F26" i="101"/>
  <c r="L26" i="101"/>
  <c r="C92" i="101" s="1"/>
  <c r="R26" i="101"/>
  <c r="D92" i="101" s="1"/>
  <c r="X26" i="101"/>
  <c r="E92" i="101" s="1"/>
  <c r="AD26" i="101"/>
  <c r="AJ26" i="101"/>
  <c r="G92" i="101" s="1"/>
  <c r="F27" i="101"/>
  <c r="B93" i="101" s="1"/>
  <c r="L27" i="101"/>
  <c r="C93" i="101" s="1"/>
  <c r="R27" i="101"/>
  <c r="X27" i="101"/>
  <c r="E93" i="101" s="1"/>
  <c r="AD27" i="101"/>
  <c r="F93" i="101" s="1"/>
  <c r="AJ27" i="101"/>
  <c r="G93" i="101" s="1"/>
  <c r="F28" i="101"/>
  <c r="B94" i="101" s="1"/>
  <c r="L28" i="101"/>
  <c r="C94" i="101" s="1"/>
  <c r="R28" i="101"/>
  <c r="D94" i="101" s="1"/>
  <c r="X28" i="101"/>
  <c r="E94" i="101" s="1"/>
  <c r="AD28" i="101"/>
  <c r="F94" i="101" s="1"/>
  <c r="AJ28" i="101"/>
  <c r="G94" i="101" s="1"/>
  <c r="F29" i="101"/>
  <c r="B95" i="101" s="1"/>
  <c r="L29" i="101"/>
  <c r="C95" i="101" s="1"/>
  <c r="R29" i="101"/>
  <c r="X29" i="101"/>
  <c r="E95" i="101" s="1"/>
  <c r="AD29" i="101"/>
  <c r="F95" i="101" s="1"/>
  <c r="AJ29" i="101"/>
  <c r="G95" i="101" s="1"/>
  <c r="F30" i="101"/>
  <c r="L30" i="101"/>
  <c r="C96" i="101" s="1"/>
  <c r="R30" i="101"/>
  <c r="D96" i="101" s="1"/>
  <c r="X30" i="101"/>
  <c r="E96" i="101" s="1"/>
  <c r="AD30" i="101"/>
  <c r="AJ30" i="101"/>
  <c r="G96" i="101" s="1"/>
  <c r="F31" i="101"/>
  <c r="B97" i="101" s="1"/>
  <c r="L31" i="101"/>
  <c r="C97" i="101" s="1"/>
  <c r="R31" i="101"/>
  <c r="D97" i="101" s="1"/>
  <c r="X31" i="101"/>
  <c r="E97" i="101" s="1"/>
  <c r="AD31" i="101"/>
  <c r="F97" i="101" s="1"/>
  <c r="AJ31" i="101"/>
  <c r="G97" i="101" s="1"/>
  <c r="F32" i="101"/>
  <c r="B98" i="101" s="1"/>
  <c r="L32" i="101"/>
  <c r="C98" i="101" s="1"/>
  <c r="R32" i="101"/>
  <c r="D98" i="101" s="1"/>
  <c r="AD32" i="101"/>
  <c r="F98" i="101" s="1"/>
  <c r="AJ32" i="101"/>
  <c r="G98" i="101" s="1"/>
  <c r="F33" i="101"/>
  <c r="L33" i="101"/>
  <c r="R33" i="101"/>
  <c r="X33" i="101"/>
  <c r="AD33" i="101"/>
  <c r="AJ33" i="101"/>
  <c r="F34" i="101"/>
  <c r="L34" i="101"/>
  <c r="R34" i="101"/>
  <c r="AD34" i="101"/>
  <c r="AJ34" i="101"/>
  <c r="C39" i="101"/>
  <c r="D39" i="101"/>
  <c r="E39" i="101"/>
  <c r="F39" i="101"/>
  <c r="G39" i="101"/>
  <c r="H39" i="101"/>
  <c r="C40" i="101"/>
  <c r="D40" i="101"/>
  <c r="F40" i="101"/>
  <c r="G40" i="101"/>
  <c r="H40" i="101"/>
  <c r="D41" i="101"/>
  <c r="E41" i="101"/>
  <c r="F41" i="101"/>
  <c r="H41" i="101"/>
  <c r="C42" i="101"/>
  <c r="D42" i="101"/>
  <c r="F42" i="101"/>
  <c r="G42" i="101"/>
  <c r="H42" i="101"/>
  <c r="C43" i="101"/>
  <c r="D43" i="101"/>
  <c r="E43" i="101"/>
  <c r="F43" i="101"/>
  <c r="G43" i="101"/>
  <c r="H43" i="101"/>
  <c r="C44" i="101"/>
  <c r="D44" i="101"/>
  <c r="E44" i="101"/>
  <c r="F44" i="101"/>
  <c r="G44" i="101"/>
  <c r="H44" i="101"/>
  <c r="C45" i="101"/>
  <c r="D45" i="101"/>
  <c r="E45" i="101"/>
  <c r="G45" i="101"/>
  <c r="H45" i="101"/>
  <c r="C46" i="101"/>
  <c r="E46" i="101"/>
  <c r="F46" i="101"/>
  <c r="G46" i="101"/>
  <c r="C47" i="101"/>
  <c r="D47" i="101"/>
  <c r="E47" i="101"/>
  <c r="F47" i="101"/>
  <c r="G47" i="101"/>
  <c r="H47" i="101"/>
  <c r="C48" i="101"/>
  <c r="D48" i="101"/>
  <c r="F48" i="101"/>
  <c r="G48" i="101"/>
  <c r="H48" i="101"/>
  <c r="D49" i="101"/>
  <c r="E49" i="101"/>
  <c r="F49" i="101"/>
  <c r="H49" i="101"/>
  <c r="C50" i="101"/>
  <c r="D50" i="101"/>
  <c r="F50" i="101"/>
  <c r="G50" i="101"/>
  <c r="H50" i="101"/>
  <c r="C51" i="101"/>
  <c r="C55" i="101" s="1"/>
  <c r="D51" i="101"/>
  <c r="D55" i="101" s="1"/>
  <c r="E51" i="101"/>
  <c r="F51" i="101"/>
  <c r="G51" i="101"/>
  <c r="H51" i="101"/>
  <c r="C52" i="101"/>
  <c r="D52" i="101"/>
  <c r="E52" i="101"/>
  <c r="F52" i="101"/>
  <c r="F56" i="101" s="1"/>
  <c r="G52" i="101"/>
  <c r="H52" i="101"/>
  <c r="C53" i="101"/>
  <c r="D53" i="101"/>
  <c r="E53" i="101"/>
  <c r="G53" i="101"/>
  <c r="H53" i="101"/>
  <c r="C54" i="101"/>
  <c r="C58" i="101" s="1"/>
  <c r="E54" i="101"/>
  <c r="F54" i="101"/>
  <c r="G54" i="101"/>
  <c r="E55" i="101"/>
  <c r="F55" i="101"/>
  <c r="G55" i="101"/>
  <c r="H55" i="101"/>
  <c r="C56" i="101"/>
  <c r="D56" i="101"/>
  <c r="G56" i="101"/>
  <c r="H56" i="101"/>
  <c r="D57" i="101"/>
  <c r="E57" i="101"/>
  <c r="H57" i="101"/>
  <c r="F58" i="101"/>
  <c r="G58" i="101"/>
  <c r="A70" i="101"/>
  <c r="F70" i="101"/>
  <c r="A71" i="101"/>
  <c r="D71" i="101"/>
  <c r="F71" i="101"/>
  <c r="A72" i="101"/>
  <c r="C72" i="101"/>
  <c r="E72" i="101"/>
  <c r="A73" i="101"/>
  <c r="D73" i="101"/>
  <c r="A74" i="101"/>
  <c r="B74" i="101"/>
  <c r="F74" i="101"/>
  <c r="A75" i="101"/>
  <c r="D75" i="101"/>
  <c r="A76" i="101"/>
  <c r="B76" i="101"/>
  <c r="F76" i="101"/>
  <c r="A77" i="101"/>
  <c r="D77" i="101"/>
  <c r="A78" i="101"/>
  <c r="B78" i="101"/>
  <c r="F78" i="101"/>
  <c r="A79" i="101"/>
  <c r="D79" i="101"/>
  <c r="A80" i="101"/>
  <c r="B80" i="101"/>
  <c r="F80" i="101"/>
  <c r="A81" i="101"/>
  <c r="D81" i="101"/>
  <c r="A82" i="101"/>
  <c r="B82" i="101"/>
  <c r="F82" i="101"/>
  <c r="A83" i="101"/>
  <c r="D83" i="101"/>
  <c r="A84" i="101"/>
  <c r="B84" i="101"/>
  <c r="F84" i="101"/>
  <c r="A85" i="101"/>
  <c r="D85" i="101"/>
  <c r="A86" i="101"/>
  <c r="B86" i="101"/>
  <c r="F86" i="101"/>
  <c r="A87" i="101"/>
  <c r="D87" i="101"/>
  <c r="A88" i="101"/>
  <c r="B88" i="101"/>
  <c r="F88" i="101"/>
  <c r="A89" i="101"/>
  <c r="D89" i="101"/>
  <c r="A90" i="101"/>
  <c r="A91" i="101"/>
  <c r="D91" i="101"/>
  <c r="A92" i="101"/>
  <c r="B92" i="101"/>
  <c r="F92" i="101"/>
  <c r="A93" i="101"/>
  <c r="D93" i="101"/>
  <c r="A94" i="101"/>
  <c r="A95" i="101"/>
  <c r="D95" i="101"/>
  <c r="A96" i="101"/>
  <c r="B96" i="101"/>
  <c r="F96" i="101"/>
  <c r="A97" i="101"/>
  <c r="A98" i="101"/>
  <c r="F4" i="100"/>
  <c r="B70" i="100" s="1"/>
  <c r="L4" i="100"/>
  <c r="C70" i="100" s="1"/>
  <c r="R4" i="100"/>
  <c r="D70" i="100" s="1"/>
  <c r="X4" i="100"/>
  <c r="AD4" i="100"/>
  <c r="F70" i="100" s="1"/>
  <c r="AJ4" i="100"/>
  <c r="G70" i="100" s="1"/>
  <c r="F5" i="100"/>
  <c r="B71" i="100" s="1"/>
  <c r="L5" i="100"/>
  <c r="R5" i="100"/>
  <c r="D71" i="100" s="1"/>
  <c r="X5" i="100"/>
  <c r="E71" i="100" s="1"/>
  <c r="AD5" i="100"/>
  <c r="F71" i="100" s="1"/>
  <c r="AJ5" i="100"/>
  <c r="F6" i="100"/>
  <c r="B72" i="100" s="1"/>
  <c r="L6" i="100"/>
  <c r="C72" i="100" s="1"/>
  <c r="R6" i="100"/>
  <c r="D72" i="100" s="1"/>
  <c r="F39" i="100"/>
  <c r="X6" i="100"/>
  <c r="AD6" i="100"/>
  <c r="F72" i="100" s="1"/>
  <c r="AJ6" i="100"/>
  <c r="G72" i="100" s="1"/>
  <c r="F7" i="100"/>
  <c r="B73" i="100" s="1"/>
  <c r="D42" i="100"/>
  <c r="L7" i="100"/>
  <c r="R7" i="100"/>
  <c r="D73" i="100" s="1"/>
  <c r="X7" i="100"/>
  <c r="E73" i="100" s="1"/>
  <c r="AD7" i="100"/>
  <c r="F73" i="100" s="1"/>
  <c r="H42" i="100"/>
  <c r="AJ7" i="100"/>
  <c r="F8" i="100"/>
  <c r="B74" i="100" s="1"/>
  <c r="L8" i="100"/>
  <c r="C74" i="100" s="1"/>
  <c r="R8" i="100"/>
  <c r="D74" i="100" s="1"/>
  <c r="X8" i="100"/>
  <c r="AD8" i="100"/>
  <c r="F74" i="100" s="1"/>
  <c r="AJ8" i="100"/>
  <c r="G74" i="100" s="1"/>
  <c r="F9" i="100"/>
  <c r="B75" i="100" s="1"/>
  <c r="L9" i="100"/>
  <c r="R9" i="100"/>
  <c r="D75" i="100" s="1"/>
  <c r="X9" i="100"/>
  <c r="E75" i="100" s="1"/>
  <c r="F47" i="100"/>
  <c r="AD9" i="100"/>
  <c r="F75" i="100" s="1"/>
  <c r="AJ9" i="100"/>
  <c r="F10" i="100"/>
  <c r="B76" i="100" s="1"/>
  <c r="L10" i="100"/>
  <c r="C76" i="100" s="1"/>
  <c r="D50" i="100"/>
  <c r="R10" i="100"/>
  <c r="D76" i="100" s="1"/>
  <c r="X10" i="100"/>
  <c r="AD10" i="100"/>
  <c r="F76" i="100" s="1"/>
  <c r="AJ10" i="100"/>
  <c r="G76" i="100" s="1"/>
  <c r="H50" i="100"/>
  <c r="F11" i="100"/>
  <c r="B77" i="100" s="1"/>
  <c r="D40" i="100"/>
  <c r="L11" i="100"/>
  <c r="R11" i="100"/>
  <c r="D77" i="100" s="1"/>
  <c r="X11" i="100"/>
  <c r="E77" i="100" s="1"/>
  <c r="AD11" i="100"/>
  <c r="F77" i="100" s="1"/>
  <c r="H40" i="100"/>
  <c r="AJ11" i="100"/>
  <c r="F12" i="100"/>
  <c r="B78" i="100" s="1"/>
  <c r="L12" i="100"/>
  <c r="C78" i="100" s="1"/>
  <c r="D48" i="100"/>
  <c r="R12" i="100"/>
  <c r="D78" i="100" s="1"/>
  <c r="X12" i="100"/>
  <c r="AD12" i="100"/>
  <c r="F78" i="100" s="1"/>
  <c r="AJ12" i="100"/>
  <c r="G78" i="100" s="1"/>
  <c r="H48" i="100"/>
  <c r="F13" i="100"/>
  <c r="B79" i="100" s="1"/>
  <c r="L13" i="100"/>
  <c r="R13" i="100"/>
  <c r="D79" i="100" s="1"/>
  <c r="X13" i="100"/>
  <c r="E79" i="100" s="1"/>
  <c r="AD13" i="100"/>
  <c r="F79" i="100" s="1"/>
  <c r="AJ13" i="100"/>
  <c r="F14" i="100"/>
  <c r="B80" i="100" s="1"/>
  <c r="L14" i="100"/>
  <c r="C80" i="100" s="1"/>
  <c r="R14" i="100"/>
  <c r="D80" i="100" s="1"/>
  <c r="X14" i="100"/>
  <c r="AD14" i="100"/>
  <c r="F80" i="100" s="1"/>
  <c r="AJ14" i="100"/>
  <c r="G80" i="100" s="1"/>
  <c r="F15" i="100"/>
  <c r="B81" i="100" s="1"/>
  <c r="L15" i="100"/>
  <c r="R15" i="100"/>
  <c r="D81" i="100" s="1"/>
  <c r="X15" i="100"/>
  <c r="E81" i="100" s="1"/>
  <c r="AD15" i="100"/>
  <c r="F81" i="100" s="1"/>
  <c r="AJ15" i="100"/>
  <c r="F16" i="100"/>
  <c r="B82" i="100" s="1"/>
  <c r="L16" i="100"/>
  <c r="C82" i="100" s="1"/>
  <c r="R16" i="100"/>
  <c r="D82" i="100" s="1"/>
  <c r="X16" i="100"/>
  <c r="E82" i="100" s="1"/>
  <c r="AD16" i="100"/>
  <c r="F82" i="100" s="1"/>
  <c r="AJ16" i="100"/>
  <c r="G82" i="100" s="1"/>
  <c r="F17" i="100"/>
  <c r="B83" i="100" s="1"/>
  <c r="L17" i="100"/>
  <c r="R17" i="100"/>
  <c r="D83" i="100" s="1"/>
  <c r="X17" i="100"/>
  <c r="E83" i="100" s="1"/>
  <c r="F49" i="100"/>
  <c r="AD17" i="100"/>
  <c r="F83" i="100" s="1"/>
  <c r="AJ17" i="100"/>
  <c r="F18" i="100"/>
  <c r="B84" i="100" s="1"/>
  <c r="L18" i="100"/>
  <c r="C84" i="100" s="1"/>
  <c r="R18" i="100"/>
  <c r="D84" i="100" s="1"/>
  <c r="F41" i="100"/>
  <c r="X18" i="100"/>
  <c r="AD18" i="100"/>
  <c r="F84" i="100" s="1"/>
  <c r="AJ18" i="100"/>
  <c r="G84" i="100" s="1"/>
  <c r="F19" i="100"/>
  <c r="B85" i="100" s="1"/>
  <c r="L19" i="100"/>
  <c r="R19" i="100"/>
  <c r="D85" i="100" s="1"/>
  <c r="E53" i="100"/>
  <c r="X19" i="100"/>
  <c r="E85" i="100" s="1"/>
  <c r="AD19" i="100"/>
  <c r="F85" i="100" s="1"/>
  <c r="AJ19" i="100"/>
  <c r="F20" i="100"/>
  <c r="B86" i="100" s="1"/>
  <c r="C54" i="100"/>
  <c r="L20" i="100"/>
  <c r="C86" i="100" s="1"/>
  <c r="R20" i="100"/>
  <c r="D86" i="100" s="1"/>
  <c r="X20" i="100"/>
  <c r="E86" i="100" s="1"/>
  <c r="AD20" i="100"/>
  <c r="F86" i="100" s="1"/>
  <c r="G54" i="100"/>
  <c r="AJ20" i="100"/>
  <c r="G86" i="100" s="1"/>
  <c r="F21" i="100"/>
  <c r="B87" i="100" s="1"/>
  <c r="L21" i="100"/>
  <c r="R21" i="100"/>
  <c r="D87" i="100" s="1"/>
  <c r="X21" i="100"/>
  <c r="E87" i="100" s="1"/>
  <c r="AD21" i="100"/>
  <c r="F87" i="100" s="1"/>
  <c r="AJ21" i="100"/>
  <c r="F22" i="100"/>
  <c r="B88" i="100" s="1"/>
  <c r="C53" i="100"/>
  <c r="L22" i="100"/>
  <c r="C88" i="100" s="1"/>
  <c r="R22" i="100"/>
  <c r="D88" i="100" s="1"/>
  <c r="X22" i="100"/>
  <c r="AD22" i="100"/>
  <c r="F88" i="100" s="1"/>
  <c r="G53" i="100"/>
  <c r="AJ22" i="100"/>
  <c r="G88" i="100" s="1"/>
  <c r="F23" i="100"/>
  <c r="B89" i="100" s="1"/>
  <c r="L23" i="100"/>
  <c r="R23" i="100"/>
  <c r="D89" i="100" s="1"/>
  <c r="X23" i="100"/>
  <c r="E89" i="100" s="1"/>
  <c r="AD23" i="100"/>
  <c r="F89" i="100" s="1"/>
  <c r="AJ23" i="100"/>
  <c r="F24" i="100"/>
  <c r="B90" i="100" s="1"/>
  <c r="L24" i="100"/>
  <c r="C90" i="100" s="1"/>
  <c r="R24" i="100"/>
  <c r="D90" i="100" s="1"/>
  <c r="X24" i="100"/>
  <c r="E90" i="100" s="1"/>
  <c r="AD24" i="100"/>
  <c r="F90" i="100" s="1"/>
  <c r="AJ24" i="100"/>
  <c r="G90" i="100" s="1"/>
  <c r="F25" i="100"/>
  <c r="B91" i="100" s="1"/>
  <c r="L25" i="100"/>
  <c r="R25" i="100"/>
  <c r="D91" i="100" s="1"/>
  <c r="X25" i="100"/>
  <c r="E91" i="100" s="1"/>
  <c r="AD25" i="100"/>
  <c r="F91" i="100" s="1"/>
  <c r="AJ25" i="100"/>
  <c r="F26" i="100"/>
  <c r="B92" i="100" s="1"/>
  <c r="L26" i="100"/>
  <c r="C92" i="100" s="1"/>
  <c r="R26" i="100"/>
  <c r="D92" i="100" s="1"/>
  <c r="X26" i="100"/>
  <c r="AD26" i="100"/>
  <c r="F92" i="100" s="1"/>
  <c r="AJ26" i="100"/>
  <c r="G92" i="100" s="1"/>
  <c r="F27" i="100"/>
  <c r="B93" i="100" s="1"/>
  <c r="L27" i="100"/>
  <c r="C93" i="100" s="1"/>
  <c r="R27" i="100"/>
  <c r="D93" i="100" s="1"/>
  <c r="X27" i="100"/>
  <c r="E93" i="100" s="1"/>
  <c r="AD27" i="100"/>
  <c r="F93" i="100" s="1"/>
  <c r="AJ27" i="100"/>
  <c r="G93" i="100" s="1"/>
  <c r="F28" i="100"/>
  <c r="B94" i="100" s="1"/>
  <c r="L28" i="100"/>
  <c r="C94" i="100" s="1"/>
  <c r="R28" i="100"/>
  <c r="D94" i="100" s="1"/>
  <c r="X28" i="100"/>
  <c r="E94" i="100" s="1"/>
  <c r="AD28" i="100"/>
  <c r="F94" i="100" s="1"/>
  <c r="AJ28" i="100"/>
  <c r="G94" i="100" s="1"/>
  <c r="F29" i="100"/>
  <c r="B95" i="100" s="1"/>
  <c r="L29" i="100"/>
  <c r="C95" i="100" s="1"/>
  <c r="R29" i="100"/>
  <c r="D95" i="100" s="1"/>
  <c r="X29" i="100"/>
  <c r="E95" i="100" s="1"/>
  <c r="AD29" i="100"/>
  <c r="F95" i="100" s="1"/>
  <c r="AJ29" i="100"/>
  <c r="G95" i="100" s="1"/>
  <c r="F30" i="100"/>
  <c r="B96" i="100" s="1"/>
  <c r="L30" i="100"/>
  <c r="C96" i="100" s="1"/>
  <c r="R30" i="100"/>
  <c r="D96" i="100" s="1"/>
  <c r="X30" i="100"/>
  <c r="AD30" i="100"/>
  <c r="F96" i="100" s="1"/>
  <c r="AJ30" i="100"/>
  <c r="G96" i="100" s="1"/>
  <c r="F31" i="100"/>
  <c r="B97" i="100" s="1"/>
  <c r="L31" i="100"/>
  <c r="C97" i="100" s="1"/>
  <c r="R31" i="100"/>
  <c r="D97" i="100" s="1"/>
  <c r="X31" i="100"/>
  <c r="E97" i="100" s="1"/>
  <c r="AD31" i="100"/>
  <c r="F97" i="100" s="1"/>
  <c r="AJ31" i="100"/>
  <c r="G97" i="100" s="1"/>
  <c r="F32" i="100"/>
  <c r="B98" i="100" s="1"/>
  <c r="L32" i="100"/>
  <c r="C98" i="100" s="1"/>
  <c r="R32" i="100"/>
  <c r="D98" i="100" s="1"/>
  <c r="X32" i="100"/>
  <c r="E98" i="100" s="1"/>
  <c r="AD32" i="100"/>
  <c r="F98" i="100" s="1"/>
  <c r="AJ32" i="100"/>
  <c r="G98" i="100" s="1"/>
  <c r="F33" i="100"/>
  <c r="L33" i="100"/>
  <c r="R33" i="100"/>
  <c r="X33" i="100"/>
  <c r="AD33" i="100"/>
  <c r="AJ33" i="100"/>
  <c r="F34" i="100"/>
  <c r="L34" i="100"/>
  <c r="R34" i="100"/>
  <c r="X34" i="100"/>
  <c r="AD34" i="100"/>
  <c r="AJ34" i="100"/>
  <c r="C39" i="100"/>
  <c r="D39" i="100"/>
  <c r="E39" i="100"/>
  <c r="G39" i="100"/>
  <c r="H39" i="100"/>
  <c r="C40" i="100"/>
  <c r="E40" i="100"/>
  <c r="F40" i="100"/>
  <c r="G40" i="100"/>
  <c r="C41" i="100"/>
  <c r="D41" i="100"/>
  <c r="E41" i="100"/>
  <c r="G41" i="100"/>
  <c r="H41" i="100"/>
  <c r="C42" i="100"/>
  <c r="E42" i="100"/>
  <c r="F42" i="100"/>
  <c r="G42" i="100"/>
  <c r="C43" i="100"/>
  <c r="D43" i="100"/>
  <c r="E43" i="100"/>
  <c r="F43" i="100"/>
  <c r="G43" i="100"/>
  <c r="H43" i="100"/>
  <c r="C44" i="100"/>
  <c r="D44" i="100"/>
  <c r="E44" i="100"/>
  <c r="F44" i="100"/>
  <c r="G44" i="100"/>
  <c r="H44" i="100"/>
  <c r="D45" i="100"/>
  <c r="F45" i="100"/>
  <c r="H45" i="100"/>
  <c r="D46" i="100"/>
  <c r="F46" i="100"/>
  <c r="H46" i="100"/>
  <c r="C47" i="100"/>
  <c r="D47" i="100"/>
  <c r="E47" i="100"/>
  <c r="G47" i="100"/>
  <c r="H47" i="100"/>
  <c r="C48" i="100"/>
  <c r="E48" i="100"/>
  <c r="F48" i="100"/>
  <c r="G48" i="100"/>
  <c r="C49" i="100"/>
  <c r="D49" i="100"/>
  <c r="E49" i="100"/>
  <c r="G49" i="100"/>
  <c r="H49" i="100"/>
  <c r="C50" i="100"/>
  <c r="E50" i="100"/>
  <c r="F50" i="100"/>
  <c r="G50" i="100"/>
  <c r="C51" i="100"/>
  <c r="D51" i="100"/>
  <c r="E51" i="100"/>
  <c r="F51" i="100"/>
  <c r="G51" i="100"/>
  <c r="G55" i="100" s="1"/>
  <c r="H51" i="100"/>
  <c r="C52" i="100"/>
  <c r="D52" i="100"/>
  <c r="E52" i="100"/>
  <c r="F52" i="100"/>
  <c r="G52" i="100"/>
  <c r="H52" i="100"/>
  <c r="D53" i="100"/>
  <c r="F53" i="100"/>
  <c r="H53" i="100"/>
  <c r="D54" i="100"/>
  <c r="E54" i="100"/>
  <c r="F54" i="100"/>
  <c r="H54" i="100"/>
  <c r="C55" i="100"/>
  <c r="D55" i="100"/>
  <c r="E55" i="100"/>
  <c r="H55" i="100"/>
  <c r="C56" i="100"/>
  <c r="E56" i="100"/>
  <c r="F56" i="100"/>
  <c r="G56" i="100"/>
  <c r="D57" i="100"/>
  <c r="H57" i="100"/>
  <c r="F58" i="100"/>
  <c r="A70" i="100"/>
  <c r="E70" i="100"/>
  <c r="A71" i="100"/>
  <c r="C71" i="100"/>
  <c r="G71" i="100"/>
  <c r="A72" i="100"/>
  <c r="E72" i="100"/>
  <c r="A73" i="100"/>
  <c r="C73" i="100"/>
  <c r="G73" i="100"/>
  <c r="A74" i="100"/>
  <c r="E74" i="100"/>
  <c r="A75" i="100"/>
  <c r="C75" i="100"/>
  <c r="G75" i="100"/>
  <c r="A76" i="100"/>
  <c r="E76" i="100"/>
  <c r="A77" i="100"/>
  <c r="C77" i="100"/>
  <c r="G77" i="100"/>
  <c r="A78" i="100"/>
  <c r="E78" i="100"/>
  <c r="A79" i="100"/>
  <c r="C79" i="100"/>
  <c r="G79" i="100"/>
  <c r="A80" i="100"/>
  <c r="E80" i="100"/>
  <c r="A81" i="100"/>
  <c r="C81" i="100"/>
  <c r="G81" i="100"/>
  <c r="A82" i="100"/>
  <c r="A83" i="100"/>
  <c r="C83" i="100"/>
  <c r="G83" i="100"/>
  <c r="A84" i="100"/>
  <c r="E84" i="100"/>
  <c r="A85" i="100"/>
  <c r="C85" i="100"/>
  <c r="G85" i="100"/>
  <c r="A86" i="100"/>
  <c r="A87" i="100"/>
  <c r="C87" i="100"/>
  <c r="G87" i="100"/>
  <c r="A88" i="100"/>
  <c r="E88" i="100"/>
  <c r="A89" i="100"/>
  <c r="C89" i="100"/>
  <c r="G89" i="100"/>
  <c r="A90" i="100"/>
  <c r="A91" i="100"/>
  <c r="C91" i="100"/>
  <c r="G91" i="100"/>
  <c r="A92" i="100"/>
  <c r="E92" i="100"/>
  <c r="A93" i="100"/>
  <c r="A94" i="100"/>
  <c r="A95" i="100"/>
  <c r="A96" i="100"/>
  <c r="E96" i="100"/>
  <c r="A97" i="100"/>
  <c r="A98" i="100"/>
  <c r="F4" i="99"/>
  <c r="B70" i="99" s="1"/>
  <c r="L4" i="99"/>
  <c r="C70" i="99" s="1"/>
  <c r="R4" i="99"/>
  <c r="X4" i="99"/>
  <c r="E70" i="99" s="1"/>
  <c r="AD4" i="99"/>
  <c r="F70" i="99" s="1"/>
  <c r="AJ4" i="99"/>
  <c r="G70" i="99" s="1"/>
  <c r="F5" i="99"/>
  <c r="L5" i="99"/>
  <c r="C71" i="99" s="1"/>
  <c r="R5" i="99"/>
  <c r="D71" i="99" s="1"/>
  <c r="X5" i="99"/>
  <c r="AD5" i="99"/>
  <c r="AJ5" i="99"/>
  <c r="G71" i="99" s="1"/>
  <c r="F6" i="99"/>
  <c r="B72" i="99" s="1"/>
  <c r="L6" i="99"/>
  <c r="C72" i="99" s="1"/>
  <c r="R6" i="99"/>
  <c r="X6" i="99"/>
  <c r="E72" i="99" s="1"/>
  <c r="AD6" i="99"/>
  <c r="AJ6" i="99"/>
  <c r="G72" i="99" s="1"/>
  <c r="F7" i="99"/>
  <c r="L7" i="99"/>
  <c r="R7" i="99"/>
  <c r="D73" i="99" s="1"/>
  <c r="X7" i="99"/>
  <c r="E73" i="99" s="1"/>
  <c r="AD7" i="99"/>
  <c r="AJ7" i="99"/>
  <c r="G73" i="99" s="1"/>
  <c r="F8" i="99"/>
  <c r="B74" i="99" s="1"/>
  <c r="L8" i="99"/>
  <c r="C74" i="99" s="1"/>
  <c r="R8" i="99"/>
  <c r="X8" i="99"/>
  <c r="E74" i="99" s="1"/>
  <c r="AD8" i="99"/>
  <c r="F74" i="99" s="1"/>
  <c r="AJ8" i="99"/>
  <c r="G74" i="99" s="1"/>
  <c r="F9" i="99"/>
  <c r="L9" i="99"/>
  <c r="C75" i="99" s="1"/>
  <c r="R9" i="99"/>
  <c r="D75" i="99" s="1"/>
  <c r="X9" i="99"/>
  <c r="AD9" i="99"/>
  <c r="AJ9" i="99"/>
  <c r="G75" i="99" s="1"/>
  <c r="F10" i="99"/>
  <c r="L10" i="99"/>
  <c r="C76" i="99" s="1"/>
  <c r="E39" i="99"/>
  <c r="R10" i="99"/>
  <c r="X10" i="99"/>
  <c r="E76" i="99" s="1"/>
  <c r="AD10" i="99"/>
  <c r="AJ10" i="99"/>
  <c r="G76" i="99" s="1"/>
  <c r="C40" i="99"/>
  <c r="F11" i="99"/>
  <c r="L11" i="99"/>
  <c r="R11" i="99"/>
  <c r="D77" i="99" s="1"/>
  <c r="X11" i="99"/>
  <c r="E77" i="99" s="1"/>
  <c r="G40" i="99"/>
  <c r="AD11" i="99"/>
  <c r="AJ11" i="99"/>
  <c r="G77" i="99" s="1"/>
  <c r="F12" i="99"/>
  <c r="B78" i="99" s="1"/>
  <c r="C48" i="99"/>
  <c r="L12" i="99"/>
  <c r="C78" i="99" s="1"/>
  <c r="R12" i="99"/>
  <c r="X12" i="99"/>
  <c r="E78" i="99" s="1"/>
  <c r="AD12" i="99"/>
  <c r="F78" i="99" s="1"/>
  <c r="G48" i="99"/>
  <c r="AJ12" i="99"/>
  <c r="G78" i="99" s="1"/>
  <c r="F13" i="99"/>
  <c r="L13" i="99"/>
  <c r="C79" i="99" s="1"/>
  <c r="R13" i="99"/>
  <c r="D79" i="99" s="1"/>
  <c r="X13" i="99"/>
  <c r="E79" i="99" s="1"/>
  <c r="AD13" i="99"/>
  <c r="AJ13" i="99"/>
  <c r="G79" i="99" s="1"/>
  <c r="F14" i="99"/>
  <c r="B80" i="99" s="1"/>
  <c r="C50" i="99"/>
  <c r="L14" i="99"/>
  <c r="C80" i="99" s="1"/>
  <c r="R14" i="99"/>
  <c r="X14" i="99"/>
  <c r="E80" i="99" s="1"/>
  <c r="AD14" i="99"/>
  <c r="AJ14" i="99"/>
  <c r="G80" i="99" s="1"/>
  <c r="F15" i="99"/>
  <c r="L15" i="99"/>
  <c r="C81" i="99" s="1"/>
  <c r="R15" i="99"/>
  <c r="D81" i="99" s="1"/>
  <c r="X15" i="99"/>
  <c r="E81" i="99" s="1"/>
  <c r="AD15" i="99"/>
  <c r="AJ15" i="99"/>
  <c r="F16" i="99"/>
  <c r="B82" i="99" s="1"/>
  <c r="L16" i="99"/>
  <c r="C82" i="99" s="1"/>
  <c r="R16" i="99"/>
  <c r="X16" i="99"/>
  <c r="E82" i="99" s="1"/>
  <c r="AD16" i="99"/>
  <c r="F82" i="99" s="1"/>
  <c r="AJ16" i="99"/>
  <c r="G82" i="99" s="1"/>
  <c r="F17" i="99"/>
  <c r="L17" i="99"/>
  <c r="C83" i="99" s="1"/>
  <c r="R17" i="99"/>
  <c r="D83" i="99" s="1"/>
  <c r="E49" i="99"/>
  <c r="X17" i="99"/>
  <c r="AD17" i="99"/>
  <c r="AJ17" i="99"/>
  <c r="G83" i="99" s="1"/>
  <c r="F18" i="99"/>
  <c r="L18" i="99"/>
  <c r="C84" i="99" s="1"/>
  <c r="E41" i="99"/>
  <c r="R18" i="99"/>
  <c r="D84" i="99" s="1"/>
  <c r="X18" i="99"/>
  <c r="E84" i="99" s="1"/>
  <c r="AD18" i="99"/>
  <c r="F84" i="99" s="1"/>
  <c r="AJ18" i="99"/>
  <c r="G84" i="99" s="1"/>
  <c r="F19" i="99"/>
  <c r="L19" i="99"/>
  <c r="R19" i="99"/>
  <c r="D85" i="99" s="1"/>
  <c r="X19" i="99"/>
  <c r="E85" i="99" s="1"/>
  <c r="AD19" i="99"/>
  <c r="AJ19" i="99"/>
  <c r="G85" i="99" s="1"/>
  <c r="F20" i="99"/>
  <c r="B86" i="99" s="1"/>
  <c r="L20" i="99"/>
  <c r="C86" i="99" s="1"/>
  <c r="R20" i="99"/>
  <c r="X20" i="99"/>
  <c r="E86" i="99" s="1"/>
  <c r="AD20" i="99"/>
  <c r="F86" i="99" s="1"/>
  <c r="AJ20" i="99"/>
  <c r="G86" i="99" s="1"/>
  <c r="F21" i="99"/>
  <c r="L21" i="99"/>
  <c r="C87" i="99" s="1"/>
  <c r="R21" i="99"/>
  <c r="D87" i="99" s="1"/>
  <c r="X21" i="99"/>
  <c r="AD21" i="99"/>
  <c r="AJ21" i="99"/>
  <c r="G87" i="99" s="1"/>
  <c r="F22" i="99"/>
  <c r="B88" i="99" s="1"/>
  <c r="L22" i="99"/>
  <c r="C88" i="99" s="1"/>
  <c r="R22" i="99"/>
  <c r="D88" i="99" s="1"/>
  <c r="F53" i="99"/>
  <c r="AD22" i="99"/>
  <c r="AJ22" i="99"/>
  <c r="F23" i="99"/>
  <c r="L23" i="99"/>
  <c r="C89" i="99" s="1"/>
  <c r="R23" i="99"/>
  <c r="X23" i="99"/>
  <c r="E89" i="99" s="1"/>
  <c r="AD23" i="99"/>
  <c r="AJ23" i="99"/>
  <c r="F24" i="99"/>
  <c r="B90" i="99" s="1"/>
  <c r="L24" i="99"/>
  <c r="C90" i="99" s="1"/>
  <c r="R24" i="99"/>
  <c r="X24" i="99"/>
  <c r="AD24" i="99"/>
  <c r="F90" i="99" s="1"/>
  <c r="AJ24" i="99"/>
  <c r="G90" i="99" s="1"/>
  <c r="F25" i="99"/>
  <c r="L25" i="99"/>
  <c r="C91" i="99" s="1"/>
  <c r="R25" i="99"/>
  <c r="AD25" i="99"/>
  <c r="AJ25" i="99"/>
  <c r="G91" i="99" s="1"/>
  <c r="F26" i="99"/>
  <c r="L26" i="99"/>
  <c r="R26" i="99"/>
  <c r="D92" i="99" s="1"/>
  <c r="X26" i="99"/>
  <c r="AD26" i="99"/>
  <c r="AJ26" i="99"/>
  <c r="F27" i="99"/>
  <c r="L27" i="99"/>
  <c r="R27" i="99"/>
  <c r="D93" i="99" s="1"/>
  <c r="AD27" i="99"/>
  <c r="AJ27" i="99"/>
  <c r="G93" i="99" s="1"/>
  <c r="F28" i="99"/>
  <c r="B94" i="99" s="1"/>
  <c r="L28" i="99"/>
  <c r="R28" i="99"/>
  <c r="D94" i="99" s="1"/>
  <c r="AJ28" i="99"/>
  <c r="F29" i="99"/>
  <c r="L29" i="99"/>
  <c r="C95" i="99" s="1"/>
  <c r="AD29" i="99"/>
  <c r="AJ29" i="99"/>
  <c r="G95" i="99" s="1"/>
  <c r="F30" i="99"/>
  <c r="B96" i="99" s="1"/>
  <c r="L30" i="99"/>
  <c r="C96" i="99" s="1"/>
  <c r="R30" i="99"/>
  <c r="D96" i="99" s="1"/>
  <c r="X30" i="99"/>
  <c r="AJ30" i="99"/>
  <c r="F31" i="99"/>
  <c r="B97" i="99" s="1"/>
  <c r="L31" i="99"/>
  <c r="C97" i="99" s="1"/>
  <c r="AD31" i="99"/>
  <c r="AJ31" i="99"/>
  <c r="L32" i="99"/>
  <c r="C98" i="99" s="1"/>
  <c r="R32" i="99"/>
  <c r="X32" i="99"/>
  <c r="AD32" i="99"/>
  <c r="F98" i="99" s="1"/>
  <c r="AJ32" i="99"/>
  <c r="G98" i="99" s="1"/>
  <c r="F33" i="99"/>
  <c r="L33" i="99"/>
  <c r="AD33" i="99"/>
  <c r="AJ33" i="99"/>
  <c r="L34" i="99"/>
  <c r="R34" i="99"/>
  <c r="X34" i="99"/>
  <c r="AJ34" i="99"/>
  <c r="C39" i="99"/>
  <c r="D39" i="99"/>
  <c r="F39" i="99"/>
  <c r="G39" i="99"/>
  <c r="H39" i="99"/>
  <c r="D40" i="99"/>
  <c r="E40" i="99"/>
  <c r="F40" i="99"/>
  <c r="H40" i="99"/>
  <c r="C41" i="99"/>
  <c r="D41" i="99"/>
  <c r="F41" i="99"/>
  <c r="G41" i="99"/>
  <c r="H41" i="99"/>
  <c r="D42" i="99"/>
  <c r="E42" i="99"/>
  <c r="F42" i="99"/>
  <c r="H42" i="99"/>
  <c r="C43" i="99"/>
  <c r="D43" i="99"/>
  <c r="E43" i="99"/>
  <c r="F43" i="99"/>
  <c r="G43" i="99"/>
  <c r="H43" i="99"/>
  <c r="C44" i="99"/>
  <c r="D44" i="99"/>
  <c r="E44" i="99"/>
  <c r="F44" i="99"/>
  <c r="G44" i="99"/>
  <c r="H44" i="99"/>
  <c r="C45" i="99"/>
  <c r="E45" i="99"/>
  <c r="G45" i="99"/>
  <c r="C46" i="99"/>
  <c r="E46" i="99"/>
  <c r="G46" i="99"/>
  <c r="C47" i="99"/>
  <c r="D47" i="99"/>
  <c r="E47" i="99"/>
  <c r="F47" i="99"/>
  <c r="G47" i="99"/>
  <c r="H47" i="99"/>
  <c r="D48" i="99"/>
  <c r="E48" i="99"/>
  <c r="F48" i="99"/>
  <c r="H48" i="99"/>
  <c r="C49" i="99"/>
  <c r="D49" i="99"/>
  <c r="F49" i="99"/>
  <c r="G49" i="99"/>
  <c r="H49" i="99"/>
  <c r="D50" i="99"/>
  <c r="E50" i="99"/>
  <c r="F50" i="99"/>
  <c r="H50" i="99"/>
  <c r="C51" i="99"/>
  <c r="D51" i="99"/>
  <c r="D55" i="99" s="1"/>
  <c r="E51" i="99"/>
  <c r="F51" i="99"/>
  <c r="G51" i="99"/>
  <c r="H51" i="99"/>
  <c r="C52" i="99"/>
  <c r="D52" i="99"/>
  <c r="E52" i="99"/>
  <c r="F52" i="99"/>
  <c r="G52" i="99"/>
  <c r="H52" i="99"/>
  <c r="H56" i="99" s="1"/>
  <c r="C53" i="99"/>
  <c r="D53" i="99"/>
  <c r="E53" i="99"/>
  <c r="G53" i="99"/>
  <c r="H53" i="99"/>
  <c r="C54" i="99"/>
  <c r="D54" i="99"/>
  <c r="E54" i="99"/>
  <c r="F54" i="99"/>
  <c r="G54" i="99"/>
  <c r="H54" i="99"/>
  <c r="F55" i="99"/>
  <c r="G55" i="99"/>
  <c r="H55" i="99"/>
  <c r="D56" i="99"/>
  <c r="E56" i="99"/>
  <c r="F56" i="99"/>
  <c r="E57" i="99"/>
  <c r="A70" i="99"/>
  <c r="D70" i="99"/>
  <c r="A71" i="99"/>
  <c r="B71" i="99"/>
  <c r="E71" i="99"/>
  <c r="F71" i="99"/>
  <c r="A72" i="99"/>
  <c r="D72" i="99"/>
  <c r="F72" i="99"/>
  <c r="A73" i="99"/>
  <c r="B73" i="99"/>
  <c r="C73" i="99"/>
  <c r="F73" i="99"/>
  <c r="A74" i="99"/>
  <c r="D74" i="99"/>
  <c r="A75" i="99"/>
  <c r="B75" i="99"/>
  <c r="E75" i="99"/>
  <c r="F75" i="99"/>
  <c r="A76" i="99"/>
  <c r="B76" i="99"/>
  <c r="D76" i="99"/>
  <c r="F76" i="99"/>
  <c r="A77" i="99"/>
  <c r="B77" i="99"/>
  <c r="C77" i="99"/>
  <c r="F77" i="99"/>
  <c r="A78" i="99"/>
  <c r="D78" i="99"/>
  <c r="A79" i="99"/>
  <c r="B79" i="99"/>
  <c r="F79" i="99"/>
  <c r="A80" i="99"/>
  <c r="D80" i="99"/>
  <c r="F80" i="99"/>
  <c r="A81" i="99"/>
  <c r="B81" i="99"/>
  <c r="F81" i="99"/>
  <c r="G81" i="99"/>
  <c r="A82" i="99"/>
  <c r="D82" i="99"/>
  <c r="A83" i="99"/>
  <c r="B83" i="99"/>
  <c r="E83" i="99"/>
  <c r="F83" i="99"/>
  <c r="A84" i="99"/>
  <c r="B84" i="99"/>
  <c r="A85" i="99"/>
  <c r="B85" i="99"/>
  <c r="C85" i="99"/>
  <c r="F85" i="99"/>
  <c r="A86" i="99"/>
  <c r="D86" i="99"/>
  <c r="A87" i="99"/>
  <c r="B87" i="99"/>
  <c r="E87" i="99"/>
  <c r="F87" i="99"/>
  <c r="A88" i="99"/>
  <c r="F88" i="99"/>
  <c r="G88" i="99"/>
  <c r="A89" i="99"/>
  <c r="B89" i="99"/>
  <c r="D89" i="99"/>
  <c r="F89" i="99"/>
  <c r="G89" i="99"/>
  <c r="A90" i="99"/>
  <c r="D90" i="99"/>
  <c r="E90" i="99"/>
  <c r="A91" i="99"/>
  <c r="B91" i="99"/>
  <c r="D91" i="99"/>
  <c r="F91" i="99"/>
  <c r="A92" i="99"/>
  <c r="B92" i="99"/>
  <c r="C92" i="99"/>
  <c r="E92" i="99"/>
  <c r="F92" i="99"/>
  <c r="G92" i="99"/>
  <c r="A93" i="99"/>
  <c r="B93" i="99"/>
  <c r="C93" i="99"/>
  <c r="F93" i="99"/>
  <c r="A94" i="99"/>
  <c r="C94" i="99"/>
  <c r="G94" i="99"/>
  <c r="A95" i="99"/>
  <c r="B95" i="99"/>
  <c r="F95" i="99"/>
  <c r="A96" i="99"/>
  <c r="E96" i="99"/>
  <c r="G96" i="99"/>
  <c r="A97" i="99"/>
  <c r="F97" i="99"/>
  <c r="G97" i="99"/>
  <c r="A98" i="99"/>
  <c r="D98" i="99"/>
  <c r="E98" i="99"/>
  <c r="F4" i="98"/>
  <c r="R4" i="98"/>
  <c r="D70" i="98" s="1"/>
  <c r="X4" i="98"/>
  <c r="E70" i="98" s="1"/>
  <c r="AD4" i="98"/>
  <c r="F70" i="98" s="1"/>
  <c r="AJ4" i="98"/>
  <c r="G70" i="98" s="1"/>
  <c r="C54" i="98"/>
  <c r="F5" i="98"/>
  <c r="B71" i="98" s="1"/>
  <c r="D47" i="98"/>
  <c r="F42" i="98"/>
  <c r="G54" i="98"/>
  <c r="AD5" i="98"/>
  <c r="F71" i="98" s="1"/>
  <c r="H47" i="98"/>
  <c r="D39" i="98"/>
  <c r="E51" i="98"/>
  <c r="R6" i="98"/>
  <c r="X6" i="98"/>
  <c r="E72" i="98" s="1"/>
  <c r="F50" i="98"/>
  <c r="H39" i="98"/>
  <c r="F7" i="98"/>
  <c r="B73" i="98" s="1"/>
  <c r="L7" i="98"/>
  <c r="C73" i="98" s="1"/>
  <c r="R7" i="98"/>
  <c r="D73" i="98" s="1"/>
  <c r="AD7" i="98"/>
  <c r="F73" i="98" s="1"/>
  <c r="L8" i="98"/>
  <c r="C74" i="98" s="1"/>
  <c r="R8" i="98"/>
  <c r="D74" i="98" s="1"/>
  <c r="AJ8" i="98"/>
  <c r="G74" i="98" s="1"/>
  <c r="F9" i="98"/>
  <c r="B75" i="98" s="1"/>
  <c r="L9" i="98"/>
  <c r="X9" i="98"/>
  <c r="E75" i="98" s="1"/>
  <c r="AD9" i="98"/>
  <c r="F75" i="98" s="1"/>
  <c r="AJ9" i="98"/>
  <c r="G75" i="98" s="1"/>
  <c r="F10" i="98"/>
  <c r="B76" i="98" s="1"/>
  <c r="L10" i="98"/>
  <c r="C76" i="98" s="1"/>
  <c r="R10" i="98"/>
  <c r="AJ10" i="98"/>
  <c r="G76" i="98" s="1"/>
  <c r="C40" i="98"/>
  <c r="C52" i="98"/>
  <c r="F11" i="98"/>
  <c r="B77" i="98" s="1"/>
  <c r="D52" i="98"/>
  <c r="F40" i="98"/>
  <c r="G52" i="98"/>
  <c r="AD11" i="98"/>
  <c r="F77" i="98" s="1"/>
  <c r="AJ11" i="98"/>
  <c r="G77" i="98" s="1"/>
  <c r="C48" i="98"/>
  <c r="R12" i="98"/>
  <c r="D78" i="98" s="1"/>
  <c r="X12" i="98"/>
  <c r="E78" i="98" s="1"/>
  <c r="F48" i="98"/>
  <c r="AD12" i="98"/>
  <c r="F78" i="98" s="1"/>
  <c r="F13" i="98"/>
  <c r="B79" i="98" s="1"/>
  <c r="X13" i="98"/>
  <c r="E79" i="98" s="1"/>
  <c r="AD13" i="98"/>
  <c r="F79" i="98" s="1"/>
  <c r="L14" i="98"/>
  <c r="C80" i="98" s="1"/>
  <c r="R14" i="98"/>
  <c r="X14" i="98"/>
  <c r="E80" i="98" s="1"/>
  <c r="AJ14" i="98"/>
  <c r="G80" i="98" s="1"/>
  <c r="F15" i="98"/>
  <c r="B81" i="98" s="1"/>
  <c r="L15" i="98"/>
  <c r="C81" i="98" s="1"/>
  <c r="R15" i="98"/>
  <c r="D81" i="98" s="1"/>
  <c r="AD15" i="98"/>
  <c r="F81" i="98" s="1"/>
  <c r="L16" i="98"/>
  <c r="C82" i="98" s="1"/>
  <c r="E40" i="98"/>
  <c r="R16" i="98"/>
  <c r="D82" i="98" s="1"/>
  <c r="AJ16" i="98"/>
  <c r="G82" i="98" s="1"/>
  <c r="F17" i="98"/>
  <c r="B83" i="98" s="1"/>
  <c r="L17" i="98"/>
  <c r="D49" i="98"/>
  <c r="E49" i="98"/>
  <c r="AD17" i="98"/>
  <c r="F83" i="98" s="1"/>
  <c r="AJ17" i="98"/>
  <c r="H49" i="98"/>
  <c r="F18" i="98"/>
  <c r="B84" i="98" s="1"/>
  <c r="D41" i="98"/>
  <c r="E53" i="98"/>
  <c r="R18" i="98"/>
  <c r="H41" i="98"/>
  <c r="C41" i="98"/>
  <c r="F19" i="98"/>
  <c r="B85" i="98" s="1"/>
  <c r="X19" i="98"/>
  <c r="AD19" i="98"/>
  <c r="F85" i="98" s="1"/>
  <c r="AJ19" i="98"/>
  <c r="G85" i="98" s="1"/>
  <c r="L20" i="98"/>
  <c r="C86" i="98" s="1"/>
  <c r="R20" i="98"/>
  <c r="D86" i="98" s="1"/>
  <c r="X20" i="98"/>
  <c r="E86" i="98" s="1"/>
  <c r="AD20" i="98"/>
  <c r="F86" i="98" s="1"/>
  <c r="AJ20" i="98"/>
  <c r="G86" i="98" s="1"/>
  <c r="F21" i="98"/>
  <c r="B87" i="98" s="1"/>
  <c r="X21" i="98"/>
  <c r="E87" i="98" s="1"/>
  <c r="G41" i="98"/>
  <c r="AD21" i="98"/>
  <c r="F87" i="98" s="1"/>
  <c r="L22" i="98"/>
  <c r="C88" i="98" s="1"/>
  <c r="R22" i="98"/>
  <c r="X22" i="98"/>
  <c r="E88" i="98" s="1"/>
  <c r="G49" i="98"/>
  <c r="AJ22" i="98"/>
  <c r="G88" i="98" s="1"/>
  <c r="F23" i="98"/>
  <c r="B89" i="98" s="1"/>
  <c r="L23" i="98"/>
  <c r="C89" i="98" s="1"/>
  <c r="R23" i="98"/>
  <c r="D89" i="98" s="1"/>
  <c r="AD23" i="98"/>
  <c r="F89" i="98" s="1"/>
  <c r="L24" i="98"/>
  <c r="C90" i="98" s="1"/>
  <c r="R24" i="98"/>
  <c r="D90" i="98" s="1"/>
  <c r="AJ24" i="98"/>
  <c r="G90" i="98" s="1"/>
  <c r="F25" i="98"/>
  <c r="B91" i="98" s="1"/>
  <c r="L25" i="98"/>
  <c r="X25" i="98"/>
  <c r="E91" i="98" s="1"/>
  <c r="AD25" i="98"/>
  <c r="F91" i="98" s="1"/>
  <c r="AJ25" i="98"/>
  <c r="G91" i="98" s="1"/>
  <c r="F26" i="98"/>
  <c r="B92" i="98" s="1"/>
  <c r="L26" i="98"/>
  <c r="C92" i="98" s="1"/>
  <c r="R26" i="98"/>
  <c r="AJ26" i="98"/>
  <c r="G92" i="98" s="1"/>
  <c r="F27" i="98"/>
  <c r="B93" i="98" s="1"/>
  <c r="X27" i="98"/>
  <c r="AD27" i="98"/>
  <c r="F93" i="98" s="1"/>
  <c r="AJ27" i="98"/>
  <c r="G93" i="98" s="1"/>
  <c r="L28" i="98"/>
  <c r="C94" i="98" s="1"/>
  <c r="R28" i="98"/>
  <c r="D94" i="98" s="1"/>
  <c r="X28" i="98"/>
  <c r="E94" i="98" s="1"/>
  <c r="AD28" i="98"/>
  <c r="F94" i="98" s="1"/>
  <c r="AJ28" i="98"/>
  <c r="G94" i="98" s="1"/>
  <c r="F29" i="98"/>
  <c r="B95" i="98" s="1"/>
  <c r="X29" i="98"/>
  <c r="E95" i="98" s="1"/>
  <c r="AD29" i="98"/>
  <c r="F95" i="98" s="1"/>
  <c r="L30" i="98"/>
  <c r="C96" i="98" s="1"/>
  <c r="R30" i="98"/>
  <c r="X30" i="98"/>
  <c r="E96" i="98" s="1"/>
  <c r="AJ30" i="98"/>
  <c r="G96" i="98" s="1"/>
  <c r="F31" i="98"/>
  <c r="B97" i="98" s="1"/>
  <c r="L31" i="98"/>
  <c r="C97" i="98" s="1"/>
  <c r="R31" i="98"/>
  <c r="D97" i="98" s="1"/>
  <c r="AD31" i="98"/>
  <c r="F97" i="98" s="1"/>
  <c r="L32" i="98"/>
  <c r="C98" i="98" s="1"/>
  <c r="R32" i="98"/>
  <c r="D98" i="98" s="1"/>
  <c r="AJ32" i="98"/>
  <c r="G98" i="98" s="1"/>
  <c r="F33" i="98"/>
  <c r="L33" i="98"/>
  <c r="X33" i="98"/>
  <c r="AD33" i="98"/>
  <c r="AJ33" i="98"/>
  <c r="F34" i="98"/>
  <c r="L34" i="98"/>
  <c r="R34" i="98"/>
  <c r="AJ34" i="98"/>
  <c r="C39" i="98"/>
  <c r="F39" i="98"/>
  <c r="D40" i="98"/>
  <c r="H40" i="98"/>
  <c r="F41" i="98"/>
  <c r="D42" i="98"/>
  <c r="H42" i="98"/>
  <c r="C43" i="98"/>
  <c r="C55" i="98" s="1"/>
  <c r="G43" i="98"/>
  <c r="E44" i="98"/>
  <c r="C45" i="98"/>
  <c r="G45" i="98"/>
  <c r="E46" i="98"/>
  <c r="C47" i="98"/>
  <c r="F47" i="98"/>
  <c r="G47" i="98"/>
  <c r="D48" i="98"/>
  <c r="E48" i="98"/>
  <c r="H48" i="98"/>
  <c r="C49" i="98"/>
  <c r="F49" i="98"/>
  <c r="D50" i="98"/>
  <c r="E50" i="98"/>
  <c r="H50" i="98"/>
  <c r="C51" i="98"/>
  <c r="G51" i="98"/>
  <c r="E52" i="98"/>
  <c r="C53" i="98"/>
  <c r="G53" i="98"/>
  <c r="E54" i="98"/>
  <c r="A70" i="98"/>
  <c r="B70" i="98"/>
  <c r="A71" i="98"/>
  <c r="A72" i="98"/>
  <c r="D72" i="98"/>
  <c r="A73" i="98"/>
  <c r="A74" i="98"/>
  <c r="A75" i="98"/>
  <c r="C75" i="98"/>
  <c r="A76" i="98"/>
  <c r="D76" i="98"/>
  <c r="A77" i="98"/>
  <c r="A78" i="98"/>
  <c r="A79" i="98"/>
  <c r="A80" i="98"/>
  <c r="D80" i="98"/>
  <c r="A81" i="98"/>
  <c r="A82" i="98"/>
  <c r="A83" i="98"/>
  <c r="C83" i="98"/>
  <c r="G83" i="98"/>
  <c r="A84" i="98"/>
  <c r="D84" i="98"/>
  <c r="A85" i="98"/>
  <c r="E85" i="98"/>
  <c r="A86" i="98"/>
  <c r="A87" i="98"/>
  <c r="A88" i="98"/>
  <c r="D88" i="98"/>
  <c r="A89" i="98"/>
  <c r="A90" i="98"/>
  <c r="A91" i="98"/>
  <c r="C91" i="98"/>
  <c r="A92" i="98"/>
  <c r="D92" i="98"/>
  <c r="A93" i="98"/>
  <c r="E93" i="98"/>
  <c r="A94" i="98"/>
  <c r="A95" i="98"/>
  <c r="A96" i="98"/>
  <c r="D96" i="98"/>
  <c r="A97" i="98"/>
  <c r="A98" i="98"/>
  <c r="L4" i="97"/>
  <c r="C70" i="97" s="1"/>
  <c r="R4" i="97"/>
  <c r="X4" i="97"/>
  <c r="E70" i="97" s="1"/>
  <c r="AJ4" i="97"/>
  <c r="G70" i="97" s="1"/>
  <c r="L5" i="97"/>
  <c r="C71" i="97" s="1"/>
  <c r="R5" i="97"/>
  <c r="D71" i="97" s="1"/>
  <c r="F43" i="97"/>
  <c r="AJ5" i="97"/>
  <c r="G71" i="97" s="1"/>
  <c r="L6" i="97"/>
  <c r="C72" i="97" s="1"/>
  <c r="F39" i="97"/>
  <c r="G51" i="97"/>
  <c r="AD6" i="97"/>
  <c r="F72" i="97" s="1"/>
  <c r="D47" i="97"/>
  <c r="R7" i="97"/>
  <c r="D73" i="97" s="1"/>
  <c r="F51" i="97"/>
  <c r="X7" i="97"/>
  <c r="E73" i="97" s="1"/>
  <c r="AD7" i="97"/>
  <c r="F73" i="97" s="1"/>
  <c r="H47" i="97"/>
  <c r="R8" i="97"/>
  <c r="X8" i="97"/>
  <c r="E74" i="97" s="1"/>
  <c r="AD8" i="97"/>
  <c r="F74" i="97" s="1"/>
  <c r="L9" i="97"/>
  <c r="C75" i="97" s="1"/>
  <c r="R9" i="97"/>
  <c r="D75" i="97" s="1"/>
  <c r="AD9" i="97"/>
  <c r="F75" i="97" s="1"/>
  <c r="AJ9" i="97"/>
  <c r="G75" i="97" s="1"/>
  <c r="R10" i="97"/>
  <c r="D76" i="97" s="1"/>
  <c r="AD10" i="97"/>
  <c r="AJ10" i="97"/>
  <c r="G76" i="97" s="1"/>
  <c r="D48" i="97"/>
  <c r="X11" i="97"/>
  <c r="E77" i="97" s="1"/>
  <c r="AD11" i="97"/>
  <c r="F77" i="97" s="1"/>
  <c r="H44" i="97"/>
  <c r="L12" i="97"/>
  <c r="C78" i="97" s="1"/>
  <c r="R12" i="97"/>
  <c r="H40" i="97"/>
  <c r="AJ12" i="97"/>
  <c r="G78" i="97" s="1"/>
  <c r="D52" i="97"/>
  <c r="L13" i="97"/>
  <c r="C79" i="97" s="1"/>
  <c r="X13" i="97"/>
  <c r="AD13" i="97"/>
  <c r="F79" i="97" s="1"/>
  <c r="H52" i="97"/>
  <c r="AJ13" i="97"/>
  <c r="G79" i="97" s="1"/>
  <c r="L14" i="97"/>
  <c r="C80" i="97" s="1"/>
  <c r="AD14" i="97"/>
  <c r="AJ14" i="97"/>
  <c r="G80" i="97" s="1"/>
  <c r="L15" i="97"/>
  <c r="C81" i="97" s="1"/>
  <c r="R15" i="97"/>
  <c r="D81" i="97" s="1"/>
  <c r="X15" i="97"/>
  <c r="E81" i="97" s="1"/>
  <c r="L16" i="97"/>
  <c r="C82" i="97" s="1"/>
  <c r="R16" i="97"/>
  <c r="D82" i="97" s="1"/>
  <c r="AD16" i="97"/>
  <c r="F82" i="97" s="1"/>
  <c r="AJ16" i="97"/>
  <c r="G82" i="97" s="1"/>
  <c r="L17" i="97"/>
  <c r="C83" i="97" s="1"/>
  <c r="R17" i="97"/>
  <c r="D83" i="97" s="1"/>
  <c r="AJ17" i="97"/>
  <c r="G83" i="97" s="1"/>
  <c r="L18" i="97"/>
  <c r="C84" i="97" s="1"/>
  <c r="R18" i="97"/>
  <c r="D84" i="97" s="1"/>
  <c r="AD18" i="97"/>
  <c r="D49" i="97"/>
  <c r="R19" i="97"/>
  <c r="D85" i="97" s="1"/>
  <c r="F53" i="97"/>
  <c r="X19" i="97"/>
  <c r="E85" i="97" s="1"/>
  <c r="G54" i="97"/>
  <c r="AJ19" i="97"/>
  <c r="H49" i="97"/>
  <c r="R20" i="97"/>
  <c r="X20" i="97"/>
  <c r="E86" i="97" s="1"/>
  <c r="G50" i="97"/>
  <c r="L21" i="97"/>
  <c r="C87" i="97" s="1"/>
  <c r="E53" i="97"/>
  <c r="X21" i="97"/>
  <c r="E87" i="97" s="1"/>
  <c r="AD21" i="97"/>
  <c r="F87" i="97" s="1"/>
  <c r="AJ21" i="97"/>
  <c r="G87" i="97" s="1"/>
  <c r="L22" i="97"/>
  <c r="C88" i="97" s="1"/>
  <c r="E49" i="97"/>
  <c r="AD22" i="97"/>
  <c r="F88" i="97" s="1"/>
  <c r="L23" i="97"/>
  <c r="R23" i="97"/>
  <c r="D89" i="97" s="1"/>
  <c r="X23" i="97"/>
  <c r="E89" i="97" s="1"/>
  <c r="AD23" i="97"/>
  <c r="F89" i="97" s="1"/>
  <c r="L24" i="97"/>
  <c r="C90" i="97" s="1"/>
  <c r="R24" i="97"/>
  <c r="AD24" i="97"/>
  <c r="F90" i="97" s="1"/>
  <c r="AJ24" i="97"/>
  <c r="G90" i="97" s="1"/>
  <c r="L25" i="97"/>
  <c r="C91" i="97" s="1"/>
  <c r="R25" i="97"/>
  <c r="D91" i="97" s="1"/>
  <c r="AD25" i="97"/>
  <c r="F91" i="97" s="1"/>
  <c r="AJ25" i="97"/>
  <c r="G91" i="97" s="1"/>
  <c r="R26" i="97"/>
  <c r="D92" i="97" s="1"/>
  <c r="AD26" i="97"/>
  <c r="AJ26" i="97"/>
  <c r="G92" i="97" s="1"/>
  <c r="R27" i="97"/>
  <c r="D93" i="97" s="1"/>
  <c r="X27" i="97"/>
  <c r="E93" i="97" s="1"/>
  <c r="AJ27" i="97"/>
  <c r="G93" i="97" s="1"/>
  <c r="L28" i="97"/>
  <c r="C94" i="97" s="1"/>
  <c r="R28" i="97"/>
  <c r="X28" i="97"/>
  <c r="E94" i="97" s="1"/>
  <c r="AJ28" i="97"/>
  <c r="G94" i="97" s="1"/>
  <c r="L29" i="97"/>
  <c r="C95" i="97" s="1"/>
  <c r="X29" i="97"/>
  <c r="E95" i="97" s="1"/>
  <c r="AD29" i="97"/>
  <c r="F95" i="97" s="1"/>
  <c r="AJ29" i="97"/>
  <c r="G95" i="97" s="1"/>
  <c r="L30" i="97"/>
  <c r="C96" i="97" s="1"/>
  <c r="AD30" i="97"/>
  <c r="L31" i="97"/>
  <c r="C97" i="97" s="1"/>
  <c r="R31" i="97"/>
  <c r="D97" i="97" s="1"/>
  <c r="X31" i="97"/>
  <c r="E97" i="97" s="1"/>
  <c r="AD31" i="97"/>
  <c r="F97" i="97" s="1"/>
  <c r="L32" i="97"/>
  <c r="C98" i="97" s="1"/>
  <c r="R32" i="97"/>
  <c r="D98" i="97" s="1"/>
  <c r="AD32" i="97"/>
  <c r="F98" i="97" s="1"/>
  <c r="AJ32" i="97"/>
  <c r="G98" i="97" s="1"/>
  <c r="L33" i="97"/>
  <c r="R33" i="97"/>
  <c r="AD33" i="97"/>
  <c r="AJ33" i="97"/>
  <c r="R34" i="97"/>
  <c r="AD34" i="97"/>
  <c r="AJ34" i="97"/>
  <c r="C39" i="97"/>
  <c r="E39" i="97"/>
  <c r="C40" i="97"/>
  <c r="G40" i="97"/>
  <c r="C41" i="97"/>
  <c r="E41" i="97"/>
  <c r="C42" i="97"/>
  <c r="C43" i="97"/>
  <c r="E43" i="97"/>
  <c r="C44" i="97"/>
  <c r="G44" i="97"/>
  <c r="C45" i="97"/>
  <c r="E45" i="97"/>
  <c r="C46" i="97"/>
  <c r="C47" i="97"/>
  <c r="E47" i="97"/>
  <c r="C48" i="97"/>
  <c r="G48" i="97"/>
  <c r="C49" i="97"/>
  <c r="C50" i="97"/>
  <c r="C51" i="97"/>
  <c r="E51" i="97"/>
  <c r="C52" i="97"/>
  <c r="G52" i="97"/>
  <c r="C53" i="97"/>
  <c r="C54" i="97"/>
  <c r="C55" i="97"/>
  <c r="E55" i="97"/>
  <c r="C56" i="97"/>
  <c r="G56" i="97"/>
  <c r="C57" i="97"/>
  <c r="C58" i="97"/>
  <c r="A70" i="97"/>
  <c r="B70" i="97"/>
  <c r="D70" i="97"/>
  <c r="A71" i="97"/>
  <c r="B71" i="97"/>
  <c r="A72" i="97"/>
  <c r="B72" i="97"/>
  <c r="A73" i="97"/>
  <c r="B73" i="97"/>
  <c r="A74" i="97"/>
  <c r="B74" i="97"/>
  <c r="D74" i="97"/>
  <c r="A75" i="97"/>
  <c r="B75" i="97"/>
  <c r="A76" i="97"/>
  <c r="B76" i="97"/>
  <c r="F76" i="97"/>
  <c r="A77" i="97"/>
  <c r="B77" i="97"/>
  <c r="A78" i="97"/>
  <c r="B78" i="97"/>
  <c r="D78" i="97"/>
  <c r="A79" i="97"/>
  <c r="B79" i="97"/>
  <c r="E79" i="97"/>
  <c r="A80" i="97"/>
  <c r="B80" i="97"/>
  <c r="F80" i="97"/>
  <c r="A81" i="97"/>
  <c r="B81" i="97"/>
  <c r="A82" i="97"/>
  <c r="B82" i="97"/>
  <c r="A83" i="97"/>
  <c r="B83" i="97"/>
  <c r="A84" i="97"/>
  <c r="B84" i="97"/>
  <c r="F84" i="97"/>
  <c r="A85" i="97"/>
  <c r="B85" i="97"/>
  <c r="G85" i="97"/>
  <c r="A86" i="97"/>
  <c r="B86" i="97"/>
  <c r="D86" i="97"/>
  <c r="A87" i="97"/>
  <c r="B87" i="97"/>
  <c r="A88" i="97"/>
  <c r="B88" i="97"/>
  <c r="A89" i="97"/>
  <c r="B89" i="97"/>
  <c r="C89" i="97"/>
  <c r="A90" i="97"/>
  <c r="B90" i="97"/>
  <c r="D90" i="97"/>
  <c r="A91" i="97"/>
  <c r="B91" i="97"/>
  <c r="A92" i="97"/>
  <c r="B92" i="97"/>
  <c r="F92" i="97"/>
  <c r="A93" i="97"/>
  <c r="B93" i="97"/>
  <c r="A94" i="97"/>
  <c r="B94" i="97"/>
  <c r="D94" i="97"/>
  <c r="A95" i="97"/>
  <c r="B95" i="97"/>
  <c r="A96" i="97"/>
  <c r="B96" i="97"/>
  <c r="F96" i="97"/>
  <c r="A97" i="97"/>
  <c r="B97" i="97"/>
  <c r="A98" i="97"/>
  <c r="B98" i="97"/>
  <c r="F4" i="96"/>
  <c r="B70" i="96" s="1"/>
  <c r="R4" i="96"/>
  <c r="X4" i="96"/>
  <c r="E70" i="96" s="1"/>
  <c r="AD4" i="96"/>
  <c r="F5" i="96"/>
  <c r="B71" i="96" s="1"/>
  <c r="F47" i="96"/>
  <c r="AD5" i="96"/>
  <c r="AJ5" i="96"/>
  <c r="G71" i="96" s="1"/>
  <c r="R6" i="96"/>
  <c r="D72" i="96" s="1"/>
  <c r="F7" i="96"/>
  <c r="L7" i="96"/>
  <c r="C73" i="96" s="1"/>
  <c r="AD7" i="96"/>
  <c r="R8" i="96"/>
  <c r="X8" i="96"/>
  <c r="E74" i="96" s="1"/>
  <c r="F9" i="96"/>
  <c r="B75" i="96" s="1"/>
  <c r="L9" i="96"/>
  <c r="C75" i="96" s="1"/>
  <c r="AD9" i="96"/>
  <c r="AJ9" i="96"/>
  <c r="G75" i="96" s="1"/>
  <c r="R10" i="96"/>
  <c r="D76" i="96" s="1"/>
  <c r="F11" i="96"/>
  <c r="L11" i="96"/>
  <c r="C77" i="96" s="1"/>
  <c r="G40" i="96"/>
  <c r="AD11" i="96"/>
  <c r="F77" i="96" s="1"/>
  <c r="C48" i="96"/>
  <c r="R12" i="96"/>
  <c r="X12" i="96"/>
  <c r="E78" i="96" s="1"/>
  <c r="C40" i="96"/>
  <c r="F13" i="96"/>
  <c r="B79" i="96" s="1"/>
  <c r="E48" i="96"/>
  <c r="F48" i="96"/>
  <c r="AD13" i="96"/>
  <c r="AJ13" i="96"/>
  <c r="G79" i="96" s="1"/>
  <c r="E40" i="96"/>
  <c r="R14" i="96"/>
  <c r="D80" i="96" s="1"/>
  <c r="G48" i="96"/>
  <c r="L15" i="96"/>
  <c r="C81" i="96" s="1"/>
  <c r="X15" i="96"/>
  <c r="E81" i="96" s="1"/>
  <c r="AJ15" i="96"/>
  <c r="G81" i="96" s="1"/>
  <c r="F16" i="96"/>
  <c r="B82" i="96" s="1"/>
  <c r="L16" i="96"/>
  <c r="X16" i="96"/>
  <c r="E82" i="96" s="1"/>
  <c r="AD16" i="96"/>
  <c r="F82" i="96" s="1"/>
  <c r="AJ16" i="96"/>
  <c r="L17" i="96"/>
  <c r="C83" i="96" s="1"/>
  <c r="E53" i="96"/>
  <c r="H41" i="96"/>
  <c r="AJ17" i="96"/>
  <c r="G83" i="96" s="1"/>
  <c r="L18" i="96"/>
  <c r="C84" i="96" s="1"/>
  <c r="X18" i="96"/>
  <c r="AD18" i="96"/>
  <c r="F84" i="96" s="1"/>
  <c r="AJ18" i="96"/>
  <c r="G84" i="96" s="1"/>
  <c r="F19" i="96"/>
  <c r="L19" i="96"/>
  <c r="C85" i="96" s="1"/>
  <c r="R19" i="96"/>
  <c r="D85" i="96" s="1"/>
  <c r="X19" i="96"/>
  <c r="E85" i="96" s="1"/>
  <c r="AD19" i="96"/>
  <c r="AJ19" i="96"/>
  <c r="G85" i="96" s="1"/>
  <c r="L20" i="96"/>
  <c r="R20" i="96"/>
  <c r="D86" i="96" s="1"/>
  <c r="X20" i="96"/>
  <c r="E86" i="96" s="1"/>
  <c r="AJ20" i="96"/>
  <c r="F21" i="96"/>
  <c r="B87" i="96" s="1"/>
  <c r="L21" i="96"/>
  <c r="C87" i="96" s="1"/>
  <c r="R21" i="96"/>
  <c r="D87" i="96" s="1"/>
  <c r="X21" i="96"/>
  <c r="E87" i="96" s="1"/>
  <c r="AD21" i="96"/>
  <c r="F87" i="96" s="1"/>
  <c r="AJ21" i="96"/>
  <c r="G87" i="96" s="1"/>
  <c r="F22" i="96"/>
  <c r="B88" i="96" s="1"/>
  <c r="L22" i="96"/>
  <c r="C88" i="96" s="1"/>
  <c r="R22" i="96"/>
  <c r="D88" i="96" s="1"/>
  <c r="X22" i="96"/>
  <c r="AJ22" i="96"/>
  <c r="G88" i="96" s="1"/>
  <c r="F23" i="96"/>
  <c r="L23" i="96"/>
  <c r="C89" i="96" s="1"/>
  <c r="X23" i="96"/>
  <c r="E89" i="96" s="1"/>
  <c r="AD23" i="96"/>
  <c r="AJ23" i="96"/>
  <c r="G89" i="96" s="1"/>
  <c r="F24" i="96"/>
  <c r="B90" i="96" s="1"/>
  <c r="L24" i="96"/>
  <c r="R24" i="96"/>
  <c r="D90" i="96" s="1"/>
  <c r="X24" i="96"/>
  <c r="E90" i="96" s="1"/>
  <c r="AD24" i="96"/>
  <c r="F90" i="96" s="1"/>
  <c r="AJ24" i="96"/>
  <c r="F25" i="96"/>
  <c r="B91" i="96" s="1"/>
  <c r="L25" i="96"/>
  <c r="C91" i="96" s="1"/>
  <c r="X25" i="96"/>
  <c r="E91" i="96" s="1"/>
  <c r="AD25" i="96"/>
  <c r="F91" i="96" s="1"/>
  <c r="AJ25" i="96"/>
  <c r="G91" i="96" s="1"/>
  <c r="L26" i="96"/>
  <c r="C92" i="96" s="1"/>
  <c r="R26" i="96"/>
  <c r="D92" i="96" s="1"/>
  <c r="X26" i="96"/>
  <c r="AD26" i="96"/>
  <c r="F92" i="96" s="1"/>
  <c r="AJ26" i="96"/>
  <c r="G92" i="96" s="1"/>
  <c r="F27" i="96"/>
  <c r="L27" i="96"/>
  <c r="C93" i="96" s="1"/>
  <c r="R27" i="96"/>
  <c r="D93" i="96" s="1"/>
  <c r="X27" i="96"/>
  <c r="E93" i="96" s="1"/>
  <c r="AD27" i="96"/>
  <c r="AJ27" i="96"/>
  <c r="G93" i="96" s="1"/>
  <c r="L28" i="96"/>
  <c r="R28" i="96"/>
  <c r="D94" i="96" s="1"/>
  <c r="X28" i="96"/>
  <c r="E94" i="96" s="1"/>
  <c r="AJ28" i="96"/>
  <c r="F29" i="96"/>
  <c r="B95" i="96" s="1"/>
  <c r="L29" i="96"/>
  <c r="C95" i="96" s="1"/>
  <c r="R29" i="96"/>
  <c r="D95" i="96" s="1"/>
  <c r="X29" i="96"/>
  <c r="E95" i="96" s="1"/>
  <c r="AD29" i="96"/>
  <c r="F95" i="96" s="1"/>
  <c r="AJ29" i="96"/>
  <c r="G95" i="96" s="1"/>
  <c r="F30" i="96"/>
  <c r="B96" i="96" s="1"/>
  <c r="L30" i="96"/>
  <c r="C96" i="96" s="1"/>
  <c r="R30" i="96"/>
  <c r="D96" i="96" s="1"/>
  <c r="X30" i="96"/>
  <c r="AJ30" i="96"/>
  <c r="G96" i="96" s="1"/>
  <c r="F31" i="96"/>
  <c r="L31" i="96"/>
  <c r="C97" i="96" s="1"/>
  <c r="X31" i="96"/>
  <c r="E97" i="96" s="1"/>
  <c r="AD31" i="96"/>
  <c r="AJ31" i="96"/>
  <c r="G97" i="96" s="1"/>
  <c r="F32" i="96"/>
  <c r="B98" i="96" s="1"/>
  <c r="L32" i="96"/>
  <c r="R32" i="96"/>
  <c r="D98" i="96" s="1"/>
  <c r="X32" i="96"/>
  <c r="E98" i="96" s="1"/>
  <c r="AD32" i="96"/>
  <c r="F98" i="96" s="1"/>
  <c r="AJ32" i="96"/>
  <c r="F33" i="96"/>
  <c r="L33" i="96"/>
  <c r="X33" i="96"/>
  <c r="AD33" i="96"/>
  <c r="AJ33" i="96"/>
  <c r="L34" i="96"/>
  <c r="R34" i="96"/>
  <c r="X34" i="96"/>
  <c r="AD34" i="96"/>
  <c r="AJ34" i="96"/>
  <c r="D39" i="96"/>
  <c r="F39" i="96"/>
  <c r="H39" i="96"/>
  <c r="F40" i="96"/>
  <c r="C41" i="96"/>
  <c r="D41" i="96"/>
  <c r="E41" i="96"/>
  <c r="G41" i="96"/>
  <c r="F42" i="96"/>
  <c r="C43" i="96"/>
  <c r="D43" i="96"/>
  <c r="E43" i="96"/>
  <c r="F43" i="96"/>
  <c r="G43" i="96"/>
  <c r="H43" i="96"/>
  <c r="D44" i="96"/>
  <c r="F44" i="96"/>
  <c r="H44" i="96"/>
  <c r="D45" i="96"/>
  <c r="F45" i="96"/>
  <c r="H45" i="96"/>
  <c r="D46" i="96"/>
  <c r="F46" i="96"/>
  <c r="H46" i="96"/>
  <c r="D47" i="96"/>
  <c r="H47" i="96"/>
  <c r="C49" i="96"/>
  <c r="D49" i="96"/>
  <c r="E49" i="96"/>
  <c r="G49" i="96"/>
  <c r="F50" i="96"/>
  <c r="C51" i="96"/>
  <c r="E51" i="96"/>
  <c r="G51" i="96"/>
  <c r="H51" i="96"/>
  <c r="D53" i="96"/>
  <c r="F53" i="96"/>
  <c r="H53" i="96"/>
  <c r="H55" i="96"/>
  <c r="A70" i="96"/>
  <c r="D70" i="96"/>
  <c r="F70" i="96"/>
  <c r="A71" i="96"/>
  <c r="F71" i="96"/>
  <c r="A72" i="96"/>
  <c r="A73" i="96"/>
  <c r="B73" i="96"/>
  <c r="F73" i="96"/>
  <c r="A74" i="96"/>
  <c r="D74" i="96"/>
  <c r="A75" i="96"/>
  <c r="F75" i="96"/>
  <c r="A76" i="96"/>
  <c r="A77" i="96"/>
  <c r="B77" i="96"/>
  <c r="A78" i="96"/>
  <c r="D78" i="96"/>
  <c r="A79" i="96"/>
  <c r="F79" i="96"/>
  <c r="A80" i="96"/>
  <c r="A81" i="96"/>
  <c r="A82" i="96"/>
  <c r="C82" i="96"/>
  <c r="G82" i="96"/>
  <c r="A83" i="96"/>
  <c r="A84" i="96"/>
  <c r="E84" i="96"/>
  <c r="A85" i="96"/>
  <c r="B85" i="96"/>
  <c r="F85" i="96"/>
  <c r="A86" i="96"/>
  <c r="C86" i="96"/>
  <c r="G86" i="96"/>
  <c r="A87" i="96"/>
  <c r="A88" i="96"/>
  <c r="E88" i="96"/>
  <c r="A89" i="96"/>
  <c r="B89" i="96"/>
  <c r="F89" i="96"/>
  <c r="A90" i="96"/>
  <c r="C90" i="96"/>
  <c r="G90" i="96"/>
  <c r="A91" i="96"/>
  <c r="A92" i="96"/>
  <c r="E92" i="96"/>
  <c r="A93" i="96"/>
  <c r="B93" i="96"/>
  <c r="F93" i="96"/>
  <c r="A94" i="96"/>
  <c r="C94" i="96"/>
  <c r="G94" i="96"/>
  <c r="A95" i="96"/>
  <c r="A96" i="96"/>
  <c r="E96" i="96"/>
  <c r="A97" i="96"/>
  <c r="B97" i="96"/>
  <c r="F97" i="96"/>
  <c r="A98" i="96"/>
  <c r="C98" i="96"/>
  <c r="G98" i="96"/>
  <c r="F4" i="95"/>
  <c r="B70" i="95" s="1"/>
  <c r="L4" i="95"/>
  <c r="C70" i="95" s="1"/>
  <c r="R4" i="95"/>
  <c r="D70" i="95" s="1"/>
  <c r="AD4" i="95"/>
  <c r="F70" i="95" s="1"/>
  <c r="AJ4" i="95"/>
  <c r="F5" i="95"/>
  <c r="B71" i="95" s="1"/>
  <c r="E47" i="95"/>
  <c r="AD5" i="95"/>
  <c r="F71" i="95" s="1"/>
  <c r="AJ5" i="95"/>
  <c r="G71" i="95" s="1"/>
  <c r="F6" i="95"/>
  <c r="B72" i="95" s="1"/>
  <c r="R6" i="95"/>
  <c r="D72" i="95" s="1"/>
  <c r="X6" i="95"/>
  <c r="AD6" i="95"/>
  <c r="F72" i="95" s="1"/>
  <c r="F7" i="95"/>
  <c r="B73" i="95" s="1"/>
  <c r="AD7" i="95"/>
  <c r="F73" i="95" s="1"/>
  <c r="L8" i="95"/>
  <c r="R8" i="95"/>
  <c r="D74" i="95" s="1"/>
  <c r="X8" i="95"/>
  <c r="E74" i="95" s="1"/>
  <c r="AD8" i="95"/>
  <c r="F74" i="95" s="1"/>
  <c r="G47" i="95"/>
  <c r="AJ8" i="95"/>
  <c r="G74" i="95" s="1"/>
  <c r="F9" i="95"/>
  <c r="B75" i="95" s="1"/>
  <c r="L9" i="95"/>
  <c r="C75" i="95" s="1"/>
  <c r="R9" i="95"/>
  <c r="AD9" i="95"/>
  <c r="F75" i="95" s="1"/>
  <c r="F10" i="95"/>
  <c r="B76" i="95" s="1"/>
  <c r="L10" i="95"/>
  <c r="C76" i="95" s="1"/>
  <c r="R10" i="95"/>
  <c r="D76" i="95" s="1"/>
  <c r="AD10" i="95"/>
  <c r="F76" i="95" s="1"/>
  <c r="AJ10" i="95"/>
  <c r="G76" i="95" s="1"/>
  <c r="F11" i="95"/>
  <c r="L11" i="95"/>
  <c r="C77" i="95" s="1"/>
  <c r="R11" i="95"/>
  <c r="D77" i="95" s="1"/>
  <c r="AD11" i="95"/>
  <c r="AJ11" i="95"/>
  <c r="G77" i="95" s="1"/>
  <c r="R12" i="95"/>
  <c r="D78" i="95" s="1"/>
  <c r="F13" i="95"/>
  <c r="B79" i="95" s="1"/>
  <c r="R13" i="95"/>
  <c r="D79" i="95" s="1"/>
  <c r="AD13" i="95"/>
  <c r="F79" i="95" s="1"/>
  <c r="AJ13" i="95"/>
  <c r="G79" i="95" s="1"/>
  <c r="F14" i="95"/>
  <c r="B80" i="95" s="1"/>
  <c r="L14" i="95"/>
  <c r="C80" i="95" s="1"/>
  <c r="R14" i="95"/>
  <c r="D80" i="95" s="1"/>
  <c r="X14" i="95"/>
  <c r="AD14" i="95"/>
  <c r="F80" i="95" s="1"/>
  <c r="AJ14" i="95"/>
  <c r="G80" i="95" s="1"/>
  <c r="F15" i="95"/>
  <c r="B81" i="95" s="1"/>
  <c r="AD15" i="95"/>
  <c r="F81" i="95" s="1"/>
  <c r="L16" i="95"/>
  <c r="R16" i="95"/>
  <c r="D82" i="95" s="1"/>
  <c r="X16" i="95"/>
  <c r="E82" i="95" s="1"/>
  <c r="AD16" i="95"/>
  <c r="F82" i="95" s="1"/>
  <c r="AJ16" i="95"/>
  <c r="G82" i="95" s="1"/>
  <c r="F17" i="95"/>
  <c r="B83" i="95" s="1"/>
  <c r="L17" i="95"/>
  <c r="C83" i="95" s="1"/>
  <c r="G41" i="95"/>
  <c r="AD17" i="95"/>
  <c r="F83" i="95" s="1"/>
  <c r="H53" i="95"/>
  <c r="F18" i="95"/>
  <c r="B84" i="95" s="1"/>
  <c r="R18" i="95"/>
  <c r="D84" i="95" s="1"/>
  <c r="AD18" i="95"/>
  <c r="F84" i="95" s="1"/>
  <c r="F19" i="95"/>
  <c r="L19" i="95"/>
  <c r="C85" i="95" s="1"/>
  <c r="R19" i="95"/>
  <c r="D85" i="95" s="1"/>
  <c r="AD19" i="95"/>
  <c r="AJ19" i="95"/>
  <c r="G85" i="95" s="1"/>
  <c r="F20" i="95"/>
  <c r="B86" i="95" s="1"/>
  <c r="L20" i="95"/>
  <c r="C86" i="95" s="1"/>
  <c r="R20" i="95"/>
  <c r="D86" i="95" s="1"/>
  <c r="AD20" i="95"/>
  <c r="F86" i="95" s="1"/>
  <c r="AJ20" i="95"/>
  <c r="C41" i="95"/>
  <c r="F21" i="95"/>
  <c r="B87" i="95" s="1"/>
  <c r="R21" i="95"/>
  <c r="D87" i="95" s="1"/>
  <c r="AD21" i="95"/>
  <c r="F87" i="95" s="1"/>
  <c r="AJ21" i="95"/>
  <c r="G87" i="95" s="1"/>
  <c r="F22" i="95"/>
  <c r="B88" i="95" s="1"/>
  <c r="L22" i="95"/>
  <c r="C88" i="95" s="1"/>
  <c r="R22" i="95"/>
  <c r="D88" i="95" s="1"/>
  <c r="X22" i="95"/>
  <c r="AD22" i="95"/>
  <c r="F88" i="95" s="1"/>
  <c r="AJ22" i="95"/>
  <c r="G88" i="95" s="1"/>
  <c r="F23" i="95"/>
  <c r="B89" i="95" s="1"/>
  <c r="R23" i="95"/>
  <c r="D89" i="95" s="1"/>
  <c r="AD23" i="95"/>
  <c r="F89" i="95" s="1"/>
  <c r="F24" i="95"/>
  <c r="B90" i="95" s="1"/>
  <c r="L24" i="95"/>
  <c r="R24" i="95"/>
  <c r="D90" i="95" s="1"/>
  <c r="X24" i="95"/>
  <c r="E90" i="95" s="1"/>
  <c r="AD24" i="95"/>
  <c r="F90" i="95" s="1"/>
  <c r="AJ24" i="95"/>
  <c r="G90" i="95" s="1"/>
  <c r="F25" i="95"/>
  <c r="B91" i="95" s="1"/>
  <c r="L25" i="95"/>
  <c r="C91" i="95" s="1"/>
  <c r="R25" i="95"/>
  <c r="AD25" i="95"/>
  <c r="F91" i="95" s="1"/>
  <c r="F26" i="95"/>
  <c r="B92" i="95" s="1"/>
  <c r="L26" i="95"/>
  <c r="C92" i="95" s="1"/>
  <c r="R26" i="95"/>
  <c r="D92" i="95" s="1"/>
  <c r="AD26" i="95"/>
  <c r="F92" i="95" s="1"/>
  <c r="AJ26" i="95"/>
  <c r="G92" i="95" s="1"/>
  <c r="F27" i="95"/>
  <c r="L27" i="95"/>
  <c r="C93" i="95" s="1"/>
  <c r="R27" i="95"/>
  <c r="D93" i="95" s="1"/>
  <c r="AD27" i="95"/>
  <c r="AJ27" i="95"/>
  <c r="G93" i="95" s="1"/>
  <c r="F28" i="95"/>
  <c r="B94" i="95" s="1"/>
  <c r="L28" i="95"/>
  <c r="C94" i="95" s="1"/>
  <c r="R28" i="95"/>
  <c r="D94" i="95" s="1"/>
  <c r="AD28" i="95"/>
  <c r="F94" i="95" s="1"/>
  <c r="AJ28" i="95"/>
  <c r="F29" i="95"/>
  <c r="B95" i="95" s="1"/>
  <c r="R29" i="95"/>
  <c r="D95" i="95" s="1"/>
  <c r="AD29" i="95"/>
  <c r="F95" i="95" s="1"/>
  <c r="AJ29" i="95"/>
  <c r="G95" i="95" s="1"/>
  <c r="F30" i="95"/>
  <c r="B96" i="95" s="1"/>
  <c r="L30" i="95"/>
  <c r="C96" i="95" s="1"/>
  <c r="R30" i="95"/>
  <c r="D96" i="95" s="1"/>
  <c r="X30" i="95"/>
  <c r="AD30" i="95"/>
  <c r="F96" i="95" s="1"/>
  <c r="AJ30" i="95"/>
  <c r="G96" i="95" s="1"/>
  <c r="F31" i="95"/>
  <c r="B97" i="95" s="1"/>
  <c r="AD31" i="95"/>
  <c r="F97" i="95" s="1"/>
  <c r="L32" i="95"/>
  <c r="R32" i="95"/>
  <c r="D98" i="95" s="1"/>
  <c r="X32" i="95"/>
  <c r="E98" i="95" s="1"/>
  <c r="AD32" i="95"/>
  <c r="F98" i="95" s="1"/>
  <c r="AJ32" i="95"/>
  <c r="G98" i="95" s="1"/>
  <c r="F33" i="95"/>
  <c r="L33" i="95"/>
  <c r="R33" i="95"/>
  <c r="AD33" i="95"/>
  <c r="L34" i="95"/>
  <c r="R34" i="95"/>
  <c r="AD34" i="95"/>
  <c r="AJ34" i="95"/>
  <c r="D39" i="95"/>
  <c r="F39" i="95"/>
  <c r="G39" i="95"/>
  <c r="H39" i="95"/>
  <c r="D40" i="95"/>
  <c r="E40" i="95"/>
  <c r="F40" i="95"/>
  <c r="H40" i="95"/>
  <c r="D41" i="95"/>
  <c r="F41" i="95"/>
  <c r="H41" i="95"/>
  <c r="D42" i="95"/>
  <c r="E42" i="95"/>
  <c r="F42" i="95"/>
  <c r="H42" i="95"/>
  <c r="C43" i="95"/>
  <c r="E43" i="95"/>
  <c r="G43" i="95"/>
  <c r="C44" i="95"/>
  <c r="E44" i="95"/>
  <c r="G44" i="95"/>
  <c r="C45" i="95"/>
  <c r="E45" i="95"/>
  <c r="G45" i="95"/>
  <c r="C46" i="95"/>
  <c r="E46" i="95"/>
  <c r="G46" i="95"/>
  <c r="C47" i="95"/>
  <c r="D47" i="95"/>
  <c r="F47" i="95"/>
  <c r="H47" i="95"/>
  <c r="D48" i="95"/>
  <c r="F48" i="95"/>
  <c r="H48" i="95"/>
  <c r="C49" i="95"/>
  <c r="D49" i="95"/>
  <c r="F49" i="95"/>
  <c r="G49" i="95"/>
  <c r="H49" i="95"/>
  <c r="D50" i="95"/>
  <c r="F50" i="95"/>
  <c r="H50" i="95"/>
  <c r="C51" i="95"/>
  <c r="E51" i="95"/>
  <c r="G51" i="95"/>
  <c r="C52" i="95"/>
  <c r="E52" i="95"/>
  <c r="G52" i="95"/>
  <c r="C53" i="95"/>
  <c r="E53" i="95"/>
  <c r="G53" i="95"/>
  <c r="C54" i="95"/>
  <c r="E54" i="95"/>
  <c r="G54" i="95"/>
  <c r="A70" i="95"/>
  <c r="G70" i="95"/>
  <c r="A71" i="95"/>
  <c r="A72" i="95"/>
  <c r="E72" i="95"/>
  <c r="A73" i="95"/>
  <c r="A74" i="95"/>
  <c r="C74" i="95"/>
  <c r="A75" i="95"/>
  <c r="D75" i="95"/>
  <c r="A76" i="95"/>
  <c r="A77" i="95"/>
  <c r="B77" i="95"/>
  <c r="F77" i="95"/>
  <c r="A78" i="95"/>
  <c r="A79" i="95"/>
  <c r="A80" i="95"/>
  <c r="E80" i="95"/>
  <c r="A81" i="95"/>
  <c r="A82" i="95"/>
  <c r="C82" i="95"/>
  <c r="A83" i="95"/>
  <c r="A84" i="95"/>
  <c r="A85" i="95"/>
  <c r="B85" i="95"/>
  <c r="F85" i="95"/>
  <c r="A86" i="95"/>
  <c r="G86" i="95"/>
  <c r="A87" i="95"/>
  <c r="A88" i="95"/>
  <c r="E88" i="95"/>
  <c r="A89" i="95"/>
  <c r="A90" i="95"/>
  <c r="C90" i="95"/>
  <c r="A91" i="95"/>
  <c r="D91" i="95"/>
  <c r="A92" i="95"/>
  <c r="A93" i="95"/>
  <c r="B93" i="95"/>
  <c r="F93" i="95"/>
  <c r="A94" i="95"/>
  <c r="G94" i="95"/>
  <c r="A95" i="95"/>
  <c r="A96" i="95"/>
  <c r="E96" i="95"/>
  <c r="A97" i="95"/>
  <c r="A98" i="95"/>
  <c r="C98" i="95"/>
  <c r="F4" i="94"/>
  <c r="B70" i="94" s="1"/>
  <c r="L4" i="94"/>
  <c r="R4" i="94"/>
  <c r="D70" i="94" s="1"/>
  <c r="X4" i="94"/>
  <c r="E70" i="94" s="1"/>
  <c r="AD4" i="94"/>
  <c r="F70" i="94" s="1"/>
  <c r="AJ4" i="94"/>
  <c r="G70" i="94" s="1"/>
  <c r="F5" i="94"/>
  <c r="B71" i="94" s="1"/>
  <c r="R5" i="94"/>
  <c r="AD5" i="94"/>
  <c r="F71" i="94" s="1"/>
  <c r="R6" i="94"/>
  <c r="D72" i="94" s="1"/>
  <c r="F7" i="94"/>
  <c r="L7" i="94"/>
  <c r="C73" i="94" s="1"/>
  <c r="R7" i="94"/>
  <c r="D73" i="94" s="1"/>
  <c r="AD7" i="94"/>
  <c r="AJ7" i="94"/>
  <c r="G73" i="94" s="1"/>
  <c r="F8" i="94"/>
  <c r="B74" i="94" s="1"/>
  <c r="L8" i="94"/>
  <c r="R8" i="94"/>
  <c r="D74" i="94" s="1"/>
  <c r="AD8" i="94"/>
  <c r="F74" i="94" s="1"/>
  <c r="AJ8" i="94"/>
  <c r="F9" i="94"/>
  <c r="B75" i="94" s="1"/>
  <c r="L9" i="94"/>
  <c r="C75" i="94" s="1"/>
  <c r="R9" i="94"/>
  <c r="D75" i="94" s="1"/>
  <c r="AD9" i="94"/>
  <c r="F75" i="94" s="1"/>
  <c r="AJ9" i="94"/>
  <c r="G75" i="94" s="1"/>
  <c r="F10" i="94"/>
  <c r="B76" i="94" s="1"/>
  <c r="L10" i="94"/>
  <c r="C76" i="94" s="1"/>
  <c r="R10" i="94"/>
  <c r="D76" i="94" s="1"/>
  <c r="AD10" i="94"/>
  <c r="F76" i="94" s="1"/>
  <c r="AJ10" i="94"/>
  <c r="G76" i="94" s="1"/>
  <c r="C40" i="94"/>
  <c r="F11" i="94"/>
  <c r="B77" i="94" s="1"/>
  <c r="R11" i="94"/>
  <c r="D77" i="94" s="1"/>
  <c r="AD11" i="94"/>
  <c r="R12" i="94"/>
  <c r="D78" i="94" s="1"/>
  <c r="X12" i="94"/>
  <c r="E78" i="94" s="1"/>
  <c r="F13" i="94"/>
  <c r="B79" i="94" s="1"/>
  <c r="L13" i="94"/>
  <c r="C79" i="94" s="1"/>
  <c r="R13" i="94"/>
  <c r="AD13" i="94"/>
  <c r="F79" i="94" s="1"/>
  <c r="AJ13" i="94"/>
  <c r="G79" i="94" s="1"/>
  <c r="F14" i="94"/>
  <c r="B80" i="94" s="1"/>
  <c r="L14" i="94"/>
  <c r="C80" i="94" s="1"/>
  <c r="R14" i="94"/>
  <c r="D80" i="94" s="1"/>
  <c r="AD14" i="94"/>
  <c r="F80" i="94" s="1"/>
  <c r="AJ14" i="94"/>
  <c r="G80" i="94" s="1"/>
  <c r="F15" i="94"/>
  <c r="L15" i="94"/>
  <c r="C81" i="94" s="1"/>
  <c r="R15" i="94"/>
  <c r="D81" i="94" s="1"/>
  <c r="AD15" i="94"/>
  <c r="AJ15" i="94"/>
  <c r="G81" i="94" s="1"/>
  <c r="F16" i="94"/>
  <c r="B82" i="94" s="1"/>
  <c r="L16" i="94"/>
  <c r="R16" i="94"/>
  <c r="D82" i="94" s="1"/>
  <c r="AD16" i="94"/>
  <c r="F82" i="94" s="1"/>
  <c r="AJ16" i="94"/>
  <c r="F17" i="94"/>
  <c r="B83" i="94" s="1"/>
  <c r="E50" i="94"/>
  <c r="AD17" i="94"/>
  <c r="F83" i="94" s="1"/>
  <c r="AJ17" i="94"/>
  <c r="G83" i="94" s="1"/>
  <c r="F18" i="94"/>
  <c r="B84" i="94" s="1"/>
  <c r="R18" i="94"/>
  <c r="D84" i="94" s="1"/>
  <c r="X18" i="94"/>
  <c r="AD18" i="94"/>
  <c r="F84" i="94" s="1"/>
  <c r="F19" i="94"/>
  <c r="B85" i="94" s="1"/>
  <c r="R19" i="94"/>
  <c r="D85" i="94" s="1"/>
  <c r="G41" i="94"/>
  <c r="AD19" i="94"/>
  <c r="F20" i="94"/>
  <c r="B86" i="94" s="1"/>
  <c r="L20" i="94"/>
  <c r="R20" i="94"/>
  <c r="D86" i="94" s="1"/>
  <c r="AD20" i="94"/>
  <c r="F86" i="94" s="1"/>
  <c r="AJ20" i="94"/>
  <c r="G86" i="94" s="1"/>
  <c r="F21" i="94"/>
  <c r="B87" i="94" s="1"/>
  <c r="L21" i="94"/>
  <c r="C87" i="94" s="1"/>
  <c r="R21" i="94"/>
  <c r="AD21" i="94"/>
  <c r="F87" i="94" s="1"/>
  <c r="F22" i="94"/>
  <c r="B88" i="94" s="1"/>
  <c r="L22" i="94"/>
  <c r="C88" i="94" s="1"/>
  <c r="R22" i="94"/>
  <c r="D88" i="94" s="1"/>
  <c r="AD22" i="94"/>
  <c r="F88" i="94" s="1"/>
  <c r="AJ22" i="94"/>
  <c r="G88" i="94" s="1"/>
  <c r="F23" i="94"/>
  <c r="L23" i="94"/>
  <c r="C89" i="94" s="1"/>
  <c r="R23" i="94"/>
  <c r="D89" i="94" s="1"/>
  <c r="AD23" i="94"/>
  <c r="AJ23" i="94"/>
  <c r="G89" i="94" s="1"/>
  <c r="F24" i="94"/>
  <c r="B90" i="94" s="1"/>
  <c r="L24" i="94"/>
  <c r="R24" i="94"/>
  <c r="D90" i="94" s="1"/>
  <c r="AD24" i="94"/>
  <c r="F90" i="94" s="1"/>
  <c r="AJ24" i="94"/>
  <c r="F25" i="94"/>
  <c r="B91" i="94" s="1"/>
  <c r="R25" i="94"/>
  <c r="D91" i="94" s="1"/>
  <c r="AD25" i="94"/>
  <c r="F91" i="94" s="1"/>
  <c r="AJ25" i="94"/>
  <c r="G91" i="94" s="1"/>
  <c r="F26" i="94"/>
  <c r="B92" i="94" s="1"/>
  <c r="L26" i="94"/>
  <c r="C92" i="94" s="1"/>
  <c r="R26" i="94"/>
  <c r="D92" i="94" s="1"/>
  <c r="X26" i="94"/>
  <c r="AD26" i="94"/>
  <c r="F92" i="94" s="1"/>
  <c r="AJ26" i="94"/>
  <c r="G92" i="94" s="1"/>
  <c r="F27" i="94"/>
  <c r="B93" i="94" s="1"/>
  <c r="R27" i="94"/>
  <c r="D93" i="94" s="1"/>
  <c r="AD27" i="94"/>
  <c r="F28" i="94"/>
  <c r="B94" i="94" s="1"/>
  <c r="L28" i="94"/>
  <c r="C94" i="94" s="1"/>
  <c r="R28" i="94"/>
  <c r="D94" i="94" s="1"/>
  <c r="X28" i="94"/>
  <c r="E94" i="94" s="1"/>
  <c r="AD28" i="94"/>
  <c r="F94" i="94" s="1"/>
  <c r="AJ28" i="94"/>
  <c r="G94" i="94" s="1"/>
  <c r="F29" i="94"/>
  <c r="B95" i="94" s="1"/>
  <c r="L29" i="94"/>
  <c r="C95" i="94" s="1"/>
  <c r="R29" i="94"/>
  <c r="AD29" i="94"/>
  <c r="F95" i="94" s="1"/>
  <c r="F30" i="94"/>
  <c r="B96" i="94" s="1"/>
  <c r="L30" i="94"/>
  <c r="C96" i="94" s="1"/>
  <c r="R30" i="94"/>
  <c r="D96" i="94" s="1"/>
  <c r="AD30" i="94"/>
  <c r="F96" i="94" s="1"/>
  <c r="AJ30" i="94"/>
  <c r="G96" i="94" s="1"/>
  <c r="F31" i="94"/>
  <c r="L31" i="94"/>
  <c r="C97" i="94" s="1"/>
  <c r="R31" i="94"/>
  <c r="D97" i="94" s="1"/>
  <c r="AD31" i="94"/>
  <c r="F97" i="94" s="1"/>
  <c r="AJ31" i="94"/>
  <c r="G97" i="94" s="1"/>
  <c r="F32" i="94"/>
  <c r="B98" i="94" s="1"/>
  <c r="L32" i="94"/>
  <c r="R32" i="94"/>
  <c r="D98" i="94" s="1"/>
  <c r="AD32" i="94"/>
  <c r="F98" i="94" s="1"/>
  <c r="AJ32" i="94"/>
  <c r="F33" i="94"/>
  <c r="R33" i="94"/>
  <c r="AD33" i="94"/>
  <c r="AJ33" i="94"/>
  <c r="F34" i="94"/>
  <c r="L34" i="94"/>
  <c r="R34" i="94"/>
  <c r="X34" i="94"/>
  <c r="AD34" i="94"/>
  <c r="AJ34" i="94"/>
  <c r="C39" i="94"/>
  <c r="D39" i="94"/>
  <c r="F39" i="94"/>
  <c r="H39" i="94"/>
  <c r="D40" i="94"/>
  <c r="E40" i="94"/>
  <c r="F40" i="94"/>
  <c r="H40" i="94"/>
  <c r="C41" i="94"/>
  <c r="D41" i="94"/>
  <c r="F41" i="94"/>
  <c r="H41" i="94"/>
  <c r="D42" i="94"/>
  <c r="F42" i="94"/>
  <c r="H42" i="94"/>
  <c r="C43" i="94"/>
  <c r="E43" i="94"/>
  <c r="G43" i="94"/>
  <c r="C44" i="94"/>
  <c r="E44" i="94"/>
  <c r="G44" i="94"/>
  <c r="C45" i="94"/>
  <c r="E45" i="94"/>
  <c r="G45" i="94"/>
  <c r="C46" i="94"/>
  <c r="E46" i="94"/>
  <c r="G46" i="94"/>
  <c r="D47" i="94"/>
  <c r="F47" i="94"/>
  <c r="H47" i="94"/>
  <c r="D48" i="94"/>
  <c r="F48" i="94"/>
  <c r="H48" i="94"/>
  <c r="D49" i="94"/>
  <c r="F49" i="94"/>
  <c r="H49" i="94"/>
  <c r="D50" i="94"/>
  <c r="F50" i="94"/>
  <c r="H50" i="94"/>
  <c r="C51" i="94"/>
  <c r="E51" i="94"/>
  <c r="G51" i="94"/>
  <c r="C52" i="94"/>
  <c r="E52" i="94"/>
  <c r="G52" i="94"/>
  <c r="C53" i="94"/>
  <c r="E53" i="94"/>
  <c r="G53" i="94"/>
  <c r="C54" i="94"/>
  <c r="E54" i="94"/>
  <c r="G54" i="94"/>
  <c r="A70" i="94"/>
  <c r="C70" i="94"/>
  <c r="A71" i="94"/>
  <c r="D71" i="94"/>
  <c r="A72" i="94"/>
  <c r="A73" i="94"/>
  <c r="B73" i="94"/>
  <c r="F73" i="94"/>
  <c r="A74" i="94"/>
  <c r="C74" i="94"/>
  <c r="G74" i="94"/>
  <c r="A75" i="94"/>
  <c r="A76" i="94"/>
  <c r="A77" i="94"/>
  <c r="F77" i="94"/>
  <c r="A78" i="94"/>
  <c r="A79" i="94"/>
  <c r="D79" i="94"/>
  <c r="A80" i="94"/>
  <c r="A81" i="94"/>
  <c r="B81" i="94"/>
  <c r="F81" i="94"/>
  <c r="A82" i="94"/>
  <c r="C82" i="94"/>
  <c r="G82" i="94"/>
  <c r="A83" i="94"/>
  <c r="A84" i="94"/>
  <c r="E84" i="94"/>
  <c r="A85" i="94"/>
  <c r="F85" i="94"/>
  <c r="A86" i="94"/>
  <c r="C86" i="94"/>
  <c r="A87" i="94"/>
  <c r="D87" i="94"/>
  <c r="A88" i="94"/>
  <c r="A89" i="94"/>
  <c r="B89" i="94"/>
  <c r="F89" i="94"/>
  <c r="A90" i="94"/>
  <c r="C90" i="94"/>
  <c r="G90" i="94"/>
  <c r="A91" i="94"/>
  <c r="A92" i="94"/>
  <c r="E92" i="94"/>
  <c r="A93" i="94"/>
  <c r="F93" i="94"/>
  <c r="A94" i="94"/>
  <c r="A95" i="94"/>
  <c r="D95" i="94"/>
  <c r="A96" i="94"/>
  <c r="A97" i="94"/>
  <c r="B97" i="94"/>
  <c r="A98" i="94"/>
  <c r="C98" i="94"/>
  <c r="G98" i="94"/>
  <c r="F4" i="93"/>
  <c r="B70" i="93" s="1"/>
  <c r="L4" i="93"/>
  <c r="C70" i="93" s="1"/>
  <c r="R4" i="93"/>
  <c r="D70" i="93" s="1"/>
  <c r="X4" i="93"/>
  <c r="E70" i="93" s="1"/>
  <c r="AD4" i="93"/>
  <c r="F70" i="93" s="1"/>
  <c r="AJ4" i="93"/>
  <c r="G70" i="93" s="1"/>
  <c r="F5" i="93"/>
  <c r="AD5" i="93"/>
  <c r="AJ5" i="93"/>
  <c r="G71" i="93" s="1"/>
  <c r="E39" i="93"/>
  <c r="R6" i="93"/>
  <c r="D72" i="93" s="1"/>
  <c r="C39" i="93"/>
  <c r="F7" i="93"/>
  <c r="B73" i="93" s="1"/>
  <c r="L7" i="93"/>
  <c r="C73" i="93" s="1"/>
  <c r="R7" i="93"/>
  <c r="D73" i="93" s="1"/>
  <c r="X7" i="93"/>
  <c r="E73" i="93" s="1"/>
  <c r="AD7" i="93"/>
  <c r="F73" i="93" s="1"/>
  <c r="AJ7" i="93"/>
  <c r="G73" i="93" s="1"/>
  <c r="F8" i="93"/>
  <c r="B74" i="93" s="1"/>
  <c r="L8" i="93"/>
  <c r="C74" i="93" s="1"/>
  <c r="R8" i="93"/>
  <c r="X8" i="93"/>
  <c r="AD8" i="93"/>
  <c r="F74" i="93" s="1"/>
  <c r="AJ8" i="93"/>
  <c r="G74" i="93" s="1"/>
  <c r="F9" i="93"/>
  <c r="B75" i="93" s="1"/>
  <c r="R9" i="93"/>
  <c r="D75" i="93" s="1"/>
  <c r="X9" i="93"/>
  <c r="G39" i="93"/>
  <c r="AD9" i="93"/>
  <c r="F10" i="93"/>
  <c r="B76" i="93" s="1"/>
  <c r="L10" i="93"/>
  <c r="R10" i="93"/>
  <c r="D76" i="93" s="1"/>
  <c r="X10" i="93"/>
  <c r="E76" i="93" s="1"/>
  <c r="AD10" i="93"/>
  <c r="AJ10" i="93"/>
  <c r="G76" i="93" s="1"/>
  <c r="F11" i="93"/>
  <c r="B77" i="93" s="1"/>
  <c r="R11" i="93"/>
  <c r="G40" i="93"/>
  <c r="AD11" i="93"/>
  <c r="F77" i="93" s="1"/>
  <c r="H52" i="93"/>
  <c r="E40" i="93"/>
  <c r="R12" i="93"/>
  <c r="D78" i="93" s="1"/>
  <c r="G48" i="93"/>
  <c r="F13" i="93"/>
  <c r="L13" i="93"/>
  <c r="C79" i="93" s="1"/>
  <c r="R13" i="93"/>
  <c r="D79" i="93" s="1"/>
  <c r="X13" i="93"/>
  <c r="AD13" i="93"/>
  <c r="AJ13" i="93"/>
  <c r="G79" i="93" s="1"/>
  <c r="F14" i="93"/>
  <c r="L14" i="93"/>
  <c r="R14" i="93"/>
  <c r="D80" i="93" s="1"/>
  <c r="AD14" i="93"/>
  <c r="F80" i="93" s="1"/>
  <c r="AJ14" i="93"/>
  <c r="F15" i="93"/>
  <c r="L15" i="93"/>
  <c r="C81" i="93" s="1"/>
  <c r="R15" i="93"/>
  <c r="D81" i="93" s="1"/>
  <c r="X15" i="93"/>
  <c r="E81" i="93" s="1"/>
  <c r="AD15" i="93"/>
  <c r="AJ15" i="93"/>
  <c r="F16" i="93"/>
  <c r="B82" i="93" s="1"/>
  <c r="L16" i="93"/>
  <c r="C82" i="93" s="1"/>
  <c r="R16" i="93"/>
  <c r="X16" i="93"/>
  <c r="AD16" i="93"/>
  <c r="F82" i="93" s="1"/>
  <c r="AJ16" i="93"/>
  <c r="G82" i="93" s="1"/>
  <c r="C41" i="93"/>
  <c r="F17" i="93"/>
  <c r="G41" i="93"/>
  <c r="AD17" i="93"/>
  <c r="F83" i="93" s="1"/>
  <c r="C49" i="93"/>
  <c r="R18" i="93"/>
  <c r="D84" i="93" s="1"/>
  <c r="X18" i="93"/>
  <c r="E84" i="93" s="1"/>
  <c r="AD18" i="93"/>
  <c r="F19" i="93"/>
  <c r="L19" i="93"/>
  <c r="R19" i="93"/>
  <c r="X19" i="93"/>
  <c r="E85" i="93" s="1"/>
  <c r="AD19" i="93"/>
  <c r="F85" i="93" s="1"/>
  <c r="F20" i="93"/>
  <c r="B86" i="93" s="1"/>
  <c r="L20" i="93"/>
  <c r="R20" i="93"/>
  <c r="D86" i="93" s="1"/>
  <c r="AD20" i="93"/>
  <c r="F86" i="93" s="1"/>
  <c r="AJ20" i="93"/>
  <c r="F21" i="93"/>
  <c r="L21" i="93"/>
  <c r="C87" i="93" s="1"/>
  <c r="R21" i="93"/>
  <c r="D87" i="93" s="1"/>
  <c r="X21" i="93"/>
  <c r="AD21" i="93"/>
  <c r="AJ21" i="93"/>
  <c r="G87" i="93" s="1"/>
  <c r="F22" i="93"/>
  <c r="L22" i="93"/>
  <c r="R22" i="93"/>
  <c r="D88" i="93" s="1"/>
  <c r="AD22" i="93"/>
  <c r="F88" i="93" s="1"/>
  <c r="AJ22" i="93"/>
  <c r="F23" i="93"/>
  <c r="R23" i="93"/>
  <c r="D89" i="93" s="1"/>
  <c r="X23" i="93"/>
  <c r="E89" i="93" s="1"/>
  <c r="AD23" i="93"/>
  <c r="AJ23" i="93"/>
  <c r="G89" i="93" s="1"/>
  <c r="F24" i="93"/>
  <c r="B90" i="93" s="1"/>
  <c r="L24" i="93"/>
  <c r="C90" i="93" s="1"/>
  <c r="R24" i="93"/>
  <c r="X24" i="93"/>
  <c r="AD24" i="93"/>
  <c r="F90" i="93" s="1"/>
  <c r="AJ24" i="93"/>
  <c r="G90" i="93" s="1"/>
  <c r="F25" i="93"/>
  <c r="R25" i="93"/>
  <c r="X25" i="93"/>
  <c r="AD25" i="93"/>
  <c r="F91" i="93" s="1"/>
  <c r="F26" i="93"/>
  <c r="B92" i="93" s="1"/>
  <c r="L26" i="93"/>
  <c r="C92" i="93" s="1"/>
  <c r="R26" i="93"/>
  <c r="D92" i="93" s="1"/>
  <c r="X26" i="93"/>
  <c r="E92" i="93" s="1"/>
  <c r="AD26" i="93"/>
  <c r="AJ26" i="93"/>
  <c r="G92" i="93" s="1"/>
  <c r="F27" i="93"/>
  <c r="L27" i="93"/>
  <c r="R27" i="93"/>
  <c r="X27" i="93"/>
  <c r="E93" i="93" s="1"/>
  <c r="AD27" i="93"/>
  <c r="F93" i="93" s="1"/>
  <c r="F28" i="93"/>
  <c r="B94" i="93" s="1"/>
  <c r="L28" i="93"/>
  <c r="R28" i="93"/>
  <c r="D94" i="93" s="1"/>
  <c r="AD28" i="93"/>
  <c r="F94" i="93" s="1"/>
  <c r="AJ28" i="93"/>
  <c r="F29" i="93"/>
  <c r="L29" i="93"/>
  <c r="C95" i="93" s="1"/>
  <c r="R29" i="93"/>
  <c r="D95" i="93" s="1"/>
  <c r="X29" i="93"/>
  <c r="AD29" i="93"/>
  <c r="AJ29" i="93"/>
  <c r="G95" i="93" s="1"/>
  <c r="F30" i="93"/>
  <c r="L30" i="93"/>
  <c r="R30" i="93"/>
  <c r="D96" i="93" s="1"/>
  <c r="AD30" i="93"/>
  <c r="F96" i="93" s="1"/>
  <c r="AJ30" i="93"/>
  <c r="F31" i="93"/>
  <c r="R31" i="93"/>
  <c r="D97" i="93" s="1"/>
  <c r="X31" i="93"/>
  <c r="E97" i="93" s="1"/>
  <c r="AD31" i="93"/>
  <c r="AJ31" i="93"/>
  <c r="G97" i="93" s="1"/>
  <c r="F32" i="93"/>
  <c r="B98" i="93" s="1"/>
  <c r="L32" i="93"/>
  <c r="C98" i="93" s="1"/>
  <c r="R32" i="93"/>
  <c r="X32" i="93"/>
  <c r="AD32" i="93"/>
  <c r="F98" i="93" s="1"/>
  <c r="AJ32" i="93"/>
  <c r="G98" i="93" s="1"/>
  <c r="F33" i="93"/>
  <c r="R33" i="93"/>
  <c r="X33" i="93"/>
  <c r="AD33" i="93"/>
  <c r="F34" i="93"/>
  <c r="L34" i="93"/>
  <c r="R34" i="93"/>
  <c r="X34" i="93"/>
  <c r="AD34" i="93"/>
  <c r="AJ34" i="93"/>
  <c r="D39" i="93"/>
  <c r="F39" i="93"/>
  <c r="H39" i="93"/>
  <c r="D40" i="93"/>
  <c r="F40" i="93"/>
  <c r="H40" i="93"/>
  <c r="D41" i="93"/>
  <c r="F41" i="93"/>
  <c r="H41" i="93"/>
  <c r="D42" i="93"/>
  <c r="F42" i="93"/>
  <c r="H42" i="93"/>
  <c r="C43" i="93"/>
  <c r="E43" i="93"/>
  <c r="G43" i="93"/>
  <c r="C44" i="93"/>
  <c r="E44" i="93"/>
  <c r="G44" i="93"/>
  <c r="C45" i="93"/>
  <c r="E45" i="93"/>
  <c r="G45" i="93"/>
  <c r="C46" i="93"/>
  <c r="E46" i="93"/>
  <c r="G46" i="93"/>
  <c r="D47" i="93"/>
  <c r="F47" i="93"/>
  <c r="G47" i="93"/>
  <c r="H47" i="93"/>
  <c r="D48" i="93"/>
  <c r="F48" i="93"/>
  <c r="H48" i="93"/>
  <c r="D49" i="93"/>
  <c r="F49" i="93"/>
  <c r="G49" i="93"/>
  <c r="H49" i="93"/>
  <c r="D50" i="93"/>
  <c r="E50" i="93"/>
  <c r="F50" i="93"/>
  <c r="H50" i="93"/>
  <c r="C51" i="93"/>
  <c r="E51" i="93"/>
  <c r="G51" i="93"/>
  <c r="C52" i="93"/>
  <c r="E52" i="93"/>
  <c r="G52" i="93"/>
  <c r="C53" i="93"/>
  <c r="E53" i="93"/>
  <c r="G53" i="93"/>
  <c r="C54" i="93"/>
  <c r="E54" i="93"/>
  <c r="G54" i="93"/>
  <c r="A70" i="93"/>
  <c r="A71" i="93"/>
  <c r="B71" i="93"/>
  <c r="F71" i="93"/>
  <c r="A72" i="93"/>
  <c r="A73" i="93"/>
  <c r="A74" i="93"/>
  <c r="D74" i="93"/>
  <c r="E74" i="93"/>
  <c r="A75" i="93"/>
  <c r="E75" i="93"/>
  <c r="F75" i="93"/>
  <c r="A76" i="93"/>
  <c r="C76" i="93"/>
  <c r="F76" i="93"/>
  <c r="A77" i="93"/>
  <c r="D77" i="93"/>
  <c r="A78" i="93"/>
  <c r="A79" i="93"/>
  <c r="B79" i="93"/>
  <c r="E79" i="93"/>
  <c r="F79" i="93"/>
  <c r="A80" i="93"/>
  <c r="B80" i="93"/>
  <c r="C80" i="93"/>
  <c r="G80" i="93"/>
  <c r="A81" i="93"/>
  <c r="B81" i="93"/>
  <c r="F81" i="93"/>
  <c r="G81" i="93"/>
  <c r="A82" i="93"/>
  <c r="D82" i="93"/>
  <c r="E82" i="93"/>
  <c r="A83" i="93"/>
  <c r="B83" i="93"/>
  <c r="A84" i="93"/>
  <c r="F84" i="93"/>
  <c r="A85" i="93"/>
  <c r="B85" i="93"/>
  <c r="C85" i="93"/>
  <c r="D85" i="93"/>
  <c r="A86" i="93"/>
  <c r="C86" i="93"/>
  <c r="G86" i="93"/>
  <c r="A87" i="93"/>
  <c r="B87" i="93"/>
  <c r="E87" i="93"/>
  <c r="F87" i="93"/>
  <c r="A88" i="93"/>
  <c r="B88" i="93"/>
  <c r="C88" i="93"/>
  <c r="G88" i="93"/>
  <c r="A89" i="93"/>
  <c r="B89" i="93"/>
  <c r="F89" i="93"/>
  <c r="A90" i="93"/>
  <c r="D90" i="93"/>
  <c r="E90" i="93"/>
  <c r="A91" i="93"/>
  <c r="B91" i="93"/>
  <c r="D91" i="93"/>
  <c r="E91" i="93"/>
  <c r="A92" i="93"/>
  <c r="F92" i="93"/>
  <c r="A93" i="93"/>
  <c r="B93" i="93"/>
  <c r="C93" i="93"/>
  <c r="D93" i="93"/>
  <c r="A94" i="93"/>
  <c r="C94" i="93"/>
  <c r="G94" i="93"/>
  <c r="A95" i="93"/>
  <c r="B95" i="93"/>
  <c r="E95" i="93"/>
  <c r="F95" i="93"/>
  <c r="A96" i="93"/>
  <c r="B96" i="93"/>
  <c r="C96" i="93"/>
  <c r="G96" i="93"/>
  <c r="A97" i="93"/>
  <c r="B97" i="93"/>
  <c r="F97" i="93"/>
  <c r="A98" i="93"/>
  <c r="D98" i="93"/>
  <c r="E98" i="93"/>
  <c r="F4" i="92"/>
  <c r="L4" i="92"/>
  <c r="C70" i="92" s="1"/>
  <c r="R4" i="92"/>
  <c r="D70" i="92" s="1"/>
  <c r="X4" i="92"/>
  <c r="E70" i="92" s="1"/>
  <c r="AD4" i="92"/>
  <c r="AJ4" i="92"/>
  <c r="G70" i="92" s="1"/>
  <c r="F5" i="92"/>
  <c r="B71" i="92" s="1"/>
  <c r="C47" i="92"/>
  <c r="C51" i="92"/>
  <c r="L5" i="92"/>
  <c r="C71" i="92" s="1"/>
  <c r="D47" i="92"/>
  <c r="E42" i="92"/>
  <c r="E46" i="92"/>
  <c r="R5" i="92"/>
  <c r="D71" i="92" s="1"/>
  <c r="F42" i="92"/>
  <c r="F54" i="92"/>
  <c r="AD5" i="92"/>
  <c r="F71" i="92" s="1"/>
  <c r="G47" i="92"/>
  <c r="G51" i="92"/>
  <c r="AJ5" i="92"/>
  <c r="G71" i="92" s="1"/>
  <c r="H47" i="92"/>
  <c r="C39" i="92"/>
  <c r="C55" i="92" s="1"/>
  <c r="C43" i="92"/>
  <c r="F6" i="92"/>
  <c r="B72" i="92" s="1"/>
  <c r="D39" i="92"/>
  <c r="D51" i="92"/>
  <c r="R6" i="92"/>
  <c r="D72" i="92" s="1"/>
  <c r="E50" i="92"/>
  <c r="E54" i="92"/>
  <c r="X6" i="92"/>
  <c r="E72" i="92" s="1"/>
  <c r="G39" i="92"/>
  <c r="G43" i="92"/>
  <c r="AD6" i="92"/>
  <c r="F72" i="92" s="1"/>
  <c r="H39" i="92"/>
  <c r="H51" i="92"/>
  <c r="F7" i="92"/>
  <c r="B73" i="92" s="1"/>
  <c r="L7" i="92"/>
  <c r="C73" i="92" s="1"/>
  <c r="R7" i="92"/>
  <c r="AD7" i="92"/>
  <c r="F73" i="92" s="1"/>
  <c r="AJ7" i="92"/>
  <c r="G73" i="92" s="1"/>
  <c r="F8" i="92"/>
  <c r="L8" i="92"/>
  <c r="C74" i="92" s="1"/>
  <c r="R8" i="92"/>
  <c r="D74" i="92" s="1"/>
  <c r="X8" i="92"/>
  <c r="E74" i="92" s="1"/>
  <c r="AD8" i="92"/>
  <c r="AJ8" i="92"/>
  <c r="G74" i="92" s="1"/>
  <c r="F9" i="92"/>
  <c r="B75" i="92" s="1"/>
  <c r="L9" i="92"/>
  <c r="C75" i="92" s="1"/>
  <c r="R9" i="92"/>
  <c r="D75" i="92" s="1"/>
  <c r="AD9" i="92"/>
  <c r="F75" i="92" s="1"/>
  <c r="AJ9" i="92"/>
  <c r="G75" i="92" s="1"/>
  <c r="F10" i="92"/>
  <c r="B76" i="92" s="1"/>
  <c r="L10" i="92"/>
  <c r="C76" i="92" s="1"/>
  <c r="R10" i="92"/>
  <c r="D76" i="92" s="1"/>
  <c r="X10" i="92"/>
  <c r="E76" i="92" s="1"/>
  <c r="AD10" i="92"/>
  <c r="F76" i="92" s="1"/>
  <c r="AJ10" i="92"/>
  <c r="G76" i="92" s="1"/>
  <c r="F11" i="92"/>
  <c r="B77" i="92" s="1"/>
  <c r="L11" i="92"/>
  <c r="C77" i="92" s="1"/>
  <c r="E40" i="92"/>
  <c r="E44" i="92"/>
  <c r="R11" i="92"/>
  <c r="F40" i="92"/>
  <c r="F52" i="92"/>
  <c r="AD11" i="92"/>
  <c r="F77" i="92" s="1"/>
  <c r="AJ11" i="92"/>
  <c r="G77" i="92" s="1"/>
  <c r="F12" i="92"/>
  <c r="L12" i="92"/>
  <c r="C78" i="92" s="1"/>
  <c r="R12" i="92"/>
  <c r="D78" i="92" s="1"/>
  <c r="E48" i="92"/>
  <c r="E52" i="92"/>
  <c r="X12" i="92"/>
  <c r="E78" i="92" s="1"/>
  <c r="AD12" i="92"/>
  <c r="AJ12" i="92"/>
  <c r="G78" i="92" s="1"/>
  <c r="F13" i="92"/>
  <c r="B79" i="92" s="1"/>
  <c r="L13" i="92"/>
  <c r="C79" i="92" s="1"/>
  <c r="R13" i="92"/>
  <c r="D79" i="92" s="1"/>
  <c r="AD13" i="92"/>
  <c r="F79" i="92" s="1"/>
  <c r="AJ13" i="92"/>
  <c r="G79" i="92" s="1"/>
  <c r="F14" i="92"/>
  <c r="B80" i="92" s="1"/>
  <c r="L14" i="92"/>
  <c r="C80" i="92" s="1"/>
  <c r="R14" i="92"/>
  <c r="D80" i="92" s="1"/>
  <c r="X14" i="92"/>
  <c r="E80" i="92" s="1"/>
  <c r="AD14" i="92"/>
  <c r="F80" i="92" s="1"/>
  <c r="AJ14" i="92"/>
  <c r="G80" i="92" s="1"/>
  <c r="F15" i="92"/>
  <c r="B81" i="92" s="1"/>
  <c r="L15" i="92"/>
  <c r="C81" i="92" s="1"/>
  <c r="R15" i="92"/>
  <c r="AD15" i="92"/>
  <c r="F81" i="92" s="1"/>
  <c r="AJ15" i="92"/>
  <c r="G81" i="92" s="1"/>
  <c r="F16" i="92"/>
  <c r="L16" i="92"/>
  <c r="C82" i="92" s="1"/>
  <c r="R16" i="92"/>
  <c r="D82" i="92" s="1"/>
  <c r="X16" i="92"/>
  <c r="E82" i="92" s="1"/>
  <c r="AD16" i="92"/>
  <c r="AJ16" i="92"/>
  <c r="G82" i="92" s="1"/>
  <c r="F17" i="92"/>
  <c r="B83" i="92" s="1"/>
  <c r="C49" i="92"/>
  <c r="C53" i="92"/>
  <c r="L17" i="92"/>
  <c r="C83" i="92" s="1"/>
  <c r="D49" i="92"/>
  <c r="R17" i="92"/>
  <c r="D83" i="92" s="1"/>
  <c r="AD17" i="92"/>
  <c r="F83" i="92" s="1"/>
  <c r="G49" i="92"/>
  <c r="G53" i="92"/>
  <c r="AJ17" i="92"/>
  <c r="G83" i="92" s="1"/>
  <c r="H49" i="92"/>
  <c r="C41" i="92"/>
  <c r="C45" i="92"/>
  <c r="F18" i="92"/>
  <c r="B84" i="92" s="1"/>
  <c r="D41" i="92"/>
  <c r="D53" i="92"/>
  <c r="R18" i="92"/>
  <c r="D84" i="92" s="1"/>
  <c r="X18" i="92"/>
  <c r="E84" i="92" s="1"/>
  <c r="G41" i="92"/>
  <c r="G45" i="92"/>
  <c r="AD18" i="92"/>
  <c r="F84" i="92" s="1"/>
  <c r="H41" i="92"/>
  <c r="H53" i="92"/>
  <c r="F19" i="92"/>
  <c r="B85" i="92" s="1"/>
  <c r="L19" i="92"/>
  <c r="C85" i="92" s="1"/>
  <c r="R19" i="92"/>
  <c r="AD19" i="92"/>
  <c r="F85" i="92" s="1"/>
  <c r="AJ19" i="92"/>
  <c r="G85" i="92" s="1"/>
  <c r="F20" i="92"/>
  <c r="L20" i="92"/>
  <c r="C86" i="92" s="1"/>
  <c r="R20" i="92"/>
  <c r="D86" i="92" s="1"/>
  <c r="X20" i="92"/>
  <c r="E86" i="92" s="1"/>
  <c r="AD20" i="92"/>
  <c r="AJ20" i="92"/>
  <c r="G86" i="92" s="1"/>
  <c r="F21" i="92"/>
  <c r="B87" i="92" s="1"/>
  <c r="L21" i="92"/>
  <c r="C87" i="92" s="1"/>
  <c r="R21" i="92"/>
  <c r="D87" i="92" s="1"/>
  <c r="AD21" i="92"/>
  <c r="F87" i="92" s="1"/>
  <c r="AJ21" i="92"/>
  <c r="G87" i="92" s="1"/>
  <c r="F22" i="92"/>
  <c r="B88" i="92" s="1"/>
  <c r="L22" i="92"/>
  <c r="C88" i="92" s="1"/>
  <c r="R22" i="92"/>
  <c r="D88" i="92" s="1"/>
  <c r="X22" i="92"/>
  <c r="E88" i="92" s="1"/>
  <c r="AD22" i="92"/>
  <c r="F88" i="92" s="1"/>
  <c r="AJ22" i="92"/>
  <c r="G88" i="92" s="1"/>
  <c r="F23" i="92"/>
  <c r="B89" i="92" s="1"/>
  <c r="L23" i="92"/>
  <c r="C89" i="92" s="1"/>
  <c r="R23" i="92"/>
  <c r="AD23" i="92"/>
  <c r="F89" i="92" s="1"/>
  <c r="AJ23" i="92"/>
  <c r="G89" i="92" s="1"/>
  <c r="F24" i="92"/>
  <c r="L24" i="92"/>
  <c r="C90" i="92" s="1"/>
  <c r="R24" i="92"/>
  <c r="D90" i="92" s="1"/>
  <c r="X24" i="92"/>
  <c r="E90" i="92" s="1"/>
  <c r="AD24" i="92"/>
  <c r="AJ24" i="92"/>
  <c r="G90" i="92" s="1"/>
  <c r="F25" i="92"/>
  <c r="B91" i="92" s="1"/>
  <c r="L25" i="92"/>
  <c r="C91" i="92" s="1"/>
  <c r="R25" i="92"/>
  <c r="D91" i="92" s="1"/>
  <c r="AD25" i="92"/>
  <c r="F91" i="92" s="1"/>
  <c r="AJ25" i="92"/>
  <c r="G91" i="92" s="1"/>
  <c r="F26" i="92"/>
  <c r="B92" i="92" s="1"/>
  <c r="L26" i="92"/>
  <c r="C92" i="92" s="1"/>
  <c r="R26" i="92"/>
  <c r="D92" i="92" s="1"/>
  <c r="X26" i="92"/>
  <c r="E92" i="92" s="1"/>
  <c r="AD26" i="92"/>
  <c r="F92" i="92" s="1"/>
  <c r="AJ26" i="92"/>
  <c r="G92" i="92" s="1"/>
  <c r="F27" i="92"/>
  <c r="B93" i="92" s="1"/>
  <c r="L27" i="92"/>
  <c r="C93" i="92" s="1"/>
  <c r="R27" i="92"/>
  <c r="AD27" i="92"/>
  <c r="F93" i="92" s="1"/>
  <c r="AJ27" i="92"/>
  <c r="G93" i="92" s="1"/>
  <c r="F28" i="92"/>
  <c r="L28" i="92"/>
  <c r="C94" i="92" s="1"/>
  <c r="R28" i="92"/>
  <c r="D94" i="92" s="1"/>
  <c r="X28" i="92"/>
  <c r="E94" i="92" s="1"/>
  <c r="AD28" i="92"/>
  <c r="AJ28" i="92"/>
  <c r="G94" i="92" s="1"/>
  <c r="F29" i="92"/>
  <c r="B95" i="92" s="1"/>
  <c r="L29" i="92"/>
  <c r="C95" i="92" s="1"/>
  <c r="R29" i="92"/>
  <c r="D95" i="92" s="1"/>
  <c r="AD29" i="92"/>
  <c r="F95" i="92" s="1"/>
  <c r="AJ29" i="92"/>
  <c r="G95" i="92" s="1"/>
  <c r="F30" i="92"/>
  <c r="B96" i="92" s="1"/>
  <c r="L30" i="92"/>
  <c r="C96" i="92" s="1"/>
  <c r="R30" i="92"/>
  <c r="D96" i="92" s="1"/>
  <c r="X30" i="92"/>
  <c r="E96" i="92" s="1"/>
  <c r="AD30" i="92"/>
  <c r="F96" i="92" s="1"/>
  <c r="AJ30" i="92"/>
  <c r="G96" i="92" s="1"/>
  <c r="F31" i="92"/>
  <c r="B97" i="92" s="1"/>
  <c r="L31" i="92"/>
  <c r="C97" i="92" s="1"/>
  <c r="R31" i="92"/>
  <c r="AD31" i="92"/>
  <c r="F97" i="92" s="1"/>
  <c r="AJ31" i="92"/>
  <c r="G97" i="92" s="1"/>
  <c r="F32" i="92"/>
  <c r="B98" i="92" s="1"/>
  <c r="L32" i="92"/>
  <c r="C98" i="92" s="1"/>
  <c r="R32" i="92"/>
  <c r="D98" i="92" s="1"/>
  <c r="X32" i="92"/>
  <c r="E98" i="92" s="1"/>
  <c r="AD32" i="92"/>
  <c r="F98" i="92" s="1"/>
  <c r="AJ32" i="92"/>
  <c r="G98" i="92" s="1"/>
  <c r="F33" i="92"/>
  <c r="L33" i="92"/>
  <c r="R33" i="92"/>
  <c r="AD33" i="92"/>
  <c r="AJ33" i="92"/>
  <c r="F34" i="92"/>
  <c r="L34" i="92"/>
  <c r="R34" i="92"/>
  <c r="X34" i="92"/>
  <c r="AD34" i="92"/>
  <c r="AJ34" i="92"/>
  <c r="E39" i="92"/>
  <c r="F39" i="92"/>
  <c r="C40" i="92"/>
  <c r="D40" i="92"/>
  <c r="G40" i="92"/>
  <c r="H40" i="92"/>
  <c r="E41" i="92"/>
  <c r="F41" i="92"/>
  <c r="C42" i="92"/>
  <c r="D42" i="92"/>
  <c r="G42" i="92"/>
  <c r="H42" i="92"/>
  <c r="E43" i="92"/>
  <c r="F43" i="92"/>
  <c r="C44" i="92"/>
  <c r="D44" i="92"/>
  <c r="G44" i="92"/>
  <c r="H44" i="92"/>
  <c r="E45" i="92"/>
  <c r="C46" i="92"/>
  <c r="G46" i="92"/>
  <c r="E47" i="92"/>
  <c r="F47" i="92"/>
  <c r="C48" i="92"/>
  <c r="D48" i="92"/>
  <c r="G48" i="92"/>
  <c r="H48" i="92"/>
  <c r="E49" i="92"/>
  <c r="F49" i="92"/>
  <c r="C50" i="92"/>
  <c r="D50" i="92"/>
  <c r="G50" i="92"/>
  <c r="H50" i="92"/>
  <c r="E51" i="92"/>
  <c r="F51" i="92"/>
  <c r="C52" i="92"/>
  <c r="D52" i="92"/>
  <c r="G52" i="92"/>
  <c r="H52" i="92"/>
  <c r="E53" i="92"/>
  <c r="F53" i="92"/>
  <c r="C54" i="92"/>
  <c r="D54" i="92"/>
  <c r="G54" i="92"/>
  <c r="H54" i="92"/>
  <c r="E55" i="92"/>
  <c r="F55" i="92"/>
  <c r="C56" i="92"/>
  <c r="D56" i="92"/>
  <c r="G56" i="92"/>
  <c r="H56" i="92"/>
  <c r="E57" i="92"/>
  <c r="C58" i="92"/>
  <c r="G58" i="92"/>
  <c r="A70" i="92"/>
  <c r="B70" i="92"/>
  <c r="F70" i="92"/>
  <c r="A71" i="92"/>
  <c r="A72" i="92"/>
  <c r="A73" i="92"/>
  <c r="D73" i="92"/>
  <c r="A74" i="92"/>
  <c r="B74" i="92"/>
  <c r="F74" i="92"/>
  <c r="A75" i="92"/>
  <c r="A76" i="92"/>
  <c r="A77" i="92"/>
  <c r="D77" i="92"/>
  <c r="A78" i="92"/>
  <c r="B78" i="92"/>
  <c r="F78" i="92"/>
  <c r="A79" i="92"/>
  <c r="A80" i="92"/>
  <c r="A81" i="92"/>
  <c r="D81" i="92"/>
  <c r="A82" i="92"/>
  <c r="B82" i="92"/>
  <c r="F82" i="92"/>
  <c r="A83" i="92"/>
  <c r="A84" i="92"/>
  <c r="A85" i="92"/>
  <c r="D85" i="92"/>
  <c r="A86" i="92"/>
  <c r="B86" i="92"/>
  <c r="F86" i="92"/>
  <c r="A87" i="92"/>
  <c r="A88" i="92"/>
  <c r="A89" i="92"/>
  <c r="D89" i="92"/>
  <c r="A90" i="92"/>
  <c r="B90" i="92"/>
  <c r="F90" i="92"/>
  <c r="A91" i="92"/>
  <c r="A92" i="92"/>
  <c r="A93" i="92"/>
  <c r="D93" i="92"/>
  <c r="A94" i="92"/>
  <c r="B94" i="92"/>
  <c r="F94" i="92"/>
  <c r="A95" i="92"/>
  <c r="A96" i="92"/>
  <c r="A97" i="92"/>
  <c r="D97" i="92"/>
  <c r="A98" i="92"/>
  <c r="L4" i="91"/>
  <c r="C70" i="91" s="1"/>
  <c r="R4" i="91"/>
  <c r="D70" i="91" s="1"/>
  <c r="X4" i="91"/>
  <c r="E70" i="91" s="1"/>
  <c r="AD4" i="91"/>
  <c r="F70" i="91" s="1"/>
  <c r="AJ4" i="91"/>
  <c r="G70" i="91" s="1"/>
  <c r="D42" i="91"/>
  <c r="D54" i="91"/>
  <c r="R5" i="91"/>
  <c r="D71" i="91" s="1"/>
  <c r="E50" i="91"/>
  <c r="E54" i="91"/>
  <c r="F43" i="91"/>
  <c r="F47" i="91"/>
  <c r="G39" i="91"/>
  <c r="G43" i="91"/>
  <c r="AD5" i="91"/>
  <c r="H42" i="91"/>
  <c r="H54" i="91"/>
  <c r="L6" i="91"/>
  <c r="C72" i="91" s="1"/>
  <c r="D50" i="91"/>
  <c r="R6" i="91"/>
  <c r="D72" i="91" s="1"/>
  <c r="F39" i="91"/>
  <c r="X6" i="91"/>
  <c r="E72" i="91" s="1"/>
  <c r="G51" i="91"/>
  <c r="AJ6" i="91"/>
  <c r="G72" i="91" s="1"/>
  <c r="H50" i="91"/>
  <c r="D46" i="91"/>
  <c r="E42" i="91"/>
  <c r="R7" i="91"/>
  <c r="F51" i="91"/>
  <c r="AD7" i="91"/>
  <c r="F73" i="91" s="1"/>
  <c r="G47" i="91"/>
  <c r="H46" i="91"/>
  <c r="L8" i="91"/>
  <c r="C74" i="91" s="1"/>
  <c r="R8" i="91"/>
  <c r="D74" i="91" s="1"/>
  <c r="X8" i="91"/>
  <c r="E74" i="91" s="1"/>
  <c r="AD8" i="91"/>
  <c r="F74" i="91" s="1"/>
  <c r="AJ8" i="91"/>
  <c r="G74" i="91" s="1"/>
  <c r="L9" i="91"/>
  <c r="C75" i="91" s="1"/>
  <c r="R9" i="91"/>
  <c r="D75" i="91" s="1"/>
  <c r="AD9" i="91"/>
  <c r="AJ9" i="91"/>
  <c r="G75" i="91" s="1"/>
  <c r="L10" i="91"/>
  <c r="C76" i="91" s="1"/>
  <c r="R10" i="91"/>
  <c r="D76" i="91" s="1"/>
  <c r="X10" i="91"/>
  <c r="E76" i="91" s="1"/>
  <c r="AD10" i="91"/>
  <c r="F76" i="91" s="1"/>
  <c r="AJ10" i="91"/>
  <c r="G76" i="91" s="1"/>
  <c r="D44" i="91"/>
  <c r="D48" i="91"/>
  <c r="E40" i="91"/>
  <c r="E44" i="91"/>
  <c r="R11" i="91"/>
  <c r="X11" i="91"/>
  <c r="E77" i="91" s="1"/>
  <c r="AD11" i="91"/>
  <c r="F77" i="91" s="1"/>
  <c r="H44" i="91"/>
  <c r="H48" i="91"/>
  <c r="D40" i="91"/>
  <c r="D56" i="91" s="1"/>
  <c r="L12" i="91"/>
  <c r="C78" i="91" s="1"/>
  <c r="E52" i="91"/>
  <c r="X12" i="91"/>
  <c r="E78" i="91" s="1"/>
  <c r="AD12" i="91"/>
  <c r="F78" i="91" s="1"/>
  <c r="H40" i="91"/>
  <c r="AJ12" i="91"/>
  <c r="G78" i="91" s="1"/>
  <c r="D52" i="91"/>
  <c r="R13" i="91"/>
  <c r="D79" i="91" s="1"/>
  <c r="E48" i="91"/>
  <c r="G40" i="91"/>
  <c r="AD13" i="91"/>
  <c r="H52" i="91"/>
  <c r="L14" i="91"/>
  <c r="C80" i="91" s="1"/>
  <c r="R14" i="91"/>
  <c r="D80" i="91" s="1"/>
  <c r="X14" i="91"/>
  <c r="E80" i="91" s="1"/>
  <c r="AD14" i="91"/>
  <c r="F80" i="91" s="1"/>
  <c r="AJ14" i="91"/>
  <c r="G80" i="91" s="1"/>
  <c r="L15" i="91"/>
  <c r="C81" i="91" s="1"/>
  <c r="R15" i="91"/>
  <c r="X15" i="91"/>
  <c r="E81" i="91" s="1"/>
  <c r="AD15" i="91"/>
  <c r="F81" i="91" s="1"/>
  <c r="G48" i="91"/>
  <c r="AJ15" i="91"/>
  <c r="G81" i="91" s="1"/>
  <c r="L16" i="91"/>
  <c r="C82" i="91" s="1"/>
  <c r="R16" i="91"/>
  <c r="D82" i="91" s="1"/>
  <c r="X16" i="91"/>
  <c r="E82" i="91" s="1"/>
  <c r="AD16" i="91"/>
  <c r="F82" i="91" s="1"/>
  <c r="AJ16" i="91"/>
  <c r="G82" i="91" s="1"/>
  <c r="L17" i="91"/>
  <c r="C83" i="91" s="1"/>
  <c r="R17" i="91"/>
  <c r="D83" i="91" s="1"/>
  <c r="E49" i="91"/>
  <c r="F45" i="91"/>
  <c r="F49" i="91"/>
  <c r="G41" i="91"/>
  <c r="G45" i="91"/>
  <c r="AD17" i="91"/>
  <c r="AJ17" i="91"/>
  <c r="G83" i="91" s="1"/>
  <c r="L18" i="91"/>
  <c r="C84" i="91" s="1"/>
  <c r="R18" i="91"/>
  <c r="D84" i="91" s="1"/>
  <c r="F41" i="91"/>
  <c r="F57" i="91" s="1"/>
  <c r="X18" i="91"/>
  <c r="E84" i="91" s="1"/>
  <c r="G53" i="91"/>
  <c r="AJ18" i="91"/>
  <c r="G84" i="91" s="1"/>
  <c r="L19" i="91"/>
  <c r="C85" i="91" s="1"/>
  <c r="E41" i="91"/>
  <c r="R19" i="91"/>
  <c r="F53" i="91"/>
  <c r="AD19" i="91"/>
  <c r="F85" i="91" s="1"/>
  <c r="G49" i="91"/>
  <c r="AJ19" i="91"/>
  <c r="G85" i="91" s="1"/>
  <c r="L20" i="91"/>
  <c r="C86" i="91" s="1"/>
  <c r="R20" i="91"/>
  <c r="D86" i="91" s="1"/>
  <c r="X20" i="91"/>
  <c r="E86" i="91" s="1"/>
  <c r="AD20" i="91"/>
  <c r="F86" i="91" s="1"/>
  <c r="AJ20" i="91"/>
  <c r="G86" i="91" s="1"/>
  <c r="L21" i="91"/>
  <c r="C87" i="91" s="1"/>
  <c r="R21" i="91"/>
  <c r="D87" i="91" s="1"/>
  <c r="AD21" i="91"/>
  <c r="AJ21" i="91"/>
  <c r="G87" i="91" s="1"/>
  <c r="L22" i="91"/>
  <c r="C88" i="91" s="1"/>
  <c r="R22" i="91"/>
  <c r="D88" i="91" s="1"/>
  <c r="X22" i="91"/>
  <c r="E88" i="91" s="1"/>
  <c r="AD22" i="91"/>
  <c r="F88" i="91" s="1"/>
  <c r="AJ22" i="91"/>
  <c r="G88" i="91" s="1"/>
  <c r="L23" i="91"/>
  <c r="R23" i="91"/>
  <c r="D89" i="91" s="1"/>
  <c r="X23" i="91"/>
  <c r="E89" i="91" s="1"/>
  <c r="AD23" i="91"/>
  <c r="F89" i="91" s="1"/>
  <c r="AJ23" i="91"/>
  <c r="G89" i="91" s="1"/>
  <c r="L24" i="91"/>
  <c r="C90" i="91" s="1"/>
  <c r="R24" i="91"/>
  <c r="X24" i="91"/>
  <c r="E90" i="91" s="1"/>
  <c r="AD24" i="91"/>
  <c r="F90" i="91" s="1"/>
  <c r="AJ24" i="91"/>
  <c r="G90" i="91" s="1"/>
  <c r="L25" i="91"/>
  <c r="C91" i="91" s="1"/>
  <c r="R25" i="91"/>
  <c r="D91" i="91" s="1"/>
  <c r="AD25" i="91"/>
  <c r="F91" i="91" s="1"/>
  <c r="AJ25" i="91"/>
  <c r="G91" i="91" s="1"/>
  <c r="L26" i="91"/>
  <c r="C92" i="91" s="1"/>
  <c r="R26" i="91"/>
  <c r="D92" i="91" s="1"/>
  <c r="X26" i="91"/>
  <c r="E92" i="91" s="1"/>
  <c r="AD26" i="91"/>
  <c r="AJ26" i="91"/>
  <c r="G92" i="91" s="1"/>
  <c r="L27" i="91"/>
  <c r="C93" i="91" s="1"/>
  <c r="R27" i="91"/>
  <c r="D93" i="91" s="1"/>
  <c r="X27" i="91"/>
  <c r="E93" i="91" s="1"/>
  <c r="AD27" i="91"/>
  <c r="F93" i="91" s="1"/>
  <c r="AJ27" i="91"/>
  <c r="L28" i="91"/>
  <c r="C94" i="91" s="1"/>
  <c r="R28" i="91"/>
  <c r="D94" i="91" s="1"/>
  <c r="X28" i="91"/>
  <c r="E94" i="91" s="1"/>
  <c r="AD28" i="91"/>
  <c r="F94" i="91" s="1"/>
  <c r="AJ28" i="91"/>
  <c r="G94" i="91" s="1"/>
  <c r="L29" i="91"/>
  <c r="C95" i="91" s="1"/>
  <c r="R29" i="91"/>
  <c r="D95" i="91" s="1"/>
  <c r="AD29" i="91"/>
  <c r="F95" i="91" s="1"/>
  <c r="AJ29" i="91"/>
  <c r="G95" i="91" s="1"/>
  <c r="L30" i="91"/>
  <c r="C96" i="91" s="1"/>
  <c r="R30" i="91"/>
  <c r="D96" i="91" s="1"/>
  <c r="X30" i="91"/>
  <c r="E96" i="91" s="1"/>
  <c r="AD30" i="91"/>
  <c r="AJ30" i="91"/>
  <c r="G96" i="91" s="1"/>
  <c r="L31" i="91"/>
  <c r="R31" i="91"/>
  <c r="D97" i="91" s="1"/>
  <c r="X31" i="91"/>
  <c r="E97" i="91" s="1"/>
  <c r="AD31" i="91"/>
  <c r="F97" i="91" s="1"/>
  <c r="AJ31" i="91"/>
  <c r="L32" i="91"/>
  <c r="C98" i="91" s="1"/>
  <c r="R32" i="91"/>
  <c r="X32" i="91"/>
  <c r="E98" i="91" s="1"/>
  <c r="AD32" i="91"/>
  <c r="F98" i="91" s="1"/>
  <c r="AJ32" i="91"/>
  <c r="G98" i="91" s="1"/>
  <c r="L33" i="91"/>
  <c r="R33" i="91"/>
  <c r="AD33" i="91"/>
  <c r="AJ33" i="91"/>
  <c r="L34" i="91"/>
  <c r="R34" i="91"/>
  <c r="X34" i="91"/>
  <c r="AD34" i="91"/>
  <c r="AJ34" i="91"/>
  <c r="C39" i="91"/>
  <c r="D39" i="91"/>
  <c r="E39" i="91"/>
  <c r="H39" i="91"/>
  <c r="C40" i="91"/>
  <c r="F40" i="91"/>
  <c r="C41" i="91"/>
  <c r="D41" i="91"/>
  <c r="H41" i="91"/>
  <c r="C42" i="91"/>
  <c r="F42" i="91"/>
  <c r="C43" i="91"/>
  <c r="D43" i="91"/>
  <c r="E43" i="91"/>
  <c r="H43" i="91"/>
  <c r="C44" i="91"/>
  <c r="F44" i="91"/>
  <c r="C45" i="91"/>
  <c r="D45" i="91"/>
  <c r="H45" i="91"/>
  <c r="C46" i="91"/>
  <c r="F46" i="91"/>
  <c r="C47" i="91"/>
  <c r="D47" i="91"/>
  <c r="E47" i="91"/>
  <c r="H47" i="91"/>
  <c r="C48" i="91"/>
  <c r="F48" i="91"/>
  <c r="C49" i="91"/>
  <c r="D49" i="91"/>
  <c r="H49" i="91"/>
  <c r="C50" i="91"/>
  <c r="F50" i="91"/>
  <c r="C51" i="91"/>
  <c r="D51" i="91"/>
  <c r="E51" i="91"/>
  <c r="H51" i="91"/>
  <c r="C52" i="91"/>
  <c r="F52" i="91"/>
  <c r="G52" i="91"/>
  <c r="C53" i="91"/>
  <c r="D53" i="91"/>
  <c r="H53" i="91"/>
  <c r="C54" i="91"/>
  <c r="F54" i="91"/>
  <c r="C55" i="91"/>
  <c r="D55" i="91"/>
  <c r="E55" i="91"/>
  <c r="H55" i="91"/>
  <c r="C56" i="91"/>
  <c r="F56" i="91"/>
  <c r="C57" i="91"/>
  <c r="D57" i="91"/>
  <c r="H57" i="91"/>
  <c r="C58" i="91"/>
  <c r="F58" i="91"/>
  <c r="A70" i="91"/>
  <c r="B70" i="91"/>
  <c r="A71" i="91"/>
  <c r="B71" i="91"/>
  <c r="F71" i="91"/>
  <c r="A72" i="91"/>
  <c r="B72" i="91"/>
  <c r="A73" i="91"/>
  <c r="B73" i="91"/>
  <c r="D73" i="91"/>
  <c r="A74" i="91"/>
  <c r="B74" i="91"/>
  <c r="A75" i="91"/>
  <c r="B75" i="91"/>
  <c r="F75" i="91"/>
  <c r="A76" i="91"/>
  <c r="B76" i="91"/>
  <c r="A77" i="91"/>
  <c r="B77" i="91"/>
  <c r="D77" i="91"/>
  <c r="A78" i="91"/>
  <c r="B78" i="91"/>
  <c r="A79" i="91"/>
  <c r="B79" i="91"/>
  <c r="F79" i="91"/>
  <c r="A80" i="91"/>
  <c r="B80" i="91"/>
  <c r="A81" i="91"/>
  <c r="B81" i="91"/>
  <c r="D81" i="91"/>
  <c r="A82" i="91"/>
  <c r="B82" i="91"/>
  <c r="A83" i="91"/>
  <c r="B83" i="91"/>
  <c r="F83" i="91"/>
  <c r="A84" i="91"/>
  <c r="B84" i="91"/>
  <c r="A85" i="91"/>
  <c r="B85" i="91"/>
  <c r="D85" i="91"/>
  <c r="A86" i="91"/>
  <c r="B86" i="91"/>
  <c r="A87" i="91"/>
  <c r="B87" i="91"/>
  <c r="F87" i="91"/>
  <c r="A88" i="91"/>
  <c r="B88" i="91"/>
  <c r="A89" i="91"/>
  <c r="B89" i="91"/>
  <c r="C89" i="91"/>
  <c r="A90" i="91"/>
  <c r="B90" i="91"/>
  <c r="D90" i="91"/>
  <c r="A91" i="91"/>
  <c r="B91" i="91"/>
  <c r="A92" i="91"/>
  <c r="B92" i="91"/>
  <c r="F92" i="91"/>
  <c r="A93" i="91"/>
  <c r="B93" i="91"/>
  <c r="G93" i="91"/>
  <c r="A94" i="91"/>
  <c r="B94" i="91"/>
  <c r="A95" i="91"/>
  <c r="B95" i="91"/>
  <c r="A96" i="91"/>
  <c r="B96" i="91"/>
  <c r="F96" i="91"/>
  <c r="A97" i="91"/>
  <c r="B97" i="91"/>
  <c r="C97" i="91"/>
  <c r="G97" i="91"/>
  <c r="A98" i="91"/>
  <c r="B98" i="91"/>
  <c r="D98" i="91"/>
  <c r="F4" i="90"/>
  <c r="B70" i="90" s="1"/>
  <c r="L4" i="90"/>
  <c r="C70" i="90" s="1"/>
  <c r="R4" i="90"/>
  <c r="X4" i="90"/>
  <c r="AD4" i="90"/>
  <c r="F70" i="90" s="1"/>
  <c r="AJ4" i="90"/>
  <c r="G70" i="90" s="1"/>
  <c r="C47" i="90"/>
  <c r="L5" i="90"/>
  <c r="C71" i="90" s="1"/>
  <c r="F51" i="90"/>
  <c r="G47" i="90"/>
  <c r="AJ5" i="90"/>
  <c r="G71" i="90" s="1"/>
  <c r="C39" i="90"/>
  <c r="F43" i="90"/>
  <c r="X6" i="90"/>
  <c r="E72" i="90" s="1"/>
  <c r="G39" i="90"/>
  <c r="F7" i="90"/>
  <c r="B73" i="90" s="1"/>
  <c r="L7" i="90"/>
  <c r="R7" i="90"/>
  <c r="AD7" i="90"/>
  <c r="F73" i="90" s="1"/>
  <c r="AJ7" i="90"/>
  <c r="F8" i="90"/>
  <c r="B74" i="90" s="1"/>
  <c r="L8" i="90"/>
  <c r="C74" i="90" s="1"/>
  <c r="R8" i="90"/>
  <c r="X8" i="90"/>
  <c r="AD8" i="90"/>
  <c r="F74" i="90" s="1"/>
  <c r="AJ8" i="90"/>
  <c r="G74" i="90" s="1"/>
  <c r="F9" i="90"/>
  <c r="L9" i="90"/>
  <c r="C75" i="90" s="1"/>
  <c r="R9" i="90"/>
  <c r="D75" i="90" s="1"/>
  <c r="AD9" i="90"/>
  <c r="AJ9" i="90"/>
  <c r="G75" i="90" s="1"/>
  <c r="F10" i="90"/>
  <c r="L10" i="90"/>
  <c r="R10" i="90"/>
  <c r="D76" i="90" s="1"/>
  <c r="X10" i="90"/>
  <c r="E76" i="90" s="1"/>
  <c r="AD10" i="90"/>
  <c r="F11" i="90"/>
  <c r="B77" i="90" s="1"/>
  <c r="D40" i="90"/>
  <c r="L11" i="90"/>
  <c r="AD11" i="90"/>
  <c r="F77" i="90" s="1"/>
  <c r="AJ11" i="90"/>
  <c r="F12" i="90"/>
  <c r="B78" i="90" s="1"/>
  <c r="E48" i="90"/>
  <c r="X12" i="90"/>
  <c r="AD12" i="90"/>
  <c r="F78" i="90" s="1"/>
  <c r="F13" i="90"/>
  <c r="L13" i="90"/>
  <c r="C79" i="90" s="1"/>
  <c r="R13" i="90"/>
  <c r="D79" i="90" s="1"/>
  <c r="AD13" i="90"/>
  <c r="AJ13" i="90"/>
  <c r="G79" i="90" s="1"/>
  <c r="F14" i="90"/>
  <c r="X14" i="90"/>
  <c r="E80" i="90" s="1"/>
  <c r="AD14" i="90"/>
  <c r="F15" i="90"/>
  <c r="B81" i="90" s="1"/>
  <c r="L15" i="90"/>
  <c r="C81" i="90" s="1"/>
  <c r="R15" i="90"/>
  <c r="AJ15" i="90"/>
  <c r="G81" i="90" s="1"/>
  <c r="F16" i="90"/>
  <c r="B82" i="90" s="1"/>
  <c r="L16" i="90"/>
  <c r="C82" i="90" s="1"/>
  <c r="R16" i="90"/>
  <c r="AD16" i="90"/>
  <c r="F82" i="90" s="1"/>
  <c r="L17" i="90"/>
  <c r="C83" i="90" s="1"/>
  <c r="R17" i="90"/>
  <c r="D83" i="90" s="1"/>
  <c r="AJ17" i="90"/>
  <c r="G83" i="90" s="1"/>
  <c r="F18" i="90"/>
  <c r="X18" i="90"/>
  <c r="E84" i="90" s="1"/>
  <c r="AD18" i="90"/>
  <c r="AJ18" i="90"/>
  <c r="F19" i="90"/>
  <c r="B85" i="90" s="1"/>
  <c r="L19" i="90"/>
  <c r="C85" i="90" s="1"/>
  <c r="R19" i="90"/>
  <c r="F54" i="90"/>
  <c r="AJ19" i="90"/>
  <c r="G85" i="90" s="1"/>
  <c r="F20" i="90"/>
  <c r="B86" i="90" s="1"/>
  <c r="L20" i="90"/>
  <c r="C86" i="90" s="1"/>
  <c r="R20" i="90"/>
  <c r="F46" i="90"/>
  <c r="G42" i="90"/>
  <c r="AD20" i="90"/>
  <c r="F86" i="90" s="1"/>
  <c r="H53" i="90"/>
  <c r="L21" i="90"/>
  <c r="C87" i="90" s="1"/>
  <c r="R21" i="90"/>
  <c r="D87" i="90" s="1"/>
  <c r="X21" i="90"/>
  <c r="AD21" i="90"/>
  <c r="F87" i="90" s="1"/>
  <c r="H41" i="90"/>
  <c r="AJ21" i="90"/>
  <c r="G87" i="90" s="1"/>
  <c r="F22" i="90"/>
  <c r="X22" i="90"/>
  <c r="E88" i="90" s="1"/>
  <c r="AD22" i="90"/>
  <c r="AJ22" i="90"/>
  <c r="F23" i="90"/>
  <c r="B89" i="90" s="1"/>
  <c r="L23" i="90"/>
  <c r="C89" i="90" s="1"/>
  <c r="R23" i="90"/>
  <c r="D89" i="90" s="1"/>
  <c r="AJ23" i="90"/>
  <c r="G89" i="90" s="1"/>
  <c r="F24" i="90"/>
  <c r="B90" i="90" s="1"/>
  <c r="L24" i="90"/>
  <c r="C90" i="90" s="1"/>
  <c r="R24" i="90"/>
  <c r="X24" i="90"/>
  <c r="E90" i="90" s="1"/>
  <c r="AD24" i="90"/>
  <c r="F90" i="90" s="1"/>
  <c r="L25" i="90"/>
  <c r="C91" i="90" s="1"/>
  <c r="R25" i="90"/>
  <c r="D91" i="90" s="1"/>
  <c r="X25" i="90"/>
  <c r="AD25" i="90"/>
  <c r="F91" i="90" s="1"/>
  <c r="AJ25" i="90"/>
  <c r="G91" i="90" s="1"/>
  <c r="F26" i="90"/>
  <c r="X26" i="90"/>
  <c r="E92" i="90" s="1"/>
  <c r="AD26" i="90"/>
  <c r="AJ26" i="90"/>
  <c r="G92" i="90" s="1"/>
  <c r="F27" i="90"/>
  <c r="B93" i="90" s="1"/>
  <c r="L27" i="90"/>
  <c r="C93" i="90" s="1"/>
  <c r="R27" i="90"/>
  <c r="D93" i="90" s="1"/>
  <c r="AJ27" i="90"/>
  <c r="G93" i="90" s="1"/>
  <c r="F28" i="90"/>
  <c r="B94" i="90" s="1"/>
  <c r="L28" i="90"/>
  <c r="C94" i="90" s="1"/>
  <c r="R28" i="90"/>
  <c r="X28" i="90"/>
  <c r="E94" i="90" s="1"/>
  <c r="AD28" i="90"/>
  <c r="F94" i="90" s="1"/>
  <c r="L29" i="90"/>
  <c r="C95" i="90" s="1"/>
  <c r="R29" i="90"/>
  <c r="D95" i="90" s="1"/>
  <c r="X29" i="90"/>
  <c r="AD29" i="90"/>
  <c r="F95" i="90" s="1"/>
  <c r="AJ29" i="90"/>
  <c r="G95" i="90" s="1"/>
  <c r="F30" i="90"/>
  <c r="X30" i="90"/>
  <c r="E96" i="90" s="1"/>
  <c r="AD30" i="90"/>
  <c r="AJ30" i="90"/>
  <c r="G96" i="90" s="1"/>
  <c r="F31" i="90"/>
  <c r="B97" i="90" s="1"/>
  <c r="L31" i="90"/>
  <c r="C97" i="90" s="1"/>
  <c r="R31" i="90"/>
  <c r="D97" i="90" s="1"/>
  <c r="AJ31" i="90"/>
  <c r="G97" i="90" s="1"/>
  <c r="F32" i="90"/>
  <c r="B98" i="90" s="1"/>
  <c r="L32" i="90"/>
  <c r="C98" i="90" s="1"/>
  <c r="R32" i="90"/>
  <c r="X32" i="90"/>
  <c r="E98" i="90" s="1"/>
  <c r="AD32" i="90"/>
  <c r="F98" i="90" s="1"/>
  <c r="L33" i="90"/>
  <c r="R33" i="90"/>
  <c r="X33" i="90"/>
  <c r="AD33" i="90"/>
  <c r="AJ33" i="90"/>
  <c r="F34" i="90"/>
  <c r="X34" i="90"/>
  <c r="AD34" i="90"/>
  <c r="AJ34" i="90"/>
  <c r="D39" i="90"/>
  <c r="E39" i="90"/>
  <c r="H39" i="90"/>
  <c r="C40" i="90"/>
  <c r="F40" i="90"/>
  <c r="G40" i="90"/>
  <c r="D41" i="90"/>
  <c r="E41" i="90"/>
  <c r="C42" i="90"/>
  <c r="F42" i="90"/>
  <c r="D43" i="90"/>
  <c r="E43" i="90"/>
  <c r="H43" i="90"/>
  <c r="C44" i="90"/>
  <c r="C56" i="90" s="1"/>
  <c r="F44" i="90"/>
  <c r="G44" i="90"/>
  <c r="D45" i="90"/>
  <c r="E45" i="90"/>
  <c r="C46" i="90"/>
  <c r="D47" i="90"/>
  <c r="E47" i="90"/>
  <c r="H47" i="90"/>
  <c r="C48" i="90"/>
  <c r="F48" i="90"/>
  <c r="G48" i="90"/>
  <c r="D49" i="90"/>
  <c r="E49" i="90"/>
  <c r="H49" i="90"/>
  <c r="C50" i="90"/>
  <c r="F50" i="90"/>
  <c r="G50" i="90"/>
  <c r="D51" i="90"/>
  <c r="E51" i="90"/>
  <c r="H51" i="90"/>
  <c r="C52" i="90"/>
  <c r="F52" i="90"/>
  <c r="G52" i="90"/>
  <c r="D53" i="90"/>
  <c r="E53" i="90"/>
  <c r="C54" i="90"/>
  <c r="G54" i="90"/>
  <c r="H55" i="90"/>
  <c r="D57" i="90"/>
  <c r="E57" i="90"/>
  <c r="A70" i="90"/>
  <c r="D70" i="90"/>
  <c r="E70" i="90"/>
  <c r="A71" i="90"/>
  <c r="A72" i="90"/>
  <c r="A73" i="90"/>
  <c r="C73" i="90"/>
  <c r="D73" i="90"/>
  <c r="G73" i="90"/>
  <c r="A74" i="90"/>
  <c r="D74" i="90"/>
  <c r="E74" i="90"/>
  <c r="A75" i="90"/>
  <c r="B75" i="90"/>
  <c r="F75" i="90"/>
  <c r="A76" i="90"/>
  <c r="B76" i="90"/>
  <c r="C76" i="90"/>
  <c r="F76" i="90"/>
  <c r="A77" i="90"/>
  <c r="C77" i="90"/>
  <c r="G77" i="90"/>
  <c r="A78" i="90"/>
  <c r="E78" i="90"/>
  <c r="A79" i="90"/>
  <c r="B79" i="90"/>
  <c r="F79" i="90"/>
  <c r="A80" i="90"/>
  <c r="B80" i="90"/>
  <c r="F80" i="90"/>
  <c r="A81" i="90"/>
  <c r="D81" i="90"/>
  <c r="A82" i="90"/>
  <c r="D82" i="90"/>
  <c r="A83" i="90"/>
  <c r="A84" i="90"/>
  <c r="B84" i="90"/>
  <c r="F84" i="90"/>
  <c r="G84" i="90"/>
  <c r="A85" i="90"/>
  <c r="D85" i="90"/>
  <c r="A86" i="90"/>
  <c r="D86" i="90"/>
  <c r="A87" i="90"/>
  <c r="E87" i="90"/>
  <c r="A88" i="90"/>
  <c r="B88" i="90"/>
  <c r="F88" i="90"/>
  <c r="G88" i="90"/>
  <c r="A89" i="90"/>
  <c r="A90" i="90"/>
  <c r="D90" i="90"/>
  <c r="A91" i="90"/>
  <c r="E91" i="90"/>
  <c r="A92" i="90"/>
  <c r="B92" i="90"/>
  <c r="F92" i="90"/>
  <c r="A93" i="90"/>
  <c r="A94" i="90"/>
  <c r="D94" i="90"/>
  <c r="A95" i="90"/>
  <c r="E95" i="90"/>
  <c r="A96" i="90"/>
  <c r="B96" i="90"/>
  <c r="F96" i="90"/>
  <c r="A97" i="90"/>
  <c r="A98" i="90"/>
  <c r="D98" i="90"/>
  <c r="F4" i="89"/>
  <c r="B70" i="89" s="1"/>
  <c r="R4" i="89"/>
  <c r="D70" i="89" s="1"/>
  <c r="X4" i="89"/>
  <c r="E70" i="89" s="1"/>
  <c r="AD4" i="89"/>
  <c r="F70" i="89" s="1"/>
  <c r="AJ4" i="89"/>
  <c r="F5" i="89"/>
  <c r="B71" i="89" s="1"/>
  <c r="R5" i="89"/>
  <c r="D71" i="89" s="1"/>
  <c r="X5" i="89"/>
  <c r="AD5" i="89"/>
  <c r="F71" i="89" s="1"/>
  <c r="AJ5" i="89"/>
  <c r="G71" i="89" s="1"/>
  <c r="F6" i="89"/>
  <c r="B72" i="89" s="1"/>
  <c r="R6" i="89"/>
  <c r="D72" i="89" s="1"/>
  <c r="X6" i="89"/>
  <c r="E72" i="89" s="1"/>
  <c r="AD6" i="89"/>
  <c r="F72" i="89" s="1"/>
  <c r="AJ6" i="89"/>
  <c r="F7" i="89"/>
  <c r="B73" i="89" s="1"/>
  <c r="R7" i="89"/>
  <c r="D73" i="89" s="1"/>
  <c r="X7" i="89"/>
  <c r="AD7" i="89"/>
  <c r="F73" i="89" s="1"/>
  <c r="AJ7" i="89"/>
  <c r="G73" i="89" s="1"/>
  <c r="F8" i="89"/>
  <c r="B74" i="89" s="1"/>
  <c r="R8" i="89"/>
  <c r="D74" i="89" s="1"/>
  <c r="X8" i="89"/>
  <c r="E74" i="89" s="1"/>
  <c r="AD8" i="89"/>
  <c r="F74" i="89" s="1"/>
  <c r="AJ8" i="89"/>
  <c r="F9" i="89"/>
  <c r="B75" i="89" s="1"/>
  <c r="R9" i="89"/>
  <c r="D75" i="89" s="1"/>
  <c r="X9" i="89"/>
  <c r="AD9" i="89"/>
  <c r="F75" i="89" s="1"/>
  <c r="AJ9" i="89"/>
  <c r="G75" i="89" s="1"/>
  <c r="F10" i="89"/>
  <c r="B76" i="89" s="1"/>
  <c r="R10" i="89"/>
  <c r="D76" i="89" s="1"/>
  <c r="X10" i="89"/>
  <c r="E76" i="89" s="1"/>
  <c r="AD10" i="89"/>
  <c r="F76" i="89" s="1"/>
  <c r="AJ10" i="89"/>
  <c r="F11" i="89"/>
  <c r="B77" i="89" s="1"/>
  <c r="R11" i="89"/>
  <c r="D77" i="89" s="1"/>
  <c r="X11" i="89"/>
  <c r="AD11" i="89"/>
  <c r="F77" i="89" s="1"/>
  <c r="AJ11" i="89"/>
  <c r="G77" i="89" s="1"/>
  <c r="F12" i="89"/>
  <c r="B78" i="89" s="1"/>
  <c r="R12" i="89"/>
  <c r="D78" i="89" s="1"/>
  <c r="X12" i="89"/>
  <c r="E78" i="89" s="1"/>
  <c r="AD12" i="89"/>
  <c r="F78" i="89" s="1"/>
  <c r="AJ12" i="89"/>
  <c r="F13" i="89"/>
  <c r="B79" i="89" s="1"/>
  <c r="R13" i="89"/>
  <c r="D79" i="89" s="1"/>
  <c r="X13" i="89"/>
  <c r="AD13" i="89"/>
  <c r="F79" i="89" s="1"/>
  <c r="AJ13" i="89"/>
  <c r="G79" i="89" s="1"/>
  <c r="F14" i="89"/>
  <c r="B80" i="89" s="1"/>
  <c r="R14" i="89"/>
  <c r="D80" i="89" s="1"/>
  <c r="X14" i="89"/>
  <c r="E80" i="89" s="1"/>
  <c r="AD14" i="89"/>
  <c r="F80" i="89" s="1"/>
  <c r="AJ14" i="89"/>
  <c r="F15" i="89"/>
  <c r="B81" i="89" s="1"/>
  <c r="R15" i="89"/>
  <c r="D81" i="89" s="1"/>
  <c r="X15" i="89"/>
  <c r="AD15" i="89"/>
  <c r="F81" i="89" s="1"/>
  <c r="AJ15" i="89"/>
  <c r="G81" i="89" s="1"/>
  <c r="F16" i="89"/>
  <c r="B82" i="89" s="1"/>
  <c r="R16" i="89"/>
  <c r="D82" i="89" s="1"/>
  <c r="X16" i="89"/>
  <c r="E82" i="89" s="1"/>
  <c r="AD16" i="89"/>
  <c r="F82" i="89" s="1"/>
  <c r="AJ16" i="89"/>
  <c r="F17" i="89"/>
  <c r="B83" i="89" s="1"/>
  <c r="R17" i="89"/>
  <c r="D83" i="89" s="1"/>
  <c r="F41" i="89"/>
  <c r="X17" i="89"/>
  <c r="AD17" i="89"/>
  <c r="F83" i="89" s="1"/>
  <c r="AJ17" i="89"/>
  <c r="G83" i="89" s="1"/>
  <c r="F18" i="89"/>
  <c r="B84" i="89" s="1"/>
  <c r="R18" i="89"/>
  <c r="D84" i="89" s="1"/>
  <c r="X18" i="89"/>
  <c r="E84" i="89" s="1"/>
  <c r="AD18" i="89"/>
  <c r="F84" i="89" s="1"/>
  <c r="AJ18" i="89"/>
  <c r="F19" i="89"/>
  <c r="B85" i="89" s="1"/>
  <c r="R19" i="89"/>
  <c r="D85" i="89" s="1"/>
  <c r="X19" i="89"/>
  <c r="AD19" i="89"/>
  <c r="F85" i="89" s="1"/>
  <c r="AJ19" i="89"/>
  <c r="G85" i="89" s="1"/>
  <c r="C46" i="89"/>
  <c r="R20" i="89"/>
  <c r="D86" i="89" s="1"/>
  <c r="X20" i="89"/>
  <c r="E86" i="89" s="1"/>
  <c r="G46" i="89"/>
  <c r="AJ20" i="89"/>
  <c r="F21" i="89"/>
  <c r="B87" i="89" s="1"/>
  <c r="R21" i="89"/>
  <c r="D87" i="89" s="1"/>
  <c r="X21" i="89"/>
  <c r="AD21" i="89"/>
  <c r="F87" i="89" s="1"/>
  <c r="AJ21" i="89"/>
  <c r="G87" i="89" s="1"/>
  <c r="F22" i="89"/>
  <c r="B88" i="89" s="1"/>
  <c r="D42" i="89"/>
  <c r="R22" i="89"/>
  <c r="D88" i="89" s="1"/>
  <c r="X22" i="89"/>
  <c r="E88" i="89" s="1"/>
  <c r="F49" i="89"/>
  <c r="AD22" i="89"/>
  <c r="F88" i="89" s="1"/>
  <c r="H42" i="89"/>
  <c r="AJ22" i="89"/>
  <c r="F23" i="89"/>
  <c r="B89" i="89" s="1"/>
  <c r="R23" i="89"/>
  <c r="D89" i="89" s="1"/>
  <c r="X23" i="89"/>
  <c r="AD23" i="89"/>
  <c r="F89" i="89" s="1"/>
  <c r="AJ23" i="89"/>
  <c r="G89" i="89" s="1"/>
  <c r="F24" i="89"/>
  <c r="B90" i="89" s="1"/>
  <c r="R24" i="89"/>
  <c r="D90" i="89" s="1"/>
  <c r="X24" i="89"/>
  <c r="E90" i="89" s="1"/>
  <c r="AD24" i="89"/>
  <c r="F90" i="89" s="1"/>
  <c r="AJ24" i="89"/>
  <c r="F25" i="89"/>
  <c r="B91" i="89" s="1"/>
  <c r="R25" i="89"/>
  <c r="D91" i="89" s="1"/>
  <c r="X25" i="89"/>
  <c r="AD25" i="89"/>
  <c r="F91" i="89" s="1"/>
  <c r="AJ25" i="89"/>
  <c r="G91" i="89" s="1"/>
  <c r="F26" i="89"/>
  <c r="B92" i="89" s="1"/>
  <c r="R26" i="89"/>
  <c r="D92" i="89" s="1"/>
  <c r="X26" i="89"/>
  <c r="E92" i="89" s="1"/>
  <c r="AD26" i="89"/>
  <c r="F92" i="89" s="1"/>
  <c r="AJ26" i="89"/>
  <c r="F27" i="89"/>
  <c r="B93" i="89" s="1"/>
  <c r="R27" i="89"/>
  <c r="D93" i="89" s="1"/>
  <c r="X27" i="89"/>
  <c r="AD27" i="89"/>
  <c r="F93" i="89" s="1"/>
  <c r="AJ27" i="89"/>
  <c r="G93" i="89" s="1"/>
  <c r="F28" i="89"/>
  <c r="B94" i="89" s="1"/>
  <c r="R28" i="89"/>
  <c r="D94" i="89" s="1"/>
  <c r="X28" i="89"/>
  <c r="E94" i="89" s="1"/>
  <c r="AD28" i="89"/>
  <c r="F94" i="89" s="1"/>
  <c r="AJ28" i="89"/>
  <c r="F29" i="89"/>
  <c r="B95" i="89" s="1"/>
  <c r="R29" i="89"/>
  <c r="D95" i="89" s="1"/>
  <c r="X29" i="89"/>
  <c r="AD29" i="89"/>
  <c r="F95" i="89" s="1"/>
  <c r="AJ29" i="89"/>
  <c r="G95" i="89" s="1"/>
  <c r="F30" i="89"/>
  <c r="B96" i="89" s="1"/>
  <c r="R30" i="89"/>
  <c r="D96" i="89" s="1"/>
  <c r="X30" i="89"/>
  <c r="E96" i="89" s="1"/>
  <c r="AD30" i="89"/>
  <c r="F96" i="89" s="1"/>
  <c r="AJ30" i="89"/>
  <c r="F31" i="89"/>
  <c r="B97" i="89" s="1"/>
  <c r="R31" i="89"/>
  <c r="D97" i="89" s="1"/>
  <c r="X31" i="89"/>
  <c r="AD31" i="89"/>
  <c r="F97" i="89" s="1"/>
  <c r="AJ31" i="89"/>
  <c r="G97" i="89" s="1"/>
  <c r="F32" i="89"/>
  <c r="B98" i="89" s="1"/>
  <c r="R32" i="89"/>
  <c r="D98" i="89" s="1"/>
  <c r="X32" i="89"/>
  <c r="E98" i="89" s="1"/>
  <c r="AD32" i="89"/>
  <c r="F98" i="89" s="1"/>
  <c r="AJ32" i="89"/>
  <c r="F33" i="89"/>
  <c r="R33" i="89"/>
  <c r="X33" i="89"/>
  <c r="AD33" i="89"/>
  <c r="AJ33" i="89"/>
  <c r="F34" i="89"/>
  <c r="R34" i="89"/>
  <c r="X34" i="89"/>
  <c r="AD34" i="89"/>
  <c r="AJ34" i="89"/>
  <c r="C39" i="89"/>
  <c r="D39" i="89"/>
  <c r="E39" i="89"/>
  <c r="F39" i="89"/>
  <c r="G39" i="89"/>
  <c r="H39" i="89"/>
  <c r="C40" i="89"/>
  <c r="D40" i="89"/>
  <c r="E40" i="89"/>
  <c r="F40" i="89"/>
  <c r="G40" i="89"/>
  <c r="H40" i="89"/>
  <c r="C41" i="89"/>
  <c r="D41" i="89"/>
  <c r="E41" i="89"/>
  <c r="G41" i="89"/>
  <c r="H41" i="89"/>
  <c r="C42" i="89"/>
  <c r="E42" i="89"/>
  <c r="F42" i="89"/>
  <c r="G42" i="89"/>
  <c r="C43" i="89"/>
  <c r="D43" i="89"/>
  <c r="E43" i="89"/>
  <c r="F43" i="89"/>
  <c r="G43" i="89"/>
  <c r="H43" i="89"/>
  <c r="C44" i="89"/>
  <c r="D44" i="89"/>
  <c r="E44" i="89"/>
  <c r="F44" i="89"/>
  <c r="G44" i="89"/>
  <c r="H44" i="89"/>
  <c r="C45" i="89"/>
  <c r="D45" i="89"/>
  <c r="E45" i="89"/>
  <c r="F45" i="89"/>
  <c r="G45" i="89"/>
  <c r="H45" i="89"/>
  <c r="D46" i="89"/>
  <c r="E46" i="89"/>
  <c r="F46" i="89"/>
  <c r="H46" i="89"/>
  <c r="C47" i="89"/>
  <c r="D47" i="89"/>
  <c r="E47" i="89"/>
  <c r="F47" i="89"/>
  <c r="G47" i="89"/>
  <c r="H47" i="89"/>
  <c r="C48" i="89"/>
  <c r="D48" i="89"/>
  <c r="E48" i="89"/>
  <c r="F48" i="89"/>
  <c r="F56" i="89" s="1"/>
  <c r="G48" i="89"/>
  <c r="H48" i="89"/>
  <c r="C49" i="89"/>
  <c r="D49" i="89"/>
  <c r="E49" i="89"/>
  <c r="G49" i="89"/>
  <c r="H49" i="89"/>
  <c r="C50" i="89"/>
  <c r="D50" i="89"/>
  <c r="E50" i="89"/>
  <c r="F50" i="89"/>
  <c r="G50" i="89"/>
  <c r="H50" i="89"/>
  <c r="C51" i="89"/>
  <c r="D51" i="89"/>
  <c r="E51" i="89"/>
  <c r="F51" i="89"/>
  <c r="G51" i="89"/>
  <c r="H51" i="89"/>
  <c r="C52" i="89"/>
  <c r="D52" i="89"/>
  <c r="E52" i="89"/>
  <c r="F52" i="89"/>
  <c r="G52" i="89"/>
  <c r="H52" i="89"/>
  <c r="C53" i="89"/>
  <c r="D53" i="89"/>
  <c r="E53" i="89"/>
  <c r="F53" i="89"/>
  <c r="G53" i="89"/>
  <c r="H53" i="89"/>
  <c r="C54" i="89"/>
  <c r="D54" i="89"/>
  <c r="E54" i="89"/>
  <c r="F54" i="89"/>
  <c r="G54" i="89"/>
  <c r="H54" i="89"/>
  <c r="C55" i="89"/>
  <c r="D55" i="89"/>
  <c r="E55" i="89"/>
  <c r="F55" i="89"/>
  <c r="G55" i="89"/>
  <c r="H55" i="89"/>
  <c r="D56" i="89"/>
  <c r="E56" i="89"/>
  <c r="H56" i="89"/>
  <c r="C57" i="89"/>
  <c r="E57" i="89"/>
  <c r="G57" i="89"/>
  <c r="A70" i="89"/>
  <c r="C70" i="89"/>
  <c r="G70" i="89"/>
  <c r="A71" i="89"/>
  <c r="C71" i="89"/>
  <c r="E71" i="89"/>
  <c r="A72" i="89"/>
  <c r="C72" i="89"/>
  <c r="G72" i="89"/>
  <c r="A73" i="89"/>
  <c r="C73" i="89"/>
  <c r="E73" i="89"/>
  <c r="A74" i="89"/>
  <c r="C74" i="89"/>
  <c r="G74" i="89"/>
  <c r="A75" i="89"/>
  <c r="C75" i="89"/>
  <c r="E75" i="89"/>
  <c r="A76" i="89"/>
  <c r="C76" i="89"/>
  <c r="G76" i="89"/>
  <c r="A77" i="89"/>
  <c r="C77" i="89"/>
  <c r="E77" i="89"/>
  <c r="A78" i="89"/>
  <c r="C78" i="89"/>
  <c r="G78" i="89"/>
  <c r="A79" i="89"/>
  <c r="C79" i="89"/>
  <c r="E79" i="89"/>
  <c r="A80" i="89"/>
  <c r="C80" i="89"/>
  <c r="G80" i="89"/>
  <c r="A81" i="89"/>
  <c r="C81" i="89"/>
  <c r="E81" i="89"/>
  <c r="A82" i="89"/>
  <c r="C82" i="89"/>
  <c r="G82" i="89"/>
  <c r="A83" i="89"/>
  <c r="C83" i="89"/>
  <c r="E83" i="89"/>
  <c r="A84" i="89"/>
  <c r="C84" i="89"/>
  <c r="G84" i="89"/>
  <c r="A85" i="89"/>
  <c r="C85" i="89"/>
  <c r="E85" i="89"/>
  <c r="A86" i="89"/>
  <c r="C86" i="89"/>
  <c r="G86" i="89"/>
  <c r="A87" i="89"/>
  <c r="C87" i="89"/>
  <c r="E87" i="89"/>
  <c r="A88" i="89"/>
  <c r="C88" i="89"/>
  <c r="G88" i="89"/>
  <c r="A89" i="89"/>
  <c r="C89" i="89"/>
  <c r="E89" i="89"/>
  <c r="A90" i="89"/>
  <c r="C90" i="89"/>
  <c r="G90" i="89"/>
  <c r="A91" i="89"/>
  <c r="C91" i="89"/>
  <c r="E91" i="89"/>
  <c r="A92" i="89"/>
  <c r="C92" i="89"/>
  <c r="G92" i="89"/>
  <c r="A93" i="89"/>
  <c r="C93" i="89"/>
  <c r="E93" i="89"/>
  <c r="A94" i="89"/>
  <c r="C94" i="89"/>
  <c r="G94" i="89"/>
  <c r="A95" i="89"/>
  <c r="C95" i="89"/>
  <c r="E95" i="89"/>
  <c r="A96" i="89"/>
  <c r="C96" i="89"/>
  <c r="G96" i="89"/>
  <c r="A97" i="89"/>
  <c r="C97" i="89"/>
  <c r="E97" i="89"/>
  <c r="A98" i="89"/>
  <c r="C98" i="89"/>
  <c r="G98" i="89"/>
  <c r="F4" i="88"/>
  <c r="B70" i="88" s="1"/>
  <c r="L4" i="88"/>
  <c r="R4" i="88"/>
  <c r="D70" i="88" s="1"/>
  <c r="X4" i="88"/>
  <c r="E70" i="88" s="1"/>
  <c r="AD4" i="88"/>
  <c r="F70" i="88" s="1"/>
  <c r="AJ4" i="88"/>
  <c r="F5" i="88"/>
  <c r="B71" i="88" s="1"/>
  <c r="L5" i="88"/>
  <c r="C71" i="88" s="1"/>
  <c r="R5" i="88"/>
  <c r="D71" i="88" s="1"/>
  <c r="X5" i="88"/>
  <c r="AD5" i="88"/>
  <c r="F71" i="88" s="1"/>
  <c r="AJ5" i="88"/>
  <c r="G71" i="88" s="1"/>
  <c r="F6" i="88"/>
  <c r="B72" i="88" s="1"/>
  <c r="L6" i="88"/>
  <c r="R6" i="88"/>
  <c r="D72" i="88" s="1"/>
  <c r="X6" i="88"/>
  <c r="E72" i="88" s="1"/>
  <c r="AD6" i="88"/>
  <c r="F72" i="88" s="1"/>
  <c r="AJ6" i="88"/>
  <c r="F7" i="88"/>
  <c r="B73" i="88" s="1"/>
  <c r="L7" i="88"/>
  <c r="C73" i="88" s="1"/>
  <c r="R7" i="88"/>
  <c r="D73" i="88" s="1"/>
  <c r="X7" i="88"/>
  <c r="AD7" i="88"/>
  <c r="F73" i="88" s="1"/>
  <c r="AJ7" i="88"/>
  <c r="G73" i="88" s="1"/>
  <c r="F8" i="88"/>
  <c r="B74" i="88" s="1"/>
  <c r="L8" i="88"/>
  <c r="R8" i="88"/>
  <c r="D74" i="88" s="1"/>
  <c r="X8" i="88"/>
  <c r="E74" i="88" s="1"/>
  <c r="AD8" i="88"/>
  <c r="F74" i="88" s="1"/>
  <c r="AJ8" i="88"/>
  <c r="F9" i="88"/>
  <c r="B75" i="88" s="1"/>
  <c r="L9" i="88"/>
  <c r="C75" i="88" s="1"/>
  <c r="R9" i="88"/>
  <c r="D75" i="88" s="1"/>
  <c r="X9" i="88"/>
  <c r="AD9" i="88"/>
  <c r="F75" i="88" s="1"/>
  <c r="AJ9" i="88"/>
  <c r="G75" i="88" s="1"/>
  <c r="F10" i="88"/>
  <c r="B76" i="88" s="1"/>
  <c r="L10" i="88"/>
  <c r="R10" i="88"/>
  <c r="D76" i="88" s="1"/>
  <c r="X10" i="88"/>
  <c r="E76" i="88" s="1"/>
  <c r="AD10" i="88"/>
  <c r="F76" i="88" s="1"/>
  <c r="AJ10" i="88"/>
  <c r="F11" i="88"/>
  <c r="B77" i="88" s="1"/>
  <c r="L11" i="88"/>
  <c r="C77" i="88" s="1"/>
  <c r="R11" i="88"/>
  <c r="D77" i="88" s="1"/>
  <c r="X11" i="88"/>
  <c r="AD11" i="88"/>
  <c r="F77" i="88" s="1"/>
  <c r="AJ11" i="88"/>
  <c r="G77" i="88" s="1"/>
  <c r="F12" i="88"/>
  <c r="B78" i="88" s="1"/>
  <c r="L12" i="88"/>
  <c r="R12" i="88"/>
  <c r="D78" i="88" s="1"/>
  <c r="X12" i="88"/>
  <c r="E78" i="88" s="1"/>
  <c r="AD12" i="88"/>
  <c r="F78" i="88" s="1"/>
  <c r="AJ12" i="88"/>
  <c r="F13" i="88"/>
  <c r="B79" i="88" s="1"/>
  <c r="L13" i="88"/>
  <c r="C79" i="88" s="1"/>
  <c r="R13" i="88"/>
  <c r="D79" i="88" s="1"/>
  <c r="F40" i="88"/>
  <c r="X13" i="88"/>
  <c r="E79" i="88" s="1"/>
  <c r="AD13" i="88"/>
  <c r="F79" i="88" s="1"/>
  <c r="AJ13" i="88"/>
  <c r="G79" i="88" s="1"/>
  <c r="F14" i="88"/>
  <c r="B80" i="88" s="1"/>
  <c r="L14" i="88"/>
  <c r="R14" i="88"/>
  <c r="D80" i="88" s="1"/>
  <c r="X14" i="88"/>
  <c r="E80" i="88" s="1"/>
  <c r="F48" i="88"/>
  <c r="AD14" i="88"/>
  <c r="F80" i="88" s="1"/>
  <c r="AJ14" i="88"/>
  <c r="F15" i="88"/>
  <c r="B81" i="88" s="1"/>
  <c r="L15" i="88"/>
  <c r="C81" i="88" s="1"/>
  <c r="R15" i="88"/>
  <c r="D81" i="88" s="1"/>
  <c r="X15" i="88"/>
  <c r="AD15" i="88"/>
  <c r="F81" i="88" s="1"/>
  <c r="AJ15" i="88"/>
  <c r="G81" i="88" s="1"/>
  <c r="F16" i="88"/>
  <c r="B82" i="88" s="1"/>
  <c r="L16" i="88"/>
  <c r="R16" i="88"/>
  <c r="D82" i="88" s="1"/>
  <c r="X16" i="88"/>
  <c r="E82" i="88" s="1"/>
  <c r="F50" i="88"/>
  <c r="AD16" i="88"/>
  <c r="F82" i="88" s="1"/>
  <c r="AJ16" i="88"/>
  <c r="F17" i="88"/>
  <c r="B83" i="88" s="1"/>
  <c r="L17" i="88"/>
  <c r="C83" i="88" s="1"/>
  <c r="D49" i="88"/>
  <c r="R17" i="88"/>
  <c r="D83" i="88" s="1"/>
  <c r="X17" i="88"/>
  <c r="AD17" i="88"/>
  <c r="F83" i="88" s="1"/>
  <c r="AJ17" i="88"/>
  <c r="G83" i="88" s="1"/>
  <c r="H49" i="88"/>
  <c r="F18" i="88"/>
  <c r="B84" i="88" s="1"/>
  <c r="D41" i="88"/>
  <c r="L18" i="88"/>
  <c r="R18" i="88"/>
  <c r="D84" i="88" s="1"/>
  <c r="X18" i="88"/>
  <c r="E84" i="88" s="1"/>
  <c r="AD18" i="88"/>
  <c r="F84" i="88" s="1"/>
  <c r="H41" i="88"/>
  <c r="AJ18" i="88"/>
  <c r="F19" i="88"/>
  <c r="B85" i="88" s="1"/>
  <c r="L19" i="88"/>
  <c r="C85" i="88" s="1"/>
  <c r="R19" i="88"/>
  <c r="D85" i="88" s="1"/>
  <c r="X19" i="88"/>
  <c r="AD19" i="88"/>
  <c r="F85" i="88" s="1"/>
  <c r="AJ19" i="88"/>
  <c r="G85" i="88" s="1"/>
  <c r="F20" i="88"/>
  <c r="B86" i="88" s="1"/>
  <c r="L20" i="88"/>
  <c r="R20" i="88"/>
  <c r="D86" i="88" s="1"/>
  <c r="X20" i="88"/>
  <c r="E86" i="88" s="1"/>
  <c r="AD20" i="88"/>
  <c r="F86" i="88" s="1"/>
  <c r="AJ20" i="88"/>
  <c r="F21" i="88"/>
  <c r="B87" i="88" s="1"/>
  <c r="L21" i="88"/>
  <c r="C87" i="88" s="1"/>
  <c r="R21" i="88"/>
  <c r="D87" i="88" s="1"/>
  <c r="X21" i="88"/>
  <c r="AD21" i="88"/>
  <c r="F87" i="88" s="1"/>
  <c r="AJ21" i="88"/>
  <c r="G87" i="88" s="1"/>
  <c r="F22" i="88"/>
  <c r="B88" i="88" s="1"/>
  <c r="L22" i="88"/>
  <c r="R22" i="88"/>
  <c r="D88" i="88" s="1"/>
  <c r="X22" i="88"/>
  <c r="E88" i="88" s="1"/>
  <c r="AD22" i="88"/>
  <c r="F88" i="88" s="1"/>
  <c r="AJ22" i="88"/>
  <c r="F23" i="88"/>
  <c r="B89" i="88" s="1"/>
  <c r="L23" i="88"/>
  <c r="C89" i="88" s="1"/>
  <c r="R23" i="88"/>
  <c r="D89" i="88" s="1"/>
  <c r="X23" i="88"/>
  <c r="E89" i="88" s="1"/>
  <c r="AD23" i="88"/>
  <c r="F89" i="88" s="1"/>
  <c r="AJ23" i="88"/>
  <c r="G89" i="88" s="1"/>
  <c r="F24" i="88"/>
  <c r="B90" i="88" s="1"/>
  <c r="L24" i="88"/>
  <c r="R24" i="88"/>
  <c r="D90" i="88" s="1"/>
  <c r="X24" i="88"/>
  <c r="E90" i="88" s="1"/>
  <c r="AD24" i="88"/>
  <c r="F90" i="88" s="1"/>
  <c r="AJ24" i="88"/>
  <c r="F25" i="88"/>
  <c r="B91" i="88" s="1"/>
  <c r="L25" i="88"/>
  <c r="C91" i="88" s="1"/>
  <c r="R25" i="88"/>
  <c r="D91" i="88" s="1"/>
  <c r="X25" i="88"/>
  <c r="AD25" i="88"/>
  <c r="F91" i="88" s="1"/>
  <c r="AJ25" i="88"/>
  <c r="G91" i="88" s="1"/>
  <c r="F26" i="88"/>
  <c r="B92" i="88" s="1"/>
  <c r="L26" i="88"/>
  <c r="R26" i="88"/>
  <c r="D92" i="88" s="1"/>
  <c r="X26" i="88"/>
  <c r="E92" i="88" s="1"/>
  <c r="AD26" i="88"/>
  <c r="F92" i="88" s="1"/>
  <c r="AJ26" i="88"/>
  <c r="F27" i="88"/>
  <c r="B93" i="88" s="1"/>
  <c r="L27" i="88"/>
  <c r="C93" i="88" s="1"/>
  <c r="R27" i="88"/>
  <c r="D93" i="88" s="1"/>
  <c r="X27" i="88"/>
  <c r="E93" i="88" s="1"/>
  <c r="AD27" i="88"/>
  <c r="F93" i="88" s="1"/>
  <c r="AJ27" i="88"/>
  <c r="G93" i="88" s="1"/>
  <c r="F28" i="88"/>
  <c r="B94" i="88" s="1"/>
  <c r="L28" i="88"/>
  <c r="R28" i="88"/>
  <c r="D94" i="88" s="1"/>
  <c r="X28" i="88"/>
  <c r="E94" i="88" s="1"/>
  <c r="AD28" i="88"/>
  <c r="F94" i="88" s="1"/>
  <c r="AJ28" i="88"/>
  <c r="F29" i="88"/>
  <c r="B95" i="88" s="1"/>
  <c r="L29" i="88"/>
  <c r="C95" i="88" s="1"/>
  <c r="R29" i="88"/>
  <c r="D95" i="88" s="1"/>
  <c r="X29" i="88"/>
  <c r="AD29" i="88"/>
  <c r="F95" i="88" s="1"/>
  <c r="AJ29" i="88"/>
  <c r="G95" i="88" s="1"/>
  <c r="F30" i="88"/>
  <c r="B96" i="88" s="1"/>
  <c r="L30" i="88"/>
  <c r="R30" i="88"/>
  <c r="D96" i="88" s="1"/>
  <c r="X30" i="88"/>
  <c r="E96" i="88" s="1"/>
  <c r="AD30" i="88"/>
  <c r="F96" i="88" s="1"/>
  <c r="AJ30" i="88"/>
  <c r="F31" i="88"/>
  <c r="B97" i="88" s="1"/>
  <c r="L31" i="88"/>
  <c r="C97" i="88" s="1"/>
  <c r="R31" i="88"/>
  <c r="D97" i="88" s="1"/>
  <c r="X31" i="88"/>
  <c r="E97" i="88" s="1"/>
  <c r="AD31" i="88"/>
  <c r="F97" i="88" s="1"/>
  <c r="AJ31" i="88"/>
  <c r="G97" i="88" s="1"/>
  <c r="F32" i="88"/>
  <c r="B98" i="88" s="1"/>
  <c r="L32" i="88"/>
  <c r="R32" i="88"/>
  <c r="D98" i="88" s="1"/>
  <c r="X32" i="88"/>
  <c r="E98" i="88" s="1"/>
  <c r="AD32" i="88"/>
  <c r="F98" i="88" s="1"/>
  <c r="AJ32" i="88"/>
  <c r="G98" i="88" s="1"/>
  <c r="F33" i="88"/>
  <c r="L33" i="88"/>
  <c r="R33" i="88"/>
  <c r="X33" i="88"/>
  <c r="AD33" i="88"/>
  <c r="AJ33" i="88"/>
  <c r="F34" i="88"/>
  <c r="L34" i="88"/>
  <c r="R34" i="88"/>
  <c r="X34" i="88"/>
  <c r="AD34" i="88"/>
  <c r="AJ34" i="88"/>
  <c r="C40" i="88"/>
  <c r="D40" i="88"/>
  <c r="D56" i="88" s="1"/>
  <c r="E40" i="88"/>
  <c r="G40" i="88"/>
  <c r="H40" i="88"/>
  <c r="C41" i="88"/>
  <c r="E41" i="88"/>
  <c r="F41" i="88"/>
  <c r="G41" i="88"/>
  <c r="C42" i="88"/>
  <c r="C58" i="88" s="1"/>
  <c r="D42" i="88"/>
  <c r="E42" i="88"/>
  <c r="G42" i="88"/>
  <c r="H42" i="88"/>
  <c r="C43" i="88"/>
  <c r="D43" i="88"/>
  <c r="E43" i="88"/>
  <c r="F43" i="88"/>
  <c r="G43" i="88"/>
  <c r="H43" i="88"/>
  <c r="C44" i="88"/>
  <c r="D44" i="88"/>
  <c r="E44" i="88"/>
  <c r="F44" i="88"/>
  <c r="G44" i="88"/>
  <c r="H44" i="88"/>
  <c r="H56" i="88" s="1"/>
  <c r="C45" i="88"/>
  <c r="D45" i="88"/>
  <c r="E45" i="88"/>
  <c r="F45" i="88"/>
  <c r="G45" i="88"/>
  <c r="H45" i="88"/>
  <c r="C46" i="88"/>
  <c r="D46" i="88"/>
  <c r="E46" i="88"/>
  <c r="F46" i="88"/>
  <c r="G46" i="88"/>
  <c r="H46" i="88"/>
  <c r="C47" i="88"/>
  <c r="D47" i="88"/>
  <c r="E47" i="88"/>
  <c r="F47" i="88"/>
  <c r="G47" i="88"/>
  <c r="H47" i="88"/>
  <c r="C48" i="88"/>
  <c r="D48" i="88"/>
  <c r="E48" i="88"/>
  <c r="G48" i="88"/>
  <c r="H48" i="88"/>
  <c r="C49" i="88"/>
  <c r="E49" i="88"/>
  <c r="F49" i="88"/>
  <c r="G49" i="88"/>
  <c r="C50" i="88"/>
  <c r="D50" i="88"/>
  <c r="E50" i="88"/>
  <c r="G50" i="88"/>
  <c r="H50" i="88"/>
  <c r="C51" i="88"/>
  <c r="D51" i="88"/>
  <c r="E51" i="88"/>
  <c r="F51" i="88"/>
  <c r="G51" i="88"/>
  <c r="H51" i="88"/>
  <c r="C52" i="88"/>
  <c r="D52" i="88"/>
  <c r="E52" i="88"/>
  <c r="F52" i="88"/>
  <c r="G52" i="88"/>
  <c r="H52" i="88"/>
  <c r="C53" i="88"/>
  <c r="D53" i="88"/>
  <c r="E53" i="88"/>
  <c r="F53" i="88"/>
  <c r="F57" i="88" s="1"/>
  <c r="G53" i="88"/>
  <c r="H53" i="88"/>
  <c r="C54" i="88"/>
  <c r="D54" i="88"/>
  <c r="E54" i="88"/>
  <c r="E58" i="88" s="1"/>
  <c r="F54" i="88"/>
  <c r="G54" i="88"/>
  <c r="H54" i="88"/>
  <c r="E56" i="88"/>
  <c r="G56" i="88"/>
  <c r="E57" i="88"/>
  <c r="G57" i="88"/>
  <c r="G58" i="88"/>
  <c r="H58" i="88"/>
  <c r="A70" i="88"/>
  <c r="C70" i="88"/>
  <c r="G70" i="88"/>
  <c r="A71" i="88"/>
  <c r="E71" i="88"/>
  <c r="A72" i="88"/>
  <c r="C72" i="88"/>
  <c r="G72" i="88"/>
  <c r="A73" i="88"/>
  <c r="E73" i="88"/>
  <c r="A74" i="88"/>
  <c r="C74" i="88"/>
  <c r="G74" i="88"/>
  <c r="A75" i="88"/>
  <c r="E75" i="88"/>
  <c r="A76" i="88"/>
  <c r="C76" i="88"/>
  <c r="G76" i="88"/>
  <c r="A77" i="88"/>
  <c r="E77" i="88"/>
  <c r="A78" i="88"/>
  <c r="C78" i="88"/>
  <c r="G78" i="88"/>
  <c r="A79" i="88"/>
  <c r="A80" i="88"/>
  <c r="C80" i="88"/>
  <c r="G80" i="88"/>
  <c r="A81" i="88"/>
  <c r="E81" i="88"/>
  <c r="A82" i="88"/>
  <c r="C82" i="88"/>
  <c r="G82" i="88"/>
  <c r="A83" i="88"/>
  <c r="E83" i="88"/>
  <c r="A84" i="88"/>
  <c r="C84" i="88"/>
  <c r="G84" i="88"/>
  <c r="A85" i="88"/>
  <c r="E85" i="88"/>
  <c r="A86" i="88"/>
  <c r="C86" i="88"/>
  <c r="G86" i="88"/>
  <c r="A87" i="88"/>
  <c r="E87" i="88"/>
  <c r="A88" i="88"/>
  <c r="C88" i="88"/>
  <c r="G88" i="88"/>
  <c r="A89" i="88"/>
  <c r="A90" i="88"/>
  <c r="C90" i="88"/>
  <c r="G90" i="88"/>
  <c r="A91" i="88"/>
  <c r="E91" i="88"/>
  <c r="A92" i="88"/>
  <c r="C92" i="88"/>
  <c r="G92" i="88"/>
  <c r="A93" i="88"/>
  <c r="A94" i="88"/>
  <c r="C94" i="88"/>
  <c r="G94" i="88"/>
  <c r="A95" i="88"/>
  <c r="E95" i="88"/>
  <c r="A96" i="88"/>
  <c r="C96" i="88"/>
  <c r="G96" i="88"/>
  <c r="A97" i="88"/>
  <c r="A98" i="88"/>
  <c r="C98" i="88"/>
  <c r="O21" i="83" l="1"/>
  <c r="E55" i="88"/>
  <c r="C56" i="88"/>
  <c r="C55" i="88"/>
  <c r="H52" i="120"/>
  <c r="H53" i="120"/>
  <c r="D55" i="88"/>
  <c r="D66" i="120"/>
  <c r="D90" i="120"/>
  <c r="D82" i="120"/>
  <c r="G39" i="120"/>
  <c r="G63" i="120"/>
  <c r="F55" i="88"/>
  <c r="D58" i="88"/>
  <c r="C57" i="88"/>
  <c r="G47" i="120"/>
  <c r="G48" i="120"/>
  <c r="G49" i="120"/>
  <c r="G55" i="88"/>
  <c r="D87" i="120"/>
  <c r="D79" i="120"/>
  <c r="D71" i="120"/>
  <c r="H55" i="88"/>
  <c r="H47" i="120"/>
  <c r="H54" i="120"/>
  <c r="H46" i="120"/>
  <c r="N18" i="83"/>
  <c r="O18" i="83"/>
  <c r="G59" i="109"/>
  <c r="G57" i="93"/>
  <c r="C57" i="95"/>
  <c r="G57" i="95"/>
  <c r="H58" i="107"/>
  <c r="O40" i="83" s="1"/>
  <c r="D56" i="107"/>
  <c r="H56" i="109"/>
  <c r="P18" i="83"/>
  <c r="N32" i="83"/>
  <c r="D88" i="120"/>
  <c r="E53" i="120"/>
  <c r="D72" i="120"/>
  <c r="E47" i="120"/>
  <c r="O37" i="83"/>
  <c r="H58" i="89"/>
  <c r="G55" i="93"/>
  <c r="G57" i="98"/>
  <c r="O39" i="83"/>
  <c r="C56" i="107"/>
  <c r="F55" i="107"/>
  <c r="N27" i="83"/>
  <c r="G58" i="108"/>
  <c r="O13" i="83"/>
  <c r="D58" i="110"/>
  <c r="C57" i="112"/>
  <c r="P23" i="83"/>
  <c r="D58" i="118"/>
  <c r="H56" i="118"/>
  <c r="O32" i="83" s="1"/>
  <c r="F55" i="118"/>
  <c r="D63" i="120"/>
  <c r="H43" i="120"/>
  <c r="D58" i="91"/>
  <c r="E56" i="107"/>
  <c r="F58" i="113"/>
  <c r="D57" i="113"/>
  <c r="N16" i="83"/>
  <c r="N28" i="83"/>
  <c r="P38" i="83"/>
  <c r="E45" i="120"/>
  <c r="H57" i="89"/>
  <c r="P37" i="83" s="1"/>
  <c r="D55" i="90"/>
  <c r="G55" i="91"/>
  <c r="P39" i="83"/>
  <c r="E55" i="107"/>
  <c r="G57" i="112"/>
  <c r="P32" i="83"/>
  <c r="F50" i="120"/>
  <c r="F48" i="120"/>
  <c r="F49" i="120"/>
  <c r="F57" i="120" s="1"/>
  <c r="H51" i="120"/>
  <c r="N37" i="83"/>
  <c r="F58" i="89"/>
  <c r="E56" i="98"/>
  <c r="N15" i="83"/>
  <c r="G56" i="107"/>
  <c r="G59" i="107" s="1"/>
  <c r="N29" i="83"/>
  <c r="O16" i="83"/>
  <c r="O28" i="83"/>
  <c r="E57" i="118"/>
  <c r="D84" i="120"/>
  <c r="E49" i="120"/>
  <c r="E52" i="120"/>
  <c r="D68" i="120"/>
  <c r="E54" i="120"/>
  <c r="F51" i="120"/>
  <c r="F52" i="120"/>
  <c r="E55" i="99"/>
  <c r="F57" i="107"/>
  <c r="F57" i="110"/>
  <c r="H58" i="110"/>
  <c r="N13" i="83" s="1"/>
  <c r="E57" i="111"/>
  <c r="O35" i="83"/>
  <c r="N23" i="83"/>
  <c r="D56" i="118"/>
  <c r="D76" i="120"/>
  <c r="G56" i="90"/>
  <c r="G55" i="95"/>
  <c r="D57" i="96"/>
  <c r="N24" i="83"/>
  <c r="D58" i="107"/>
  <c r="O29" i="83"/>
  <c r="E58" i="112"/>
  <c r="F57" i="114"/>
  <c r="P28" i="83"/>
  <c r="D78" i="120"/>
  <c r="E48" i="120"/>
  <c r="E46" i="120"/>
  <c r="H57" i="88"/>
  <c r="F56" i="90"/>
  <c r="E57" i="97"/>
  <c r="H58" i="100"/>
  <c r="N7" i="83" s="1"/>
  <c r="N39" i="83"/>
  <c r="E57" i="107"/>
  <c r="P16" i="83"/>
  <c r="F58" i="118"/>
  <c r="C57" i="120"/>
  <c r="D56" i="120"/>
  <c r="F47" i="120"/>
  <c r="E50" i="120"/>
  <c r="E51" i="120"/>
  <c r="E41" i="120"/>
  <c r="D77" i="120"/>
  <c r="E63" i="120"/>
  <c r="E64" i="120"/>
  <c r="E65" i="120"/>
  <c r="E66" i="120"/>
  <c r="E67" i="120"/>
  <c r="E68" i="120"/>
  <c r="E69" i="120"/>
  <c r="E70" i="120"/>
  <c r="E71" i="120"/>
  <c r="E72" i="120"/>
  <c r="E73" i="120"/>
  <c r="E74" i="120"/>
  <c r="E75" i="120"/>
  <c r="E76" i="120"/>
  <c r="E77" i="120"/>
  <c r="E78" i="120"/>
  <c r="E79" i="120"/>
  <c r="E80" i="120"/>
  <c r="E81" i="120"/>
  <c r="E82" i="120"/>
  <c r="E83" i="120"/>
  <c r="E84" i="120"/>
  <c r="E85" i="120"/>
  <c r="E86" i="120"/>
  <c r="E87" i="120"/>
  <c r="E88" i="120"/>
  <c r="E89" i="120"/>
  <c r="E90" i="120"/>
  <c r="E91"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G64" i="120"/>
  <c r="G65" i="120"/>
  <c r="G66" i="120"/>
  <c r="G67" i="120"/>
  <c r="G68" i="120"/>
  <c r="G69" i="120"/>
  <c r="G70" i="120"/>
  <c r="G71" i="120"/>
  <c r="G72" i="120"/>
  <c r="G73" i="120"/>
  <c r="G74" i="120"/>
  <c r="G75" i="120"/>
  <c r="G76" i="120"/>
  <c r="G77" i="120"/>
  <c r="G78" i="120"/>
  <c r="G79" i="120"/>
  <c r="G80" i="120"/>
  <c r="G81" i="120"/>
  <c r="G82" i="120"/>
  <c r="G83" i="120"/>
  <c r="G84" i="120"/>
  <c r="G85" i="120"/>
  <c r="G86" i="120"/>
  <c r="G87" i="120"/>
  <c r="G88" i="120"/>
  <c r="G89" i="120"/>
  <c r="G90" i="120"/>
  <c r="G91" i="120"/>
  <c r="H41" i="120"/>
  <c r="D55" i="120"/>
  <c r="F40" i="120"/>
  <c r="G42" i="120"/>
  <c r="G41" i="120"/>
  <c r="E42" i="120"/>
  <c r="E39" i="120"/>
  <c r="H42" i="120"/>
  <c r="H50" i="120"/>
  <c r="H39" i="120"/>
  <c r="F42" i="120"/>
  <c r="F58" i="120" s="1"/>
  <c r="P39" i="120" s="1"/>
  <c r="H40" i="120"/>
  <c r="C55" i="120"/>
  <c r="C58" i="120"/>
  <c r="M52" i="120" s="1"/>
  <c r="Q11" i="82" s="1"/>
  <c r="C56" i="120"/>
  <c r="D58" i="120"/>
  <c r="N53" i="120" s="1"/>
  <c r="D57" i="120"/>
  <c r="D91" i="120"/>
  <c r="E40" i="120"/>
  <c r="G40" i="120"/>
  <c r="G46" i="120"/>
  <c r="G50" i="120"/>
  <c r="G54" i="120"/>
  <c r="F57" i="89"/>
  <c r="F58" i="90"/>
  <c r="F56" i="88"/>
  <c r="G58" i="89"/>
  <c r="D57" i="88"/>
  <c r="C58" i="89"/>
  <c r="D58" i="89"/>
  <c r="E58" i="89"/>
  <c r="H45" i="90"/>
  <c r="H57" i="90" s="1"/>
  <c r="G53" i="90"/>
  <c r="F41" i="90"/>
  <c r="G49" i="90"/>
  <c r="X17" i="90"/>
  <c r="E83" i="90" s="1"/>
  <c r="F49" i="90"/>
  <c r="AJ14" i="90"/>
  <c r="G80" i="90" s="1"/>
  <c r="AJ12" i="90"/>
  <c r="G78" i="90" s="1"/>
  <c r="H48" i="90"/>
  <c r="D52" i="90"/>
  <c r="H40" i="90"/>
  <c r="E40" i="90"/>
  <c r="D44" i="90"/>
  <c r="AJ10" i="90"/>
  <c r="G76" i="90" s="1"/>
  <c r="X7" i="90"/>
  <c r="E73" i="90" s="1"/>
  <c r="H54" i="90"/>
  <c r="G51" i="90"/>
  <c r="G55" i="90" s="1"/>
  <c r="AD6" i="90"/>
  <c r="F72" i="90" s="1"/>
  <c r="F39" i="90"/>
  <c r="H46" i="90"/>
  <c r="AD5" i="90"/>
  <c r="F71" i="90" s="1"/>
  <c r="G43" i="90"/>
  <c r="H56" i="91"/>
  <c r="F55" i="91"/>
  <c r="H58" i="91"/>
  <c r="N34" i="83" s="1"/>
  <c r="C57" i="92"/>
  <c r="C57" i="93"/>
  <c r="C41" i="90"/>
  <c r="AD17" i="90"/>
  <c r="F83" i="90" s="1"/>
  <c r="G45" i="90"/>
  <c r="L12" i="90"/>
  <c r="C78" i="90" s="1"/>
  <c r="D48" i="90"/>
  <c r="E52" i="90"/>
  <c r="R11" i="90"/>
  <c r="D77" i="90" s="1"/>
  <c r="X9" i="90"/>
  <c r="E75" i="90" s="1"/>
  <c r="AJ6" i="90"/>
  <c r="G72" i="90" s="1"/>
  <c r="H50" i="90"/>
  <c r="D54" i="90"/>
  <c r="C51" i="90"/>
  <c r="F6" i="90"/>
  <c r="B72" i="90" s="1"/>
  <c r="H42" i="90"/>
  <c r="E42" i="90"/>
  <c r="D46" i="90"/>
  <c r="F5" i="90"/>
  <c r="B71" i="90" s="1"/>
  <c r="C43" i="90"/>
  <c r="G55" i="92"/>
  <c r="G56" i="89"/>
  <c r="C56" i="89"/>
  <c r="AD20" i="89"/>
  <c r="F86" i="89" s="1"/>
  <c r="F20" i="89"/>
  <c r="B86" i="89" s="1"/>
  <c r="X20" i="90"/>
  <c r="E86" i="90" s="1"/>
  <c r="L18" i="90"/>
  <c r="C84" i="90" s="1"/>
  <c r="C53" i="90"/>
  <c r="C49" i="90"/>
  <c r="X16" i="90"/>
  <c r="E82" i="90" s="1"/>
  <c r="X15" i="90"/>
  <c r="E81" i="90" s="1"/>
  <c r="L14" i="90"/>
  <c r="C80" i="90" s="1"/>
  <c r="R12" i="90"/>
  <c r="D78" i="90" s="1"/>
  <c r="E44" i="90"/>
  <c r="X11" i="90"/>
  <c r="E77" i="90" s="1"/>
  <c r="E50" i="90"/>
  <c r="L6" i="90"/>
  <c r="C72" i="90" s="1"/>
  <c r="D50" i="90"/>
  <c r="E54" i="90"/>
  <c r="R5" i="90"/>
  <c r="D71" i="90" s="1"/>
  <c r="D42" i="90"/>
  <c r="G57" i="91"/>
  <c r="E56" i="91"/>
  <c r="E56" i="92"/>
  <c r="F42" i="88"/>
  <c r="F58" i="88" s="1"/>
  <c r="D57" i="89"/>
  <c r="C58" i="90"/>
  <c r="E55" i="90"/>
  <c r="G46" i="90"/>
  <c r="G58" i="90" s="1"/>
  <c r="R34" i="90"/>
  <c r="L34" i="90"/>
  <c r="F33" i="90"/>
  <c r="AJ32" i="90"/>
  <c r="G98" i="90" s="1"/>
  <c r="AD31" i="90"/>
  <c r="F97" i="90" s="1"/>
  <c r="X31" i="90"/>
  <c r="E97" i="90" s="1"/>
  <c r="R30" i="90"/>
  <c r="D96" i="90" s="1"/>
  <c r="L30" i="90"/>
  <c r="C96" i="90" s="1"/>
  <c r="F29" i="90"/>
  <c r="B95" i="90" s="1"/>
  <c r="AJ28" i="90"/>
  <c r="G94" i="90" s="1"/>
  <c r="AD27" i="90"/>
  <c r="F93" i="90" s="1"/>
  <c r="X27" i="90"/>
  <c r="E93" i="90" s="1"/>
  <c r="R26" i="90"/>
  <c r="D92" i="90" s="1"/>
  <c r="L26" i="90"/>
  <c r="C92" i="90" s="1"/>
  <c r="F25" i="90"/>
  <c r="B91" i="90" s="1"/>
  <c r="AJ24" i="90"/>
  <c r="G90" i="90" s="1"/>
  <c r="AD23" i="90"/>
  <c r="F89" i="90" s="1"/>
  <c r="X23" i="90"/>
  <c r="E89" i="90" s="1"/>
  <c r="R22" i="90"/>
  <c r="D88" i="90" s="1"/>
  <c r="L22" i="90"/>
  <c r="C88" i="90" s="1"/>
  <c r="F21" i="90"/>
  <c r="B87" i="90" s="1"/>
  <c r="AJ20" i="90"/>
  <c r="G86" i="90" s="1"/>
  <c r="AD19" i="90"/>
  <c r="F85" i="90" s="1"/>
  <c r="X19" i="90"/>
  <c r="E85" i="90" s="1"/>
  <c r="G41" i="90"/>
  <c r="G57" i="90" s="1"/>
  <c r="F45" i="90"/>
  <c r="R18" i="90"/>
  <c r="D84" i="90" s="1"/>
  <c r="F53" i="90"/>
  <c r="F17" i="90"/>
  <c r="B83" i="90" s="1"/>
  <c r="C45" i="90"/>
  <c r="AJ16" i="90"/>
  <c r="G82" i="90" s="1"/>
  <c r="AD15" i="90"/>
  <c r="F81" i="90" s="1"/>
  <c r="R14" i="90"/>
  <c r="D80" i="90" s="1"/>
  <c r="X13" i="90"/>
  <c r="E79" i="90" s="1"/>
  <c r="H52" i="90"/>
  <c r="H44" i="90"/>
  <c r="R6" i="90"/>
  <c r="D72" i="90" s="1"/>
  <c r="E46" i="90"/>
  <c r="X5" i="90"/>
  <c r="E71" i="90" s="1"/>
  <c r="F47" i="90"/>
  <c r="G57" i="92"/>
  <c r="E58" i="92"/>
  <c r="G54" i="91"/>
  <c r="E53" i="91"/>
  <c r="G50" i="91"/>
  <c r="G46" i="91"/>
  <c r="E45" i="91"/>
  <c r="G44" i="91"/>
  <c r="G56" i="91" s="1"/>
  <c r="G42" i="91"/>
  <c r="X19" i="91"/>
  <c r="E85" i="91" s="1"/>
  <c r="AD18" i="91"/>
  <c r="F84" i="91" s="1"/>
  <c r="AJ13" i="91"/>
  <c r="G79" i="91" s="1"/>
  <c r="L13" i="91"/>
  <c r="C79" i="91" s="1"/>
  <c r="R12" i="91"/>
  <c r="D78" i="91" s="1"/>
  <c r="X7" i="91"/>
  <c r="E73" i="91" s="1"/>
  <c r="AD6" i="91"/>
  <c r="F72" i="91" s="1"/>
  <c r="AJ5" i="91"/>
  <c r="G71" i="91" s="1"/>
  <c r="L5" i="91"/>
  <c r="C71" i="91" s="1"/>
  <c r="H46" i="92"/>
  <c r="H58" i="92" s="1"/>
  <c r="O30" i="83" s="1"/>
  <c r="D46" i="92"/>
  <c r="D58" i="92" s="1"/>
  <c r="F45" i="92"/>
  <c r="F57" i="92" s="1"/>
  <c r="X33" i="92"/>
  <c r="X31" i="92"/>
  <c r="E97" i="92" s="1"/>
  <c r="X29" i="92"/>
  <c r="E95" i="92" s="1"/>
  <c r="X27" i="92"/>
  <c r="E93" i="92" s="1"/>
  <c r="X25" i="92"/>
  <c r="E91" i="92" s="1"/>
  <c r="X23" i="92"/>
  <c r="E89" i="92" s="1"/>
  <c r="X21" i="92"/>
  <c r="E87" i="92" s="1"/>
  <c r="X19" i="92"/>
  <c r="E85" i="92" s="1"/>
  <c r="AJ18" i="92"/>
  <c r="G84" i="92" s="1"/>
  <c r="L18" i="92"/>
  <c r="C84" i="92" s="1"/>
  <c r="X17" i="92"/>
  <c r="E83" i="92" s="1"/>
  <c r="X15" i="92"/>
  <c r="E81" i="92" s="1"/>
  <c r="X13" i="92"/>
  <c r="E79" i="92" s="1"/>
  <c r="X11" i="92"/>
  <c r="E77" i="92" s="1"/>
  <c r="X9" i="92"/>
  <c r="E75" i="92" s="1"/>
  <c r="X7" i="92"/>
  <c r="E73" i="92" s="1"/>
  <c r="AJ6" i="92"/>
  <c r="G72" i="92" s="1"/>
  <c r="L6" i="92"/>
  <c r="C72" i="92" s="1"/>
  <c r="X5" i="92"/>
  <c r="E71" i="92" s="1"/>
  <c r="E48" i="93"/>
  <c r="H53" i="93"/>
  <c r="X12" i="93"/>
  <c r="E78" i="93" s="1"/>
  <c r="F52" i="93"/>
  <c r="F44" i="93"/>
  <c r="X11" i="93"/>
  <c r="E77" i="93" s="1"/>
  <c r="D43" i="93"/>
  <c r="L6" i="93"/>
  <c r="C72" i="93" s="1"/>
  <c r="D46" i="93"/>
  <c r="R5" i="93"/>
  <c r="D71" i="93" s="1"/>
  <c r="E47" i="93"/>
  <c r="G49" i="94"/>
  <c r="G57" i="94" s="1"/>
  <c r="X29" i="94"/>
  <c r="E95" i="94" s="1"/>
  <c r="X21" i="94"/>
  <c r="E87" i="94" s="1"/>
  <c r="H45" i="94"/>
  <c r="AJ18" i="94"/>
  <c r="G84" i="94" s="1"/>
  <c r="D53" i="94"/>
  <c r="X14" i="94"/>
  <c r="E80" i="94" s="1"/>
  <c r="X13" i="94"/>
  <c r="E79" i="94" s="1"/>
  <c r="AD12" i="94"/>
  <c r="F78" i="94" s="1"/>
  <c r="G48" i="94"/>
  <c r="AJ11" i="94"/>
  <c r="G77" i="94" s="1"/>
  <c r="H52" i="94"/>
  <c r="G40" i="94"/>
  <c r="X6" i="94"/>
  <c r="E72" i="94" s="1"/>
  <c r="F54" i="94"/>
  <c r="F51" i="94"/>
  <c r="E39" i="94"/>
  <c r="F46" i="94"/>
  <c r="X5" i="94"/>
  <c r="E71" i="94" s="1"/>
  <c r="F43" i="94"/>
  <c r="X33" i="95"/>
  <c r="X25" i="95"/>
  <c r="E91" i="95" s="1"/>
  <c r="F53" i="95"/>
  <c r="E41" i="95"/>
  <c r="X17" i="95"/>
  <c r="E83" i="95" s="1"/>
  <c r="F45" i="95"/>
  <c r="F57" i="95" s="1"/>
  <c r="L12" i="95"/>
  <c r="C78" i="95" s="1"/>
  <c r="D44" i="95"/>
  <c r="X9" i="95"/>
  <c r="E75" i="95" s="1"/>
  <c r="H43" i="95"/>
  <c r="AJ6" i="95"/>
  <c r="G72" i="95" s="1"/>
  <c r="H46" i="95"/>
  <c r="C50" i="95"/>
  <c r="D51" i="95"/>
  <c r="D54" i="95"/>
  <c r="C42" i="95"/>
  <c r="C53" i="96"/>
  <c r="F17" i="96"/>
  <c r="B83" i="96" s="1"/>
  <c r="C45" i="96"/>
  <c r="E52" i="96"/>
  <c r="E54" i="96"/>
  <c r="D40" i="96"/>
  <c r="D42" i="96"/>
  <c r="D50" i="96"/>
  <c r="F8" i="96"/>
  <c r="B74" i="96" s="1"/>
  <c r="C50" i="96"/>
  <c r="C47" i="96"/>
  <c r="E47" i="96"/>
  <c r="E50" i="96"/>
  <c r="X28" i="99"/>
  <c r="E94" i="99" s="1"/>
  <c r="D56" i="100"/>
  <c r="H45" i="93"/>
  <c r="H57" i="93" s="1"/>
  <c r="AJ18" i="93"/>
  <c r="G84" i="93" s="1"/>
  <c r="L17" i="93"/>
  <c r="C83" i="93" s="1"/>
  <c r="D53" i="93"/>
  <c r="G56" i="93"/>
  <c r="X6" i="93"/>
  <c r="E72" i="93" s="1"/>
  <c r="F54" i="93"/>
  <c r="F51" i="93"/>
  <c r="E55" i="93"/>
  <c r="F46" i="93"/>
  <c r="X5" i="93"/>
  <c r="E71" i="93" s="1"/>
  <c r="F43" i="93"/>
  <c r="X31" i="94"/>
  <c r="E97" i="94" s="1"/>
  <c r="X23" i="94"/>
  <c r="E89" i="94" s="1"/>
  <c r="D45" i="94"/>
  <c r="L18" i="94"/>
  <c r="C84" i="94" s="1"/>
  <c r="R17" i="94"/>
  <c r="D83" i="94" s="1"/>
  <c r="E49" i="94"/>
  <c r="X15" i="94"/>
  <c r="E81" i="94" s="1"/>
  <c r="AJ12" i="94"/>
  <c r="G78" i="94" s="1"/>
  <c r="H44" i="94"/>
  <c r="H56" i="94" s="1"/>
  <c r="F12" i="94"/>
  <c r="B78" i="94" s="1"/>
  <c r="C48" i="94"/>
  <c r="L11" i="94"/>
  <c r="C77" i="94" s="1"/>
  <c r="D52" i="94"/>
  <c r="C56" i="94"/>
  <c r="X8" i="94"/>
  <c r="E74" i="94" s="1"/>
  <c r="X7" i="94"/>
  <c r="E73" i="94" s="1"/>
  <c r="G50" i="94"/>
  <c r="AJ5" i="94"/>
  <c r="G71" i="94" s="1"/>
  <c r="H51" i="94"/>
  <c r="H54" i="94"/>
  <c r="G42" i="94"/>
  <c r="X27" i="95"/>
  <c r="E93" i="95" s="1"/>
  <c r="X19" i="95"/>
  <c r="E85" i="95" s="1"/>
  <c r="F52" i="95"/>
  <c r="F44" i="95"/>
  <c r="F56" i="95" s="1"/>
  <c r="X11" i="95"/>
  <c r="E77" i="95" s="1"/>
  <c r="D43" i="95"/>
  <c r="L6" i="95"/>
  <c r="C72" i="95" s="1"/>
  <c r="D46" i="95"/>
  <c r="D58" i="95" s="1"/>
  <c r="R16" i="96"/>
  <c r="D82" i="96" s="1"/>
  <c r="E44" i="96"/>
  <c r="E46" i="96"/>
  <c r="X14" i="96"/>
  <c r="E80" i="96" s="1"/>
  <c r="E56" i="96"/>
  <c r="AJ11" i="96"/>
  <c r="G77" i="96" s="1"/>
  <c r="H52" i="96"/>
  <c r="X6" i="96"/>
  <c r="E72" i="96" s="1"/>
  <c r="F51" i="96"/>
  <c r="F55" i="96" s="1"/>
  <c r="E39" i="96"/>
  <c r="E42" i="96"/>
  <c r="X34" i="97"/>
  <c r="X18" i="97"/>
  <c r="E84" i="97" s="1"/>
  <c r="F49" i="97"/>
  <c r="AJ8" i="97"/>
  <c r="G74" i="97" s="1"/>
  <c r="H43" i="97"/>
  <c r="H54" i="97"/>
  <c r="H51" i="97"/>
  <c r="G42" i="97"/>
  <c r="G43" i="97"/>
  <c r="AD5" i="97"/>
  <c r="F71" i="97" s="1"/>
  <c r="G46" i="97"/>
  <c r="X31" i="98"/>
  <c r="E97" i="98" s="1"/>
  <c r="X23" i="98"/>
  <c r="E89" i="98" s="1"/>
  <c r="C57" i="98"/>
  <c r="D45" i="98"/>
  <c r="L18" i="98"/>
  <c r="C84" i="98" s="1"/>
  <c r="X15" i="98"/>
  <c r="E81" i="98" s="1"/>
  <c r="AJ12" i="98"/>
  <c r="G78" i="98" s="1"/>
  <c r="H44" i="98"/>
  <c r="E42" i="98"/>
  <c r="E58" i="98" s="1"/>
  <c r="X7" i="98"/>
  <c r="E73" i="98" s="1"/>
  <c r="G50" i="98"/>
  <c r="H51" i="98"/>
  <c r="H54" i="98"/>
  <c r="G42" i="98"/>
  <c r="G39" i="98"/>
  <c r="G55" i="98" s="1"/>
  <c r="E46" i="91"/>
  <c r="E58" i="91" s="1"/>
  <c r="X33" i="91"/>
  <c r="X29" i="91"/>
  <c r="E95" i="91" s="1"/>
  <c r="X25" i="91"/>
  <c r="E91" i="91" s="1"/>
  <c r="X21" i="91"/>
  <c r="E87" i="91" s="1"/>
  <c r="X17" i="91"/>
  <c r="E83" i="91" s="1"/>
  <c r="X13" i="91"/>
  <c r="E79" i="91" s="1"/>
  <c r="AJ11" i="91"/>
  <c r="G77" i="91" s="1"/>
  <c r="L11" i="91"/>
  <c r="C77" i="91" s="1"/>
  <c r="X9" i="91"/>
  <c r="E75" i="91" s="1"/>
  <c r="AJ7" i="91"/>
  <c r="G73" i="91" s="1"/>
  <c r="L7" i="91"/>
  <c r="C73" i="91" s="1"/>
  <c r="X5" i="91"/>
  <c r="E71" i="91" s="1"/>
  <c r="F50" i="92"/>
  <c r="F48" i="92"/>
  <c r="F46" i="92"/>
  <c r="F58" i="92" s="1"/>
  <c r="H45" i="92"/>
  <c r="H57" i="92" s="1"/>
  <c r="P30" i="83" s="1"/>
  <c r="D45" i="92"/>
  <c r="D57" i="92" s="1"/>
  <c r="F44" i="92"/>
  <c r="F56" i="92" s="1"/>
  <c r="H43" i="92"/>
  <c r="H55" i="92" s="1"/>
  <c r="N30" i="83" s="1"/>
  <c r="D43" i="92"/>
  <c r="D55" i="92" s="1"/>
  <c r="AJ33" i="93"/>
  <c r="L31" i="93"/>
  <c r="C97" i="93" s="1"/>
  <c r="X28" i="93"/>
  <c r="E94" i="93" s="1"/>
  <c r="AJ25" i="93"/>
  <c r="G91" i="93" s="1"/>
  <c r="L23" i="93"/>
  <c r="C89" i="93" s="1"/>
  <c r="X20" i="93"/>
  <c r="E86" i="93" s="1"/>
  <c r="D45" i="93"/>
  <c r="L18" i="93"/>
  <c r="C84" i="93" s="1"/>
  <c r="F18" i="93"/>
  <c r="B84" i="93" s="1"/>
  <c r="AJ17" i="93"/>
  <c r="G83" i="93" s="1"/>
  <c r="R17" i="93"/>
  <c r="D83" i="93" s="1"/>
  <c r="E49" i="93"/>
  <c r="AJ12" i="93"/>
  <c r="G78" i="93" s="1"/>
  <c r="H44" i="93"/>
  <c r="H56" i="93" s="1"/>
  <c r="AD12" i="93"/>
  <c r="F78" i="93" s="1"/>
  <c r="F12" i="93"/>
  <c r="B78" i="93" s="1"/>
  <c r="C48" i="93"/>
  <c r="L11" i="93"/>
  <c r="C77" i="93" s="1"/>
  <c r="D52" i="93"/>
  <c r="C40" i="93"/>
  <c r="AJ9" i="93"/>
  <c r="G75" i="93" s="1"/>
  <c r="AD6" i="93"/>
  <c r="F72" i="93" s="1"/>
  <c r="G50" i="93"/>
  <c r="H51" i="93"/>
  <c r="H54" i="93"/>
  <c r="G42" i="93"/>
  <c r="C47" i="94"/>
  <c r="E42" i="94"/>
  <c r="G39" i="94"/>
  <c r="X33" i="94"/>
  <c r="L33" i="94"/>
  <c r="X30" i="94"/>
  <c r="E96" i="94" s="1"/>
  <c r="AJ27" i="94"/>
  <c r="G93" i="94" s="1"/>
  <c r="X25" i="94"/>
  <c r="E91" i="94" s="1"/>
  <c r="L25" i="94"/>
  <c r="C91" i="94" s="1"/>
  <c r="X22" i="94"/>
  <c r="E88" i="94" s="1"/>
  <c r="AJ19" i="94"/>
  <c r="G85" i="94" s="1"/>
  <c r="F53" i="94"/>
  <c r="E41" i="94"/>
  <c r="X17" i="94"/>
  <c r="E83" i="94" s="1"/>
  <c r="F45" i="94"/>
  <c r="L17" i="94"/>
  <c r="C83" i="94" s="1"/>
  <c r="L12" i="94"/>
  <c r="C78" i="94" s="1"/>
  <c r="D44" i="94"/>
  <c r="X9" i="94"/>
  <c r="E75" i="94" s="1"/>
  <c r="H43" i="94"/>
  <c r="H55" i="94" s="1"/>
  <c r="N19" i="83" s="1"/>
  <c r="AJ6" i="94"/>
  <c r="G72" i="94" s="1"/>
  <c r="H46" i="94"/>
  <c r="H58" i="94" s="1"/>
  <c r="AD6" i="94"/>
  <c r="F72" i="94" s="1"/>
  <c r="F6" i="94"/>
  <c r="B72" i="94" s="1"/>
  <c r="C50" i="94"/>
  <c r="L5" i="94"/>
  <c r="C71" i="94" s="1"/>
  <c r="D51" i="94"/>
  <c r="D54" i="94"/>
  <c r="C42" i="94"/>
  <c r="E50" i="95"/>
  <c r="E58" i="95" s="1"/>
  <c r="X34" i="95"/>
  <c r="F32" i="95"/>
  <c r="B98" i="95" s="1"/>
  <c r="AJ31" i="95"/>
  <c r="G97" i="95" s="1"/>
  <c r="X29" i="95"/>
  <c r="E95" i="95" s="1"/>
  <c r="L29" i="95"/>
  <c r="C95" i="95" s="1"/>
  <c r="X26" i="95"/>
  <c r="E92" i="95" s="1"/>
  <c r="AJ23" i="95"/>
  <c r="G89" i="95" s="1"/>
  <c r="X21" i="95"/>
  <c r="E87" i="95" s="1"/>
  <c r="L21" i="95"/>
  <c r="C87" i="95" s="1"/>
  <c r="H45" i="95"/>
  <c r="H57" i="95" s="1"/>
  <c r="AJ18" i="95"/>
  <c r="G84" i="95" s="1"/>
  <c r="X18" i="95"/>
  <c r="E84" i="95" s="1"/>
  <c r="D53" i="95"/>
  <c r="F16" i="95"/>
  <c r="B82" i="95" s="1"/>
  <c r="AJ15" i="95"/>
  <c r="G81" i="95" s="1"/>
  <c r="X13" i="95"/>
  <c r="E79" i="95" s="1"/>
  <c r="L13" i="95"/>
  <c r="C79" i="95" s="1"/>
  <c r="AD12" i="95"/>
  <c r="F78" i="95" s="1"/>
  <c r="G48" i="95"/>
  <c r="H52" i="95"/>
  <c r="G40" i="95"/>
  <c r="X10" i="95"/>
  <c r="E76" i="95" s="1"/>
  <c r="F8" i="95"/>
  <c r="B74" i="95" s="1"/>
  <c r="AJ7" i="95"/>
  <c r="G73" i="95" s="1"/>
  <c r="F54" i="95"/>
  <c r="F51" i="95"/>
  <c r="E39" i="95"/>
  <c r="E55" i="95" s="1"/>
  <c r="F46" i="95"/>
  <c r="F58" i="95" s="1"/>
  <c r="X5" i="95"/>
  <c r="E71" i="95" s="1"/>
  <c r="F43" i="95"/>
  <c r="F55" i="95" s="1"/>
  <c r="R5" i="95"/>
  <c r="D71" i="95" s="1"/>
  <c r="L5" i="95"/>
  <c r="C71" i="95" s="1"/>
  <c r="H49" i="96"/>
  <c r="H57" i="96" s="1"/>
  <c r="F34" i="96"/>
  <c r="R31" i="96"/>
  <c r="D97" i="96" s="1"/>
  <c r="AD28" i="96"/>
  <c r="F94" i="96" s="1"/>
  <c r="F26" i="96"/>
  <c r="B92" i="96" s="1"/>
  <c r="R23" i="96"/>
  <c r="D89" i="96" s="1"/>
  <c r="AD20" i="96"/>
  <c r="F86" i="96" s="1"/>
  <c r="E45" i="96"/>
  <c r="E57" i="96" s="1"/>
  <c r="R18" i="96"/>
  <c r="D84" i="96" s="1"/>
  <c r="F18" i="96"/>
  <c r="B84" i="96" s="1"/>
  <c r="X17" i="96"/>
  <c r="E83" i="96" s="1"/>
  <c r="F49" i="96"/>
  <c r="G52" i="96"/>
  <c r="G54" i="96"/>
  <c r="G44" i="96"/>
  <c r="G56" i="96" s="1"/>
  <c r="G46" i="96"/>
  <c r="AD15" i="96"/>
  <c r="F81" i="96" s="1"/>
  <c r="R15" i="96"/>
  <c r="D81" i="96" s="1"/>
  <c r="AJ14" i="96"/>
  <c r="G80" i="96" s="1"/>
  <c r="H48" i="96"/>
  <c r="D48" i="96"/>
  <c r="H50" i="96"/>
  <c r="G50" i="96"/>
  <c r="G47" i="96"/>
  <c r="C47" i="93"/>
  <c r="E42" i="93"/>
  <c r="L33" i="93"/>
  <c r="X30" i="93"/>
  <c r="E96" i="93" s="1"/>
  <c r="AJ27" i="93"/>
  <c r="G93" i="93" s="1"/>
  <c r="L25" i="93"/>
  <c r="C91" i="93" s="1"/>
  <c r="X22" i="93"/>
  <c r="E88" i="93" s="1"/>
  <c r="AJ19" i="93"/>
  <c r="G85" i="93" s="1"/>
  <c r="F53" i="93"/>
  <c r="E41" i="93"/>
  <c r="X17" i="93"/>
  <c r="E83" i="93" s="1"/>
  <c r="F45" i="93"/>
  <c r="X14" i="93"/>
  <c r="E80" i="93" s="1"/>
  <c r="L12" i="93"/>
  <c r="C78" i="93" s="1"/>
  <c r="D44" i="93"/>
  <c r="AJ11" i="93"/>
  <c r="G77" i="93" s="1"/>
  <c r="L9" i="93"/>
  <c r="C75" i="93" s="1"/>
  <c r="H43" i="93"/>
  <c r="H55" i="93" s="1"/>
  <c r="N26" i="83" s="1"/>
  <c r="AJ6" i="93"/>
  <c r="G72" i="93" s="1"/>
  <c r="H46" i="93"/>
  <c r="H58" i="93" s="1"/>
  <c r="F6" i="93"/>
  <c r="B72" i="93" s="1"/>
  <c r="C50" i="93"/>
  <c r="L5" i="93"/>
  <c r="C71" i="93" s="1"/>
  <c r="D51" i="93"/>
  <c r="D54" i="93"/>
  <c r="C42" i="93"/>
  <c r="C49" i="94"/>
  <c r="E48" i="94"/>
  <c r="G47" i="94"/>
  <c r="X32" i="94"/>
  <c r="E98" i="94" s="1"/>
  <c r="AJ29" i="94"/>
  <c r="G95" i="94" s="1"/>
  <c r="X27" i="94"/>
  <c r="E93" i="94" s="1"/>
  <c r="L27" i="94"/>
  <c r="C93" i="94" s="1"/>
  <c r="X24" i="94"/>
  <c r="E90" i="94" s="1"/>
  <c r="AJ21" i="94"/>
  <c r="G87" i="94" s="1"/>
  <c r="X20" i="94"/>
  <c r="E86" i="94" s="1"/>
  <c r="X19" i="94"/>
  <c r="E85" i="94" s="1"/>
  <c r="L19" i="94"/>
  <c r="C85" i="94" s="1"/>
  <c r="H53" i="94"/>
  <c r="X16" i="94"/>
  <c r="E82" i="94" s="1"/>
  <c r="F52" i="94"/>
  <c r="F44" i="94"/>
  <c r="X11" i="94"/>
  <c r="E77" i="94" s="1"/>
  <c r="X10" i="94"/>
  <c r="E76" i="94" s="1"/>
  <c r="D43" i="94"/>
  <c r="L6" i="94"/>
  <c r="C72" i="94" s="1"/>
  <c r="D46" i="94"/>
  <c r="E47" i="94"/>
  <c r="E48" i="95"/>
  <c r="E56" i="95" s="1"/>
  <c r="C39" i="95"/>
  <c r="C55" i="95" s="1"/>
  <c r="F34" i="95"/>
  <c r="AJ33" i="95"/>
  <c r="X31" i="95"/>
  <c r="E97" i="95" s="1"/>
  <c r="R31" i="95"/>
  <c r="D97" i="95" s="1"/>
  <c r="L31" i="95"/>
  <c r="C97" i="95" s="1"/>
  <c r="X28" i="95"/>
  <c r="E94" i="95" s="1"/>
  <c r="AJ25" i="95"/>
  <c r="G91" i="95" s="1"/>
  <c r="X23" i="95"/>
  <c r="E89" i="95" s="1"/>
  <c r="L23" i="95"/>
  <c r="C89" i="95" s="1"/>
  <c r="X20" i="95"/>
  <c r="E86" i="95" s="1"/>
  <c r="D45" i="95"/>
  <c r="D57" i="95" s="1"/>
  <c r="L18" i="95"/>
  <c r="C84" i="95" s="1"/>
  <c r="AJ17" i="95"/>
  <c r="G83" i="95" s="1"/>
  <c r="R17" i="95"/>
  <c r="D83" i="95" s="1"/>
  <c r="E49" i="95"/>
  <c r="X15" i="95"/>
  <c r="E81" i="95" s="1"/>
  <c r="R15" i="95"/>
  <c r="D81" i="95" s="1"/>
  <c r="L15" i="95"/>
  <c r="C81" i="95" s="1"/>
  <c r="AJ12" i="95"/>
  <c r="G78" i="95" s="1"/>
  <c r="H44" i="95"/>
  <c r="H56" i="95" s="1"/>
  <c r="X12" i="95"/>
  <c r="E78" i="95" s="1"/>
  <c r="F12" i="95"/>
  <c r="B78" i="95" s="1"/>
  <c r="C48" i="95"/>
  <c r="D52" i="95"/>
  <c r="C40" i="95"/>
  <c r="C56" i="95" s="1"/>
  <c r="AJ9" i="95"/>
  <c r="G75" i="95" s="1"/>
  <c r="X7" i="95"/>
  <c r="E73" i="95" s="1"/>
  <c r="R7" i="95"/>
  <c r="D73" i="95" s="1"/>
  <c r="L7" i="95"/>
  <c r="C73" i="95" s="1"/>
  <c r="G50" i="95"/>
  <c r="H51" i="95"/>
  <c r="H54" i="95"/>
  <c r="G42" i="95"/>
  <c r="G58" i="95" s="1"/>
  <c r="X4" i="95"/>
  <c r="E70" i="95" s="1"/>
  <c r="F54" i="96"/>
  <c r="F58" i="96" s="1"/>
  <c r="F52" i="96"/>
  <c r="F56" i="96" s="1"/>
  <c r="D51" i="96"/>
  <c r="D55" i="96" s="1"/>
  <c r="R33" i="96"/>
  <c r="AD30" i="96"/>
  <c r="F96" i="96" s="1"/>
  <c r="F28" i="96"/>
  <c r="B94" i="96" s="1"/>
  <c r="R25" i="96"/>
  <c r="D91" i="96" s="1"/>
  <c r="AD22" i="96"/>
  <c r="F88" i="96" s="1"/>
  <c r="F20" i="96"/>
  <c r="B86" i="96" s="1"/>
  <c r="G53" i="96"/>
  <c r="F41" i="96"/>
  <c r="F57" i="96" s="1"/>
  <c r="AD17" i="96"/>
  <c r="F83" i="96" s="1"/>
  <c r="G45" i="96"/>
  <c r="R17" i="96"/>
  <c r="D83" i="96" s="1"/>
  <c r="C52" i="96"/>
  <c r="C54" i="96"/>
  <c r="H40" i="96"/>
  <c r="H56" i="96" s="1"/>
  <c r="H42" i="96"/>
  <c r="C44" i="96"/>
  <c r="C56" i="96" s="1"/>
  <c r="C46" i="96"/>
  <c r="F15" i="96"/>
  <c r="B81" i="96" s="1"/>
  <c r="L13" i="96"/>
  <c r="C79" i="96" s="1"/>
  <c r="D52" i="96"/>
  <c r="X10" i="96"/>
  <c r="E76" i="96" s="1"/>
  <c r="AJ7" i="96"/>
  <c r="G73" i="96" s="1"/>
  <c r="H54" i="96"/>
  <c r="G42" i="96"/>
  <c r="G39" i="96"/>
  <c r="G55" i="96" s="1"/>
  <c r="L5" i="96"/>
  <c r="C71" i="96" s="1"/>
  <c r="D54" i="96"/>
  <c r="C42" i="96"/>
  <c r="C58" i="96" s="1"/>
  <c r="C39" i="96"/>
  <c r="C55" i="96" s="1"/>
  <c r="AD14" i="96"/>
  <c r="F80" i="96" s="1"/>
  <c r="X13" i="96"/>
  <c r="E79" i="96" s="1"/>
  <c r="R13" i="96"/>
  <c r="D79" i="96" s="1"/>
  <c r="L12" i="96"/>
  <c r="C78" i="96" s="1"/>
  <c r="F12" i="96"/>
  <c r="B78" i="96" s="1"/>
  <c r="AJ10" i="96"/>
  <c r="G76" i="96" s="1"/>
  <c r="AD10" i="96"/>
  <c r="F76" i="96" s="1"/>
  <c r="X9" i="96"/>
  <c r="E75" i="96" s="1"/>
  <c r="R9" i="96"/>
  <c r="D75" i="96" s="1"/>
  <c r="L8" i="96"/>
  <c r="C74" i="96" s="1"/>
  <c r="AJ6" i="96"/>
  <c r="G72" i="96" s="1"/>
  <c r="AD6" i="96"/>
  <c r="F72" i="96" s="1"/>
  <c r="X5" i="96"/>
  <c r="E71" i="96" s="1"/>
  <c r="R5" i="96"/>
  <c r="D71" i="96" s="1"/>
  <c r="L4" i="96"/>
  <c r="C70" i="96" s="1"/>
  <c r="X33" i="97"/>
  <c r="X32" i="97"/>
  <c r="E98" i="97" s="1"/>
  <c r="X30" i="97"/>
  <c r="E96" i="97" s="1"/>
  <c r="R30" i="97"/>
  <c r="D96" i="97" s="1"/>
  <c r="R29" i="97"/>
  <c r="D95" i="97" s="1"/>
  <c r="L27" i="97"/>
  <c r="C93" i="97" s="1"/>
  <c r="L26" i="97"/>
  <c r="C92" i="97" s="1"/>
  <c r="AJ23" i="97"/>
  <c r="G89" i="97" s="1"/>
  <c r="AJ20" i="97"/>
  <c r="G86" i="97" s="1"/>
  <c r="H45" i="97"/>
  <c r="AD20" i="97"/>
  <c r="F86" i="97" s="1"/>
  <c r="G49" i="97"/>
  <c r="H53" i="97"/>
  <c r="F41" i="97"/>
  <c r="F57" i="97" s="1"/>
  <c r="G45" i="97"/>
  <c r="AD17" i="97"/>
  <c r="F83" i="97" s="1"/>
  <c r="F45" i="97"/>
  <c r="X14" i="97"/>
  <c r="E80" i="97" s="1"/>
  <c r="F44" i="97"/>
  <c r="R14" i="97"/>
  <c r="D80" i="97" s="1"/>
  <c r="F48" i="97"/>
  <c r="E48" i="97"/>
  <c r="F52" i="97"/>
  <c r="D40" i="97"/>
  <c r="E44" i="97"/>
  <c r="R11" i="97"/>
  <c r="D77" i="97" s="1"/>
  <c r="D44" i="97"/>
  <c r="L10" i="97"/>
  <c r="C76" i="97" s="1"/>
  <c r="L8" i="97"/>
  <c r="C74" i="97" s="1"/>
  <c r="D43" i="97"/>
  <c r="H46" i="97"/>
  <c r="AJ6" i="97"/>
  <c r="G72" i="97" s="1"/>
  <c r="D54" i="97"/>
  <c r="D51" i="97"/>
  <c r="H42" i="97"/>
  <c r="H39" i="97"/>
  <c r="H55" i="97" s="1"/>
  <c r="G39" i="97"/>
  <c r="AD4" i="97"/>
  <c r="F70" i="97" s="1"/>
  <c r="R33" i="98"/>
  <c r="AD30" i="98"/>
  <c r="F96" i="98" s="1"/>
  <c r="F28" i="98"/>
  <c r="B94" i="98" s="1"/>
  <c r="R25" i="98"/>
  <c r="D91" i="98" s="1"/>
  <c r="AD22" i="98"/>
  <c r="F88" i="98" s="1"/>
  <c r="F20" i="98"/>
  <c r="B86" i="98" s="1"/>
  <c r="F53" i="98"/>
  <c r="E41" i="98"/>
  <c r="X17" i="98"/>
  <c r="E83" i="98" s="1"/>
  <c r="F45" i="98"/>
  <c r="F57" i="98" s="1"/>
  <c r="R17" i="98"/>
  <c r="D83" i="98" s="1"/>
  <c r="AD14" i="98"/>
  <c r="F80" i="98" s="1"/>
  <c r="L12" i="98"/>
  <c r="C78" i="98" s="1"/>
  <c r="D44" i="98"/>
  <c r="D56" i="98" s="1"/>
  <c r="F12" i="98"/>
  <c r="B78" i="98" s="1"/>
  <c r="R9" i="98"/>
  <c r="D75" i="98" s="1"/>
  <c r="H43" i="98"/>
  <c r="H55" i="98" s="1"/>
  <c r="N36" i="83" s="1"/>
  <c r="AJ6" i="98"/>
  <c r="G72" i="98" s="1"/>
  <c r="H46" i="98"/>
  <c r="H58" i="98" s="1"/>
  <c r="AD6" i="98"/>
  <c r="F72" i="98" s="1"/>
  <c r="C50" i="98"/>
  <c r="D51" i="98"/>
  <c r="D54" i="98"/>
  <c r="C42" i="98"/>
  <c r="X26" i="97"/>
  <c r="E92" i="97" s="1"/>
  <c r="AJ22" i="97"/>
  <c r="G88" i="97" s="1"/>
  <c r="L20" i="97"/>
  <c r="C86" i="97" s="1"/>
  <c r="D45" i="97"/>
  <c r="AD19" i="97"/>
  <c r="F85" i="97" s="1"/>
  <c r="G53" i="97"/>
  <c r="D53" i="97"/>
  <c r="H41" i="97"/>
  <c r="G41" i="97"/>
  <c r="X16" i="97"/>
  <c r="E82" i="97" s="1"/>
  <c r="R13" i="97"/>
  <c r="D79" i="97" s="1"/>
  <c r="E52" i="97"/>
  <c r="F40" i="97"/>
  <c r="F56" i="97" s="1"/>
  <c r="E40" i="97"/>
  <c r="X10" i="97"/>
  <c r="E76" i="97" s="1"/>
  <c r="F54" i="97"/>
  <c r="D46" i="97"/>
  <c r="E50" i="97"/>
  <c r="E54" i="97"/>
  <c r="D42" i="97"/>
  <c r="D39" i="97"/>
  <c r="D55" i="97" s="1"/>
  <c r="AD32" i="98"/>
  <c r="F98" i="98" s="1"/>
  <c r="X32" i="98"/>
  <c r="E98" i="98" s="1"/>
  <c r="F30" i="98"/>
  <c r="B96" i="98" s="1"/>
  <c r="AJ29" i="98"/>
  <c r="G95" i="98" s="1"/>
  <c r="R27" i="98"/>
  <c r="D93" i="98" s="1"/>
  <c r="L27" i="98"/>
  <c r="C93" i="98" s="1"/>
  <c r="AD24" i="98"/>
  <c r="F90" i="98" s="1"/>
  <c r="X24" i="98"/>
  <c r="E90" i="98" s="1"/>
  <c r="F22" i="98"/>
  <c r="B88" i="98" s="1"/>
  <c r="AJ21" i="98"/>
  <c r="G87" i="98" s="1"/>
  <c r="R19" i="98"/>
  <c r="D85" i="98" s="1"/>
  <c r="L19" i="98"/>
  <c r="C85" i="98" s="1"/>
  <c r="H53" i="98"/>
  <c r="AD16" i="98"/>
  <c r="F82" i="98" s="1"/>
  <c r="X16" i="98"/>
  <c r="E82" i="98" s="1"/>
  <c r="F14" i="98"/>
  <c r="B80" i="98" s="1"/>
  <c r="AJ13" i="98"/>
  <c r="G79" i="98" s="1"/>
  <c r="F52" i="98"/>
  <c r="F44" i="98"/>
  <c r="F56" i="98" s="1"/>
  <c r="X11" i="98"/>
  <c r="E77" i="98" s="1"/>
  <c r="R11" i="98"/>
  <c r="D77" i="98" s="1"/>
  <c r="L11" i="98"/>
  <c r="C77" i="98" s="1"/>
  <c r="AD8" i="98"/>
  <c r="F74" i="98" s="1"/>
  <c r="X8" i="98"/>
  <c r="E74" i="98" s="1"/>
  <c r="D43" i="98"/>
  <c r="L6" i="98"/>
  <c r="C72" i="98" s="1"/>
  <c r="D46" i="98"/>
  <c r="D58" i="98" s="1"/>
  <c r="F6" i="98"/>
  <c r="B72" i="98" s="1"/>
  <c r="AJ5" i="98"/>
  <c r="G71" i="98" s="1"/>
  <c r="E47" i="98"/>
  <c r="L14" i="96"/>
  <c r="C80" i="96" s="1"/>
  <c r="F14" i="96"/>
  <c r="B80" i="96" s="1"/>
  <c r="AJ12" i="96"/>
  <c r="G78" i="96" s="1"/>
  <c r="AD12" i="96"/>
  <c r="F78" i="96" s="1"/>
  <c r="X11" i="96"/>
  <c r="E77" i="96" s="1"/>
  <c r="R11" i="96"/>
  <c r="D77" i="96" s="1"/>
  <c r="L10" i="96"/>
  <c r="C76" i="96" s="1"/>
  <c r="F10" i="96"/>
  <c r="B76" i="96" s="1"/>
  <c r="AJ8" i="96"/>
  <c r="G74" i="96" s="1"/>
  <c r="AD8" i="96"/>
  <c r="F74" i="96" s="1"/>
  <c r="X7" i="96"/>
  <c r="E73" i="96" s="1"/>
  <c r="R7" i="96"/>
  <c r="D73" i="96" s="1"/>
  <c r="L6" i="96"/>
  <c r="C72" i="96" s="1"/>
  <c r="F6" i="96"/>
  <c r="B72" i="96" s="1"/>
  <c r="AJ4" i="96"/>
  <c r="G70" i="96" s="1"/>
  <c r="L34" i="97"/>
  <c r="AJ31" i="97"/>
  <c r="G97" i="97" s="1"/>
  <c r="AJ30" i="97"/>
  <c r="G96" i="97" s="1"/>
  <c r="AD28" i="97"/>
  <c r="F94" i="97" s="1"/>
  <c r="AD27" i="97"/>
  <c r="F93" i="97" s="1"/>
  <c r="X25" i="97"/>
  <c r="E91" i="97" s="1"/>
  <c r="X24" i="97"/>
  <c r="E90" i="97" s="1"/>
  <c r="X22" i="97"/>
  <c r="E88" i="97" s="1"/>
  <c r="R22" i="97"/>
  <c r="D88" i="97" s="1"/>
  <c r="R21" i="97"/>
  <c r="D87" i="97" s="1"/>
  <c r="L19" i="97"/>
  <c r="C85" i="97" s="1"/>
  <c r="AJ18" i="97"/>
  <c r="G84" i="97" s="1"/>
  <c r="D41" i="97"/>
  <c r="D57" i="97" s="1"/>
  <c r="AJ15" i="97"/>
  <c r="G81" i="97" s="1"/>
  <c r="AD15" i="97"/>
  <c r="F81" i="97" s="1"/>
  <c r="AD12" i="97"/>
  <c r="F78" i="97" s="1"/>
  <c r="X12" i="97"/>
  <c r="E78" i="97" s="1"/>
  <c r="H48" i="97"/>
  <c r="H56" i="97" s="1"/>
  <c r="X9" i="97"/>
  <c r="E75" i="97" s="1"/>
  <c r="F42" i="97"/>
  <c r="E42" i="97"/>
  <c r="X6" i="97"/>
  <c r="E72" i="97" s="1"/>
  <c r="F46" i="97"/>
  <c r="R6" i="97"/>
  <c r="D72" i="97" s="1"/>
  <c r="F47" i="97"/>
  <c r="F55" i="97" s="1"/>
  <c r="F50" i="97"/>
  <c r="AD34" i="98"/>
  <c r="X34" i="98"/>
  <c r="F32" i="98"/>
  <c r="B98" i="98" s="1"/>
  <c r="AJ31" i="98"/>
  <c r="G97" i="98" s="1"/>
  <c r="R29" i="98"/>
  <c r="D95" i="98" s="1"/>
  <c r="L29" i="98"/>
  <c r="C95" i="98" s="1"/>
  <c r="AD26" i="98"/>
  <c r="F92" i="98" s="1"/>
  <c r="X26" i="98"/>
  <c r="E92" i="98" s="1"/>
  <c r="F24" i="98"/>
  <c r="B90" i="98" s="1"/>
  <c r="AJ23" i="98"/>
  <c r="G89" i="98" s="1"/>
  <c r="R21" i="98"/>
  <c r="D87" i="98" s="1"/>
  <c r="L21" i="98"/>
  <c r="C87" i="98" s="1"/>
  <c r="H45" i="98"/>
  <c r="H57" i="98" s="1"/>
  <c r="P36" i="83" s="1"/>
  <c r="AJ18" i="98"/>
  <c r="G84" i="98" s="1"/>
  <c r="AD18" i="98"/>
  <c r="F84" i="98" s="1"/>
  <c r="X18" i="98"/>
  <c r="E84" i="98" s="1"/>
  <c r="D53" i="98"/>
  <c r="D57" i="98" s="1"/>
  <c r="F16" i="98"/>
  <c r="B82" i="98" s="1"/>
  <c r="AJ15" i="98"/>
  <c r="G81" i="98" s="1"/>
  <c r="R13" i="98"/>
  <c r="D79" i="98" s="1"/>
  <c r="L13" i="98"/>
  <c r="C79" i="98" s="1"/>
  <c r="G48" i="98"/>
  <c r="H52" i="98"/>
  <c r="G40" i="98"/>
  <c r="AD10" i="98"/>
  <c r="F76" i="98" s="1"/>
  <c r="X10" i="98"/>
  <c r="E76" i="98" s="1"/>
  <c r="F8" i="98"/>
  <c r="B74" i="98" s="1"/>
  <c r="AJ7" i="98"/>
  <c r="G73" i="98" s="1"/>
  <c r="F54" i="98"/>
  <c r="F51" i="98"/>
  <c r="E39" i="98"/>
  <c r="E55" i="98" s="1"/>
  <c r="F46" i="98"/>
  <c r="F58" i="98" s="1"/>
  <c r="X5" i="98"/>
  <c r="E71" i="98" s="1"/>
  <c r="F43" i="98"/>
  <c r="F55" i="98" s="1"/>
  <c r="R5" i="98"/>
  <c r="D71" i="98" s="1"/>
  <c r="L5" i="98"/>
  <c r="C71" i="98" s="1"/>
  <c r="AD34" i="99"/>
  <c r="F32" i="99"/>
  <c r="B98" i="99" s="1"/>
  <c r="X29" i="99"/>
  <c r="E95" i="99" s="1"/>
  <c r="R29" i="99"/>
  <c r="D95" i="99" s="1"/>
  <c r="G56" i="99"/>
  <c r="F57" i="100"/>
  <c r="G57" i="101"/>
  <c r="E56" i="101"/>
  <c r="G47" i="97"/>
  <c r="E46" i="97"/>
  <c r="X17" i="97"/>
  <c r="E83" i="97" s="1"/>
  <c r="AJ11" i="97"/>
  <c r="G77" i="97" s="1"/>
  <c r="L11" i="97"/>
  <c r="C77" i="97" s="1"/>
  <c r="AJ7" i="97"/>
  <c r="G73" i="97" s="1"/>
  <c r="L7" i="97"/>
  <c r="C73" i="97" s="1"/>
  <c r="X5" i="97"/>
  <c r="E71" i="97" s="1"/>
  <c r="G46" i="98"/>
  <c r="C46" i="98"/>
  <c r="E45" i="98"/>
  <c r="G44" i="98"/>
  <c r="C44" i="98"/>
  <c r="C56" i="98" s="1"/>
  <c r="E43" i="98"/>
  <c r="C57" i="99"/>
  <c r="F34" i="99"/>
  <c r="X31" i="99"/>
  <c r="E97" i="99" s="1"/>
  <c r="R31" i="99"/>
  <c r="D97" i="99" s="1"/>
  <c r="AD28" i="99"/>
  <c r="F94" i="99" s="1"/>
  <c r="C56" i="99"/>
  <c r="D58" i="100"/>
  <c r="C57" i="101"/>
  <c r="H50" i="97"/>
  <c r="D50" i="97"/>
  <c r="L4" i="98"/>
  <c r="C70" i="98" s="1"/>
  <c r="C55" i="99"/>
  <c r="E58" i="99"/>
  <c r="G57" i="99"/>
  <c r="X33" i="99"/>
  <c r="R33" i="99"/>
  <c r="AD30" i="99"/>
  <c r="F96" i="99" s="1"/>
  <c r="H56" i="100"/>
  <c r="O7" i="83" s="1"/>
  <c r="F55" i="100"/>
  <c r="F46" i="99"/>
  <c r="H45" i="99"/>
  <c r="H57" i="99" s="1"/>
  <c r="P10" i="83" s="1"/>
  <c r="D45" i="99"/>
  <c r="X22" i="99"/>
  <c r="E88" i="99" s="1"/>
  <c r="G46" i="100"/>
  <c r="G58" i="100" s="1"/>
  <c r="C46" i="100"/>
  <c r="E45" i="100"/>
  <c r="H46" i="101"/>
  <c r="H58" i="101" s="1"/>
  <c r="P31" i="83" s="1"/>
  <c r="D46" i="101"/>
  <c r="D58" i="101" s="1"/>
  <c r="F45" i="101"/>
  <c r="F57" i="101" s="1"/>
  <c r="X5" i="101"/>
  <c r="E71" i="101" s="1"/>
  <c r="D58" i="104"/>
  <c r="H46" i="99"/>
  <c r="H58" i="99" s="1"/>
  <c r="O10" i="83" s="1"/>
  <c r="D46" i="99"/>
  <c r="F45" i="99"/>
  <c r="X27" i="99"/>
  <c r="E93" i="99" s="1"/>
  <c r="X25" i="99"/>
  <c r="E91" i="99" s="1"/>
  <c r="E46" i="100"/>
  <c r="G45" i="100"/>
  <c r="G57" i="100" s="1"/>
  <c r="C45" i="100"/>
  <c r="X34" i="101"/>
  <c r="X32" i="101"/>
  <c r="E98" i="101" s="1"/>
  <c r="AJ6" i="101"/>
  <c r="G72" i="101" s="1"/>
  <c r="L4" i="101"/>
  <c r="C70" i="101" s="1"/>
  <c r="F57" i="104"/>
  <c r="G50" i="99"/>
  <c r="G42" i="99"/>
  <c r="C42" i="99"/>
  <c r="E50" i="101"/>
  <c r="E42" i="101"/>
  <c r="AJ4" i="101"/>
  <c r="G70" i="101" s="1"/>
  <c r="H58" i="104"/>
  <c r="O17" i="83" s="1"/>
  <c r="G46" i="104"/>
  <c r="G58" i="104" s="1"/>
  <c r="C46" i="104"/>
  <c r="C58" i="104" s="1"/>
  <c r="E45" i="104"/>
  <c r="E57" i="104" s="1"/>
  <c r="L6" i="104"/>
  <c r="C72" i="104" s="1"/>
  <c r="D57" i="106"/>
  <c r="F56" i="106"/>
  <c r="F58" i="106"/>
  <c r="AJ4" i="104"/>
  <c r="G70" i="104" s="1"/>
  <c r="G57" i="105"/>
  <c r="E56" i="105"/>
  <c r="X5" i="104"/>
  <c r="E71" i="104" s="1"/>
  <c r="C57" i="105"/>
  <c r="H57" i="106"/>
  <c r="P15" i="83" s="1"/>
  <c r="F46" i="107"/>
  <c r="H45" i="107"/>
  <c r="D45" i="107"/>
  <c r="F44" i="107"/>
  <c r="H43" i="107"/>
  <c r="C43" i="107"/>
  <c r="C55" i="107" s="1"/>
  <c r="X32" i="107"/>
  <c r="E98" i="107" s="1"/>
  <c r="AJ29" i="107"/>
  <c r="G95" i="107" s="1"/>
  <c r="L27" i="107"/>
  <c r="C93" i="107" s="1"/>
  <c r="AD25" i="107"/>
  <c r="F91" i="107" s="1"/>
  <c r="R24" i="107"/>
  <c r="D90" i="107" s="1"/>
  <c r="F23" i="107"/>
  <c r="B89" i="107" s="1"/>
  <c r="AD21" i="107"/>
  <c r="F87" i="107" s="1"/>
  <c r="R20" i="107"/>
  <c r="D86" i="107" s="1"/>
  <c r="F19" i="107"/>
  <c r="B85" i="107" s="1"/>
  <c r="AD17" i="107"/>
  <c r="F83" i="107" s="1"/>
  <c r="R16" i="107"/>
  <c r="D82" i="107" s="1"/>
  <c r="F15" i="107"/>
  <c r="B81" i="107" s="1"/>
  <c r="AD13" i="107"/>
  <c r="F79" i="107" s="1"/>
  <c r="R12" i="107"/>
  <c r="D78" i="107" s="1"/>
  <c r="F11" i="107"/>
  <c r="B77" i="107" s="1"/>
  <c r="AD9" i="107"/>
  <c r="F75" i="107" s="1"/>
  <c r="R8" i="107"/>
  <c r="D74" i="107" s="1"/>
  <c r="F7" i="107"/>
  <c r="B73" i="107" s="1"/>
  <c r="AJ5" i="107"/>
  <c r="G71" i="107" s="1"/>
  <c r="F5" i="107"/>
  <c r="B71" i="107" s="1"/>
  <c r="C58" i="108"/>
  <c r="D41" i="107"/>
  <c r="D57" i="107" s="1"/>
  <c r="F40" i="107"/>
  <c r="F56" i="107" s="1"/>
  <c r="L7" i="107"/>
  <c r="C73" i="107" s="1"/>
  <c r="D43" i="107"/>
  <c r="D39" i="107"/>
  <c r="D55" i="107" s="1"/>
  <c r="X34" i="105"/>
  <c r="X32" i="105"/>
  <c r="E98" i="105" s="1"/>
  <c r="X30" i="105"/>
  <c r="E96" i="105" s="1"/>
  <c r="X28" i="105"/>
  <c r="E94" i="105" s="1"/>
  <c r="AJ33" i="107"/>
  <c r="L31" i="107"/>
  <c r="C97" i="107" s="1"/>
  <c r="X28" i="107"/>
  <c r="E94" i="107" s="1"/>
  <c r="R26" i="107"/>
  <c r="D92" i="107" s="1"/>
  <c r="F25" i="107"/>
  <c r="B91" i="107" s="1"/>
  <c r="AD23" i="107"/>
  <c r="F89" i="107" s="1"/>
  <c r="R22" i="107"/>
  <c r="D88" i="107" s="1"/>
  <c r="F21" i="107"/>
  <c r="B87" i="107" s="1"/>
  <c r="AD19" i="107"/>
  <c r="F85" i="107" s="1"/>
  <c r="R19" i="107"/>
  <c r="D85" i="107" s="1"/>
  <c r="R18" i="107"/>
  <c r="D84" i="107" s="1"/>
  <c r="F17" i="107"/>
  <c r="B83" i="107" s="1"/>
  <c r="AD16" i="107"/>
  <c r="F82" i="107" s="1"/>
  <c r="AD15" i="107"/>
  <c r="F81" i="107" s="1"/>
  <c r="R14" i="107"/>
  <c r="D80" i="107" s="1"/>
  <c r="F14" i="107"/>
  <c r="B80" i="107" s="1"/>
  <c r="F13" i="107"/>
  <c r="B79" i="107" s="1"/>
  <c r="AD12" i="107"/>
  <c r="F78" i="107" s="1"/>
  <c r="AD11" i="107"/>
  <c r="F77" i="107" s="1"/>
  <c r="R10" i="107"/>
  <c r="D76" i="107" s="1"/>
  <c r="F9" i="107"/>
  <c r="B75" i="107" s="1"/>
  <c r="AD7" i="107"/>
  <c r="F73" i="107" s="1"/>
  <c r="R6" i="107"/>
  <c r="D72" i="107" s="1"/>
  <c r="F42" i="107"/>
  <c r="X4" i="107"/>
  <c r="E70" i="107" s="1"/>
  <c r="E57" i="108"/>
  <c r="F57" i="109"/>
  <c r="E42" i="105"/>
  <c r="E58" i="105" s="1"/>
  <c r="G54" i="107"/>
  <c r="G58" i="107" s="1"/>
  <c r="C46" i="107"/>
  <c r="C58" i="107" s="1"/>
  <c r="X34" i="107"/>
  <c r="AJ31" i="107"/>
  <c r="G97" i="107" s="1"/>
  <c r="L29" i="107"/>
  <c r="C95" i="107" s="1"/>
  <c r="X26" i="107"/>
  <c r="E92" i="107" s="1"/>
  <c r="L25" i="107"/>
  <c r="C91" i="107" s="1"/>
  <c r="AJ23" i="107"/>
  <c r="G89" i="107" s="1"/>
  <c r="X22" i="107"/>
  <c r="E88" i="107" s="1"/>
  <c r="L21" i="107"/>
  <c r="C87" i="107" s="1"/>
  <c r="AJ19" i="107"/>
  <c r="G85" i="107" s="1"/>
  <c r="H41" i="107"/>
  <c r="H57" i="107" s="1"/>
  <c r="P40" i="83" s="1"/>
  <c r="X18" i="107"/>
  <c r="E84" i="107" s="1"/>
  <c r="L17" i="107"/>
  <c r="C83" i="107" s="1"/>
  <c r="AJ15" i="107"/>
  <c r="G81" i="107" s="1"/>
  <c r="X14" i="107"/>
  <c r="E80" i="107" s="1"/>
  <c r="L13" i="107"/>
  <c r="C79" i="107" s="1"/>
  <c r="AJ11" i="107"/>
  <c r="G77" i="107" s="1"/>
  <c r="X10" i="107"/>
  <c r="E76" i="107" s="1"/>
  <c r="L9" i="107"/>
  <c r="C75" i="107" s="1"/>
  <c r="AJ7" i="107"/>
  <c r="G73" i="107" s="1"/>
  <c r="H39" i="107"/>
  <c r="X6" i="107"/>
  <c r="E72" i="107" s="1"/>
  <c r="AD5" i="107"/>
  <c r="F71" i="107" s="1"/>
  <c r="D56" i="109"/>
  <c r="E45" i="109"/>
  <c r="E57" i="109" s="1"/>
  <c r="D57" i="110"/>
  <c r="F58" i="110"/>
  <c r="H50" i="109"/>
  <c r="H58" i="109" s="1"/>
  <c r="P12" i="83" s="1"/>
  <c r="D50" i="109"/>
  <c r="D42" i="109"/>
  <c r="H57" i="110"/>
  <c r="P13" i="83" s="1"/>
  <c r="F33" i="112"/>
  <c r="R34" i="112"/>
  <c r="AD33" i="112"/>
  <c r="AJ21" i="113"/>
  <c r="G87" i="113" s="1"/>
  <c r="R19" i="115"/>
  <c r="D85" i="115" s="1"/>
  <c r="X17" i="115"/>
  <c r="E83" i="115" s="1"/>
  <c r="AD18" i="115"/>
  <c r="F84" i="115" s="1"/>
  <c r="E58" i="118"/>
  <c r="C57" i="118"/>
  <c r="R33" i="118"/>
  <c r="X32" i="118"/>
  <c r="E98" i="118" s="1"/>
  <c r="AD30" i="118"/>
  <c r="F96" i="118" s="1"/>
  <c r="G57" i="118"/>
  <c r="AD34" i="118"/>
  <c r="AJ33" i="118"/>
  <c r="F32" i="118"/>
  <c r="B98" i="118" s="1"/>
  <c r="L31" i="118"/>
  <c r="C97" i="118" s="1"/>
  <c r="F57" i="118"/>
  <c r="E56" i="118"/>
  <c r="F34" i="118"/>
  <c r="L33" i="118"/>
  <c r="R31" i="118"/>
  <c r="D97" i="118" s="1"/>
  <c r="X30" i="118"/>
  <c r="E96" i="118" s="1"/>
  <c r="F56" i="120" l="1"/>
  <c r="E58" i="120"/>
  <c r="O47" i="120" s="1"/>
  <c r="P7" i="82" s="1"/>
  <c r="E55" i="120"/>
  <c r="G55" i="120"/>
  <c r="F55" i="120"/>
  <c r="N21" i="83"/>
  <c r="P21" i="83"/>
  <c r="E57" i="120"/>
  <c r="H58" i="120"/>
  <c r="R48" i="120" s="1"/>
  <c r="P13" i="82" s="1"/>
  <c r="N41" i="120"/>
  <c r="H58" i="96"/>
  <c r="N20" i="83" s="1"/>
  <c r="O26" i="83"/>
  <c r="G58" i="94"/>
  <c r="P26" i="83"/>
  <c r="N10" i="83"/>
  <c r="N17" i="83"/>
  <c r="F58" i="107"/>
  <c r="O20" i="83"/>
  <c r="C58" i="95"/>
  <c r="E57" i="91"/>
  <c r="N49" i="120"/>
  <c r="P34" i="83"/>
  <c r="D56" i="97"/>
  <c r="D55" i="95"/>
  <c r="O12" i="83"/>
  <c r="H58" i="90"/>
  <c r="N33" i="83" s="1"/>
  <c r="P33" i="83"/>
  <c r="N12" i="83"/>
  <c r="E58" i="97"/>
  <c r="O19" i="83"/>
  <c r="P7" i="83"/>
  <c r="P17" i="83"/>
  <c r="D58" i="109"/>
  <c r="D55" i="98"/>
  <c r="G57" i="96"/>
  <c r="P20" i="83"/>
  <c r="E58" i="96"/>
  <c r="O34" i="83"/>
  <c r="H55" i="107"/>
  <c r="N40" i="83" s="1"/>
  <c r="G58" i="99"/>
  <c r="E56" i="97"/>
  <c r="G58" i="96"/>
  <c r="E55" i="96"/>
  <c r="C57" i="96"/>
  <c r="N31" i="83"/>
  <c r="O31" i="83"/>
  <c r="H56" i="120"/>
  <c r="N52" i="120"/>
  <c r="P43" i="120"/>
  <c r="H55" i="120"/>
  <c r="M48" i="120"/>
  <c r="P11" i="82" s="1"/>
  <c r="N43" i="120"/>
  <c r="O51" i="120"/>
  <c r="Q7" i="82" s="1"/>
  <c r="P49" i="120"/>
  <c r="M51" i="120"/>
  <c r="Q6" i="82" s="1"/>
  <c r="N48" i="120"/>
  <c r="O52" i="120"/>
  <c r="Q12" i="82" s="1"/>
  <c r="N51" i="120"/>
  <c r="M47" i="120"/>
  <c r="P6" i="82" s="1"/>
  <c r="P40" i="120"/>
  <c r="M44" i="120"/>
  <c r="O11" i="82" s="1"/>
  <c r="N40" i="120"/>
  <c r="P53" i="120"/>
  <c r="P48" i="120"/>
  <c r="O48" i="120"/>
  <c r="P12" i="82" s="1"/>
  <c r="M49" i="120"/>
  <c r="P16" i="82" s="1"/>
  <c r="N45" i="120"/>
  <c r="P52" i="120"/>
  <c r="O49" i="120"/>
  <c r="P17" i="82" s="1"/>
  <c r="G56" i="120"/>
  <c r="E56" i="120"/>
  <c r="O40" i="120"/>
  <c r="N12" i="82" s="1"/>
  <c r="G57" i="120"/>
  <c r="M45" i="120"/>
  <c r="O16" i="82" s="1"/>
  <c r="N39" i="120"/>
  <c r="H57" i="120"/>
  <c r="O41" i="120"/>
  <c r="N17" i="82" s="1"/>
  <c r="P47" i="120"/>
  <c r="M43" i="120"/>
  <c r="O6" i="82" s="1"/>
  <c r="N47" i="120"/>
  <c r="O45" i="120"/>
  <c r="O17" i="82" s="1"/>
  <c r="M41" i="120"/>
  <c r="N16" i="82" s="1"/>
  <c r="P51" i="120"/>
  <c r="O53" i="120"/>
  <c r="Q17" i="82" s="1"/>
  <c r="M53" i="120"/>
  <c r="Q16" i="82" s="1"/>
  <c r="P44" i="120"/>
  <c r="M40" i="120"/>
  <c r="N11" i="82" s="1"/>
  <c r="O39" i="120"/>
  <c r="N7" i="82" s="1"/>
  <c r="N44" i="120"/>
  <c r="P45" i="120"/>
  <c r="P41" i="120"/>
  <c r="M39" i="120"/>
  <c r="N6" i="82" s="1"/>
  <c r="O43" i="120"/>
  <c r="O7" i="82" s="1"/>
  <c r="G58" i="120"/>
  <c r="E58" i="101"/>
  <c r="E58" i="100"/>
  <c r="E57" i="100"/>
  <c r="F58" i="99"/>
  <c r="H57" i="97"/>
  <c r="C58" i="93"/>
  <c r="E57" i="93"/>
  <c r="C58" i="94"/>
  <c r="D56" i="94"/>
  <c r="F57" i="94"/>
  <c r="D55" i="93"/>
  <c r="D58" i="90"/>
  <c r="F55" i="90"/>
  <c r="E56" i="90"/>
  <c r="C58" i="99"/>
  <c r="F57" i="99"/>
  <c r="C58" i="100"/>
  <c r="D58" i="97"/>
  <c r="G55" i="97"/>
  <c r="D58" i="94"/>
  <c r="C57" i="94"/>
  <c r="E58" i="93"/>
  <c r="C56" i="93"/>
  <c r="D57" i="94"/>
  <c r="F55" i="93"/>
  <c r="H58" i="95"/>
  <c r="O14" i="83" s="1"/>
  <c r="F58" i="94"/>
  <c r="E56" i="93"/>
  <c r="H56" i="90"/>
  <c r="O33" i="83" s="1"/>
  <c r="F57" i="90"/>
  <c r="C57" i="100"/>
  <c r="D58" i="99"/>
  <c r="D57" i="99"/>
  <c r="G56" i="98"/>
  <c r="F58" i="97"/>
  <c r="C58" i="98"/>
  <c r="F57" i="93"/>
  <c r="E57" i="94"/>
  <c r="E58" i="94"/>
  <c r="E56" i="94"/>
  <c r="D57" i="93"/>
  <c r="G58" i="98"/>
  <c r="H56" i="98"/>
  <c r="O36" i="83" s="1"/>
  <c r="G58" i="97"/>
  <c r="D58" i="96"/>
  <c r="D56" i="95"/>
  <c r="E55" i="94"/>
  <c r="H57" i="94"/>
  <c r="P19" i="83" s="1"/>
  <c r="D58" i="93"/>
  <c r="F56" i="93"/>
  <c r="C55" i="94"/>
  <c r="E58" i="90"/>
  <c r="G57" i="97"/>
  <c r="E57" i="98"/>
  <c r="H58" i="97"/>
  <c r="O8" i="83" s="1"/>
  <c r="D55" i="94"/>
  <c r="F56" i="94"/>
  <c r="D56" i="93"/>
  <c r="G56" i="95"/>
  <c r="G55" i="94"/>
  <c r="G58" i="93"/>
  <c r="F58" i="93"/>
  <c r="D56" i="96"/>
  <c r="H55" i="95"/>
  <c r="E57" i="95"/>
  <c r="F55" i="94"/>
  <c r="G56" i="94"/>
  <c r="G58" i="91"/>
  <c r="C55" i="93"/>
  <c r="D56" i="90"/>
  <c r="C57" i="90"/>
  <c r="C55" i="90"/>
  <c r="R41" i="120" l="1"/>
  <c r="N18" i="82" s="1"/>
  <c r="O44" i="120"/>
  <c r="O12" i="82" s="1"/>
  <c r="R45" i="120"/>
  <c r="O18" i="82" s="1"/>
  <c r="R47" i="120"/>
  <c r="P8" i="82" s="1"/>
  <c r="R40" i="120"/>
  <c r="N13" i="82" s="1"/>
  <c r="R49" i="120"/>
  <c r="P18" i="82" s="1"/>
  <c r="R51" i="120"/>
  <c r="Q8" i="82" s="1"/>
  <c r="R43" i="120"/>
  <c r="O8" i="82" s="1"/>
  <c r="R53" i="120"/>
  <c r="Q18" i="82" s="1"/>
  <c r="R52" i="120"/>
  <c r="Q13" i="82" s="1"/>
  <c r="R44" i="120"/>
  <c r="O13" i="82" s="1"/>
  <c r="R39" i="120"/>
  <c r="N8" i="82" s="1"/>
  <c r="P14" i="83"/>
  <c r="N14" i="83"/>
  <c r="N8" i="83"/>
  <c r="P8" i="83"/>
  <c r="Q52" i="120"/>
  <c r="Q47" i="120"/>
  <c r="Q45" i="120"/>
  <c r="Q53" i="120"/>
  <c r="Q48" i="120"/>
  <c r="Q49" i="120"/>
  <c r="Q51" i="120"/>
  <c r="Q44" i="120"/>
  <c r="Q43" i="120"/>
  <c r="Q39" i="120"/>
  <c r="Q41" i="120"/>
  <c r="Q40" i="120"/>
  <c r="H82" i="88"/>
  <c r="H90" i="88"/>
  <c r="H97" i="88"/>
  <c r="H80" i="88"/>
  <c r="H91" i="88"/>
  <c r="H93" i="88"/>
  <c r="H70" i="88"/>
  <c r="H84" i="88"/>
  <c r="H79" i="88"/>
  <c r="H85" i="88"/>
  <c r="H88" i="88"/>
  <c r="H76" i="88"/>
  <c r="H87" i="88"/>
  <c r="H83" i="88"/>
  <c r="H94" i="88"/>
  <c r="H72" i="88"/>
  <c r="H96" i="88"/>
  <c r="H98" i="88"/>
  <c r="H73" i="88"/>
  <c r="H74" i="88"/>
  <c r="H89" i="88"/>
  <c r="H86" i="88"/>
  <c r="H71" i="88"/>
  <c r="H81" i="88"/>
  <c r="H77" i="88"/>
  <c r="H75" i="88"/>
  <c r="H95" i="88"/>
  <c r="H78" i="88"/>
  <c r="H92" i="88"/>
  <c r="H76" i="118" l="1"/>
  <c r="H82" i="118"/>
  <c r="H94" i="118"/>
  <c r="H77" i="118"/>
  <c r="H86" i="118"/>
  <c r="H92" i="118"/>
  <c r="H94" i="94"/>
  <c r="H80" i="94"/>
  <c r="H76" i="94"/>
  <c r="H74" i="94"/>
  <c r="H73" i="94"/>
  <c r="H81" i="94"/>
  <c r="H72" i="94"/>
  <c r="H86" i="115"/>
  <c r="H83" i="115"/>
  <c r="H97" i="115"/>
  <c r="H98" i="115"/>
  <c r="H88" i="115"/>
  <c r="H93" i="115"/>
  <c r="H91" i="115"/>
  <c r="H89" i="94"/>
  <c r="H90" i="115"/>
  <c r="H84" i="115"/>
  <c r="H95" i="115"/>
  <c r="H94" i="115"/>
  <c r="H74" i="115"/>
  <c r="H83" i="94"/>
  <c r="H92" i="94"/>
  <c r="H85" i="94"/>
  <c r="H77" i="94"/>
  <c r="H87" i="94"/>
  <c r="H87" i="115"/>
  <c r="H70" i="115"/>
  <c r="H82" i="115"/>
  <c r="H92" i="115"/>
  <c r="H96" i="115"/>
  <c r="H72" i="115"/>
  <c r="H71" i="115"/>
  <c r="H73" i="115"/>
  <c r="H75" i="118" l="1"/>
  <c r="H84" i="118"/>
  <c r="H80" i="118"/>
  <c r="H88" i="118"/>
  <c r="H91" i="118"/>
  <c r="H97" i="118"/>
  <c r="H79" i="118"/>
  <c r="H71" i="118"/>
  <c r="H90" i="118"/>
  <c r="H93" i="118"/>
  <c r="H96" i="118"/>
  <c r="H73" i="118"/>
  <c r="H98" i="118"/>
  <c r="H81" i="118"/>
  <c r="H78" i="118"/>
  <c r="H74" i="118"/>
  <c r="H85" i="118"/>
  <c r="H72" i="118"/>
  <c r="H89" i="118"/>
  <c r="H95" i="118"/>
  <c r="H87" i="118"/>
  <c r="H83" i="118"/>
  <c r="H75" i="94"/>
  <c r="H93" i="94"/>
  <c r="H81" i="115"/>
  <c r="H71" i="94"/>
  <c r="H98" i="94"/>
  <c r="H77" i="115"/>
  <c r="H94" i="96"/>
  <c r="H89" i="115"/>
  <c r="H85" i="96"/>
  <c r="H80" i="115"/>
  <c r="H85" i="115"/>
  <c r="H75" i="115"/>
  <c r="H79" i="115"/>
  <c r="H78" i="115"/>
  <c r="H76" i="115"/>
  <c r="H89" i="96"/>
  <c r="H86" i="96"/>
  <c r="H93" i="96"/>
  <c r="H76" i="96"/>
  <c r="H88" i="96"/>
  <c r="H70" i="118" l="1"/>
  <c r="H79" i="94"/>
  <c r="H95" i="94"/>
  <c r="H87" i="96"/>
  <c r="H70" i="95"/>
  <c r="H98" i="95"/>
  <c r="H82" i="94"/>
  <c r="H90" i="94"/>
  <c r="H78" i="94"/>
  <c r="H70" i="94"/>
  <c r="H88" i="94"/>
  <c r="H97" i="94"/>
  <c r="H86" i="94"/>
  <c r="H84" i="94"/>
  <c r="H91" i="94"/>
  <c r="H96" i="94"/>
  <c r="H91" i="95"/>
  <c r="H79" i="96"/>
  <c r="H76" i="95"/>
  <c r="H81" i="96"/>
  <c r="H91" i="96"/>
  <c r="H92" i="96"/>
  <c r="H78" i="96"/>
  <c r="H80" i="96"/>
  <c r="H77" i="96"/>
  <c r="H75" i="96"/>
  <c r="H98" i="96"/>
  <c r="H74" i="96"/>
  <c r="H84" i="96"/>
  <c r="H71" i="96"/>
  <c r="H83" i="96"/>
  <c r="H95" i="96"/>
  <c r="H90" i="96"/>
  <c r="H72" i="96"/>
  <c r="H82" i="96"/>
  <c r="H96" i="96"/>
  <c r="H73" i="96"/>
  <c r="H97" i="96"/>
  <c r="H70" i="96"/>
  <c r="H97" i="103" l="1"/>
  <c r="H71" i="103"/>
  <c r="H98" i="103"/>
  <c r="H81" i="103"/>
  <c r="H90" i="103"/>
  <c r="H72" i="103"/>
  <c r="H75" i="103"/>
  <c r="H93" i="103"/>
  <c r="H77" i="103"/>
  <c r="H96" i="103"/>
  <c r="H78" i="103"/>
  <c r="H87" i="103"/>
  <c r="H83" i="103"/>
  <c r="H86" i="103"/>
  <c r="H73" i="103"/>
  <c r="H70" i="103"/>
  <c r="H80" i="103"/>
  <c r="H95" i="103"/>
  <c r="H89" i="103"/>
  <c r="H94" i="103"/>
  <c r="H91" i="103"/>
  <c r="H82" i="103"/>
  <c r="H76" i="103"/>
  <c r="H74" i="103"/>
  <c r="H88" i="103"/>
  <c r="H92" i="103"/>
  <c r="H85" i="103"/>
  <c r="H79" i="103"/>
  <c r="H84" i="103"/>
  <c r="H92" i="95"/>
  <c r="H94" i="95"/>
  <c r="H95" i="95"/>
  <c r="H82" i="95"/>
  <c r="H90" i="95"/>
  <c r="H84" i="95"/>
  <c r="H72" i="95"/>
  <c r="H89" i="95"/>
  <c r="H71" i="95"/>
  <c r="H88" i="95"/>
  <c r="H75" i="95"/>
  <c r="H74" i="95"/>
  <c r="H80" i="95"/>
  <c r="H97" i="95"/>
  <c r="H81" i="95"/>
  <c r="H77" i="95"/>
  <c r="H86" i="95"/>
  <c r="H85" i="95"/>
  <c r="H83" i="95"/>
  <c r="H96" i="95"/>
  <c r="H93" i="95"/>
  <c r="H79" i="95"/>
  <c r="H87" i="95"/>
  <c r="H78" i="95"/>
  <c r="H73" i="95"/>
  <c r="AS13" i="120" l="1"/>
  <c r="AU15" i="120"/>
  <c r="AS20" i="120"/>
  <c r="AU12" i="120"/>
  <c r="AU18" i="120"/>
  <c r="AS29" i="120"/>
  <c r="AU6" i="120"/>
  <c r="AS7" i="120"/>
  <c r="AS31" i="120"/>
  <c r="AS14" i="120"/>
  <c r="AU13" i="120"/>
  <c r="AU22" i="120"/>
  <c r="AS10" i="120"/>
  <c r="AU28" i="120"/>
  <c r="AU7" i="120"/>
  <c r="AT15" i="120"/>
  <c r="AT22" i="120"/>
  <c r="AT25" i="120"/>
  <c r="AT9" i="120"/>
  <c r="AT19" i="120"/>
  <c r="AT23" i="120"/>
  <c r="AT12" i="120"/>
  <c r="AT8" i="120"/>
  <c r="AR14" i="120"/>
  <c r="AR22" i="120"/>
  <c r="AR6" i="120"/>
  <c r="AR31" i="120"/>
  <c r="AR25" i="120"/>
  <c r="AR7" i="120"/>
  <c r="I97" i="126" l="1"/>
  <c r="AV31" i="120"/>
  <c r="I90" i="120" s="1"/>
  <c r="I92" i="126"/>
  <c r="AV26" i="120"/>
  <c r="I85" i="120" s="1"/>
  <c r="AR33" i="120"/>
  <c r="AR23" i="120"/>
  <c r="AT4" i="120"/>
  <c r="AT34" i="120"/>
  <c r="AT6" i="120"/>
  <c r="AT26" i="120"/>
  <c r="AU34" i="120"/>
  <c r="AS24" i="120"/>
  <c r="AU21" i="120"/>
  <c r="AS22" i="120"/>
  <c r="AU11" i="120"/>
  <c r="AU14" i="120"/>
  <c r="AV33" i="120"/>
  <c r="AR16" i="120"/>
  <c r="AR21" i="120"/>
  <c r="AT27" i="120"/>
  <c r="AT18" i="120"/>
  <c r="AU32" i="120"/>
  <c r="AS32" i="120"/>
  <c r="AU25" i="120"/>
  <c r="AS28" i="120"/>
  <c r="AS6" i="120"/>
  <c r="AS15" i="120"/>
  <c r="I76" i="126"/>
  <c r="AV10" i="120"/>
  <c r="I69" i="120" s="1"/>
  <c r="I87" i="126"/>
  <c r="AV21" i="120"/>
  <c r="I80" i="120" s="1"/>
  <c r="I80" i="126"/>
  <c r="AV14" i="120"/>
  <c r="I73" i="120" s="1"/>
  <c r="AR10" i="120"/>
  <c r="AR26" i="120"/>
  <c r="AT31" i="120"/>
  <c r="AS4" i="120"/>
  <c r="AS9" i="120"/>
  <c r="AS34" i="120"/>
  <c r="AS18" i="120"/>
  <c r="AS17" i="120"/>
  <c r="AS8" i="120"/>
  <c r="I79" i="126"/>
  <c r="AV13" i="120"/>
  <c r="I72" i="120" s="1"/>
  <c r="AR20" i="120"/>
  <c r="AR15" i="120"/>
  <c r="AR28" i="120"/>
  <c r="AT29" i="120"/>
  <c r="AT14" i="120"/>
  <c r="AT32" i="120"/>
  <c r="AT16" i="120"/>
  <c r="AU26" i="120"/>
  <c r="AU24" i="120"/>
  <c r="AS27" i="120"/>
  <c r="AU19" i="120"/>
  <c r="AS33" i="120"/>
  <c r="AU4" i="120"/>
  <c r="AS21" i="120"/>
  <c r="AS16" i="120"/>
  <c r="I83" i="126"/>
  <c r="AV17" i="120"/>
  <c r="I76" i="120" s="1"/>
  <c r="I94" i="126"/>
  <c r="AV28" i="120"/>
  <c r="I87" i="120" s="1"/>
  <c r="AR24" i="120"/>
  <c r="AR17" i="120"/>
  <c r="AV34" i="120"/>
  <c r="AR32" i="120"/>
  <c r="AT21" i="120"/>
  <c r="AT7" i="120"/>
  <c r="AT10" i="120"/>
  <c r="AU8" i="120"/>
  <c r="AS26" i="120"/>
  <c r="AU10" i="120"/>
  <c r="AS19" i="120"/>
  <c r="AU29" i="120"/>
  <c r="AS30" i="120"/>
  <c r="AR18" i="120"/>
  <c r="AR29" i="120"/>
  <c r="AR27" i="120"/>
  <c r="AT13" i="120"/>
  <c r="AT24" i="120"/>
  <c r="AU31" i="120"/>
  <c r="AR8" i="120"/>
  <c r="AU23" i="120"/>
  <c r="AU16" i="120"/>
  <c r="AS5" i="120"/>
  <c r="I43" i="126"/>
  <c r="AU9" i="120"/>
  <c r="I93" i="126"/>
  <c r="AV27" i="120"/>
  <c r="I86" i="120" s="1"/>
  <c r="AR19" i="120"/>
  <c r="AR11" i="120"/>
  <c r="I74" i="126"/>
  <c r="AV8" i="120"/>
  <c r="I67" i="120" s="1"/>
  <c r="AR13" i="120"/>
  <c r="AT28" i="120"/>
  <c r="AR9" i="120"/>
  <c r="AU30" i="120"/>
  <c r="AU33" i="120"/>
  <c r="AU20" i="120"/>
  <c r="I82" i="126"/>
  <c r="AV16" i="120"/>
  <c r="I75" i="120" s="1"/>
  <c r="AR12" i="120"/>
  <c r="AR30" i="120"/>
  <c r="AR4" i="120"/>
  <c r="AR34" i="120"/>
  <c r="AT33" i="120"/>
  <c r="AT20" i="120"/>
  <c r="AT30" i="120"/>
  <c r="AT11" i="120"/>
  <c r="AS12" i="120"/>
  <c r="AS23" i="120"/>
  <c r="AU27" i="120"/>
  <c r="AS25" i="120"/>
  <c r="AS11" i="120"/>
  <c r="I44" i="120" s="1"/>
  <c r="I48" i="120" l="1"/>
  <c r="I48" i="126"/>
  <c r="I44" i="126"/>
  <c r="I75" i="126"/>
  <c r="AV9" i="120"/>
  <c r="I68" i="120" s="1"/>
  <c r="I78" i="126"/>
  <c r="AV12" i="120"/>
  <c r="I71" i="120" s="1"/>
  <c r="I96" i="126"/>
  <c r="AV30" i="120"/>
  <c r="I89" i="120" s="1"/>
  <c r="AU17" i="120"/>
  <c r="I53" i="120" s="1"/>
  <c r="I53" i="126"/>
  <c r="I40" i="126"/>
  <c r="I41" i="120"/>
  <c r="I73" i="126"/>
  <c r="AV7" i="120"/>
  <c r="I66" i="120" s="1"/>
  <c r="I98" i="126"/>
  <c r="AV32" i="120"/>
  <c r="I91" i="120" s="1"/>
  <c r="I40" i="120"/>
  <c r="I41" i="126"/>
  <c r="I45" i="120"/>
  <c r="I95" i="126"/>
  <c r="AV29" i="120"/>
  <c r="I88" i="120" s="1"/>
  <c r="I91" i="126"/>
  <c r="AV25" i="120"/>
  <c r="I84" i="120" s="1"/>
  <c r="I70" i="126"/>
  <c r="AV4" i="120"/>
  <c r="I63" i="120" s="1"/>
  <c r="I71" i="126"/>
  <c r="AV5" i="120"/>
  <c r="I64" i="120" s="1"/>
  <c r="AT5" i="120"/>
  <c r="I50" i="126"/>
  <c r="I47" i="126"/>
  <c r="I89" i="126"/>
  <c r="AV23" i="120"/>
  <c r="I82" i="120" s="1"/>
  <c r="I45" i="126"/>
  <c r="I43" i="120"/>
  <c r="I46" i="120"/>
  <c r="I39" i="126"/>
  <c r="AR5" i="120"/>
  <c r="I42" i="126"/>
  <c r="I90" i="126"/>
  <c r="AV24" i="120"/>
  <c r="I83" i="120" s="1"/>
  <c r="I77" i="126"/>
  <c r="AV11" i="120"/>
  <c r="I70" i="120" s="1"/>
  <c r="I88" i="126"/>
  <c r="AV22" i="120"/>
  <c r="I81" i="120" s="1"/>
  <c r="I46" i="126"/>
  <c r="I86" i="126"/>
  <c r="AV20" i="120"/>
  <c r="I79" i="120" s="1"/>
  <c r="I85" i="126"/>
  <c r="AV19" i="120"/>
  <c r="I78" i="120" s="1"/>
  <c r="I49" i="126"/>
  <c r="AT17" i="120"/>
  <c r="I49" i="120" s="1"/>
  <c r="I52" i="120"/>
  <c r="I72" i="126"/>
  <c r="AV6" i="120"/>
  <c r="I65" i="120" s="1"/>
  <c r="I81" i="126"/>
  <c r="AV15" i="120"/>
  <c r="I74" i="120" s="1"/>
  <c r="I54" i="126"/>
  <c r="I51" i="126"/>
  <c r="AU5" i="120"/>
  <c r="I84" i="126"/>
  <c r="AV18" i="120"/>
  <c r="I77" i="120" s="1"/>
  <c r="I52" i="126"/>
  <c r="I55" i="126" l="1"/>
  <c r="I56" i="120"/>
  <c r="I56" i="126"/>
  <c r="I54" i="120"/>
  <c r="I51" i="120"/>
  <c r="I50" i="120"/>
  <c r="I47" i="120"/>
  <c r="I58" i="126"/>
  <c r="J56" i="126" s="1"/>
  <c r="O11" i="83" s="1"/>
  <c r="I42" i="120"/>
  <c r="I39" i="120"/>
  <c r="I57" i="126"/>
  <c r="I57" i="120"/>
  <c r="J57" i="126" l="1"/>
  <c r="P11" i="83" s="1"/>
  <c r="I55" i="120"/>
  <c r="I58" i="120"/>
  <c r="J55" i="126"/>
  <c r="N11" i="83" s="1"/>
  <c r="S41" i="120" l="1"/>
  <c r="N19" i="82" s="1"/>
  <c r="S44" i="120"/>
  <c r="O14" i="82" s="1"/>
  <c r="S48" i="120"/>
  <c r="P14" i="82" s="1"/>
  <c r="S52" i="120"/>
  <c r="Q14" i="82" s="1"/>
  <c r="S40" i="120"/>
  <c r="N14" i="82" s="1"/>
  <c r="S43" i="120"/>
  <c r="O9" i="82" s="1"/>
  <c r="S49" i="120"/>
  <c r="P19" i="82" s="1"/>
  <c r="S53" i="120"/>
  <c r="Q19" i="82" s="1"/>
  <c r="S45" i="120"/>
  <c r="O19" i="82" s="1"/>
  <c r="J56" i="120"/>
  <c r="O25" i="83" s="1"/>
  <c r="S39" i="120"/>
  <c r="N9" i="82" s="1"/>
  <c r="J55" i="120"/>
  <c r="N25" i="83" s="1"/>
  <c r="S47" i="120"/>
  <c r="P9" i="82" s="1"/>
  <c r="J57" i="120"/>
  <c r="P25" i="83" s="1"/>
  <c r="S51" i="120"/>
  <c r="Q9" i="82" s="1"/>
</calcChain>
</file>

<file path=xl/sharedStrings.xml><?xml version="1.0" encoding="utf-8"?>
<sst xmlns="http://schemas.openxmlformats.org/spreadsheetml/2006/main" count="2826" uniqueCount="120">
  <si>
    <t>Cash benefits and tax breaks</t>
  </si>
  <si>
    <t>Childcare</t>
  </si>
  <si>
    <t>Other benefits in kind</t>
  </si>
  <si>
    <t>Education</t>
  </si>
  <si>
    <t>0-5 years</t>
  </si>
  <si>
    <t>6-11 years</t>
  </si>
  <si>
    <t>12-17 years</t>
  </si>
  <si>
    <t>Czech Republic</t>
  </si>
  <si>
    <t>Iceland</t>
  </si>
  <si>
    <t>Hungary</t>
  </si>
  <si>
    <t>Slovak Republic</t>
  </si>
  <si>
    <t>Australia</t>
  </si>
  <si>
    <t>Finland</t>
  </si>
  <si>
    <t>France</t>
  </si>
  <si>
    <t>United Kingdom</t>
  </si>
  <si>
    <t>Sweden</t>
  </si>
  <si>
    <t>Norway</t>
  </si>
  <si>
    <t>Estonia</t>
  </si>
  <si>
    <t>Denmark</t>
  </si>
  <si>
    <t>Germany</t>
  </si>
  <si>
    <t>New Zealand</t>
  </si>
  <si>
    <t>Slovenia</t>
  </si>
  <si>
    <t>Luxembourg</t>
  </si>
  <si>
    <t>Italy</t>
  </si>
  <si>
    <t>Spain</t>
  </si>
  <si>
    <t>Austria</t>
  </si>
  <si>
    <t>Netherlands</t>
  </si>
  <si>
    <t>Belgium</t>
  </si>
  <si>
    <t>Greece</t>
  </si>
  <si>
    <t>Israel</t>
  </si>
  <si>
    <t>Mexico</t>
  </si>
  <si>
    <t>Ireland</t>
  </si>
  <si>
    <t>Chile</t>
  </si>
  <si>
    <t>Portugal</t>
  </si>
  <si>
    <t>Poland</t>
  </si>
  <si>
    <t>Korea</t>
  </si>
  <si>
    <t>Japan</t>
  </si>
  <si>
    <t>United States</t>
  </si>
  <si>
    <t>Switzerland</t>
  </si>
  <si>
    <t>Total</t>
  </si>
  <si>
    <t>Prenatal</t>
  </si>
  <si>
    <t>PPP per capita (US$)</t>
  </si>
  <si>
    <t>Other benefits in kind+ALMP</t>
  </si>
  <si>
    <t>Cash</t>
  </si>
  <si>
    <t>age 0-5</t>
  </si>
  <si>
    <t>age 6-11</t>
  </si>
  <si>
    <t>age 12-17</t>
  </si>
  <si>
    <t>age 0-17</t>
  </si>
  <si>
    <t>In-kind</t>
  </si>
  <si>
    <t xml:space="preserve">Total </t>
  </si>
  <si>
    <r>
      <t xml:space="preserve">Chart PF1.6.A. </t>
    </r>
    <r>
      <rPr>
        <b/>
        <sz val="12"/>
        <rFont val="Arial Narrow"/>
        <family val="2"/>
      </rPr>
      <t>Social expenditure per child increases with children age</t>
    </r>
  </si>
  <si>
    <t>Year</t>
  </si>
  <si>
    <r>
      <t xml:space="preserve">Data for Chart PF1.6.A. </t>
    </r>
    <r>
      <rPr>
        <b/>
        <sz val="12"/>
        <rFont val="Arial Narrow"/>
        <family val="2"/>
      </rPr>
      <t>Social expenditure per child increases with children age</t>
    </r>
  </si>
  <si>
    <t>Proportion (%) of total public spending on family benefits and education for children aged 0-17 years</t>
  </si>
  <si>
    <t>Public spending in USD PPP on:</t>
  </si>
  <si>
    <t>Spending in USD PPP on children aged 6-11</t>
  </si>
  <si>
    <r>
      <t xml:space="preserve">Chart PF1.6.C. </t>
    </r>
    <r>
      <rPr>
        <b/>
        <sz val="12"/>
        <rFont val="Arial Narrow"/>
        <family val="2"/>
      </rPr>
      <t>Cash benefits and tax breaks and childcare are important in per capita social expenditure on children in early childhood (0-5 years)</t>
    </r>
  </si>
  <si>
    <r>
      <t xml:space="preserve">Chart PF1.6.E. </t>
    </r>
    <r>
      <rPr>
        <b/>
        <sz val="12"/>
        <rFont val="Arial Narrow"/>
        <family val="2"/>
      </rPr>
      <t>As it also does in late childhood (12-17 years)</t>
    </r>
  </si>
  <si>
    <r>
      <t xml:space="preserve">Data for Chart PF1.6.E. </t>
    </r>
    <r>
      <rPr>
        <b/>
        <sz val="12"/>
        <rFont val="Arial Narrow"/>
        <family val="2"/>
      </rPr>
      <t>As it also does in late childhood (12-17 years)</t>
    </r>
  </si>
  <si>
    <t>OECD</t>
  </si>
  <si>
    <r>
      <t xml:space="preserve">Chart PF1.6.B. </t>
    </r>
    <r>
      <rPr>
        <b/>
        <sz val="12"/>
        <rFont val="Arial Narrow"/>
        <family val="2"/>
      </rPr>
      <t>Public social expenditure by age group</t>
    </r>
  </si>
  <si>
    <t>adjusted private maternity leave</t>
  </si>
  <si>
    <t>Estimation 2015</t>
  </si>
  <si>
    <t>Total e</t>
  </si>
  <si>
    <t>2015e</t>
  </si>
  <si>
    <t>AU</t>
  </si>
  <si>
    <t>AT</t>
  </si>
  <si>
    <t>BE</t>
  </si>
  <si>
    <t>CL</t>
  </si>
  <si>
    <t>CZ</t>
  </si>
  <si>
    <t>DK</t>
  </si>
  <si>
    <t>FI</t>
  </si>
  <si>
    <t>EE</t>
  </si>
  <si>
    <t>FR</t>
  </si>
  <si>
    <t>DE</t>
  </si>
  <si>
    <t>GR</t>
  </si>
  <si>
    <t>HU</t>
  </si>
  <si>
    <t>IS</t>
  </si>
  <si>
    <t>IE</t>
  </si>
  <si>
    <t>IL</t>
  </si>
  <si>
    <t>IT</t>
  </si>
  <si>
    <t>JP</t>
  </si>
  <si>
    <t>KR</t>
  </si>
  <si>
    <t>LU</t>
  </si>
  <si>
    <t>MX</t>
  </si>
  <si>
    <t>NL</t>
  </si>
  <si>
    <t>NZ</t>
  </si>
  <si>
    <t>NO</t>
  </si>
  <si>
    <t>PL</t>
  </si>
  <si>
    <t>PT</t>
  </si>
  <si>
    <t>SK</t>
  </si>
  <si>
    <t>SV</t>
  </si>
  <si>
    <t>ES</t>
  </si>
  <si>
    <t>SE</t>
  </si>
  <si>
    <t>CH</t>
  </si>
  <si>
    <t>UK</t>
  </si>
  <si>
    <t>US</t>
  </si>
  <si>
    <t xml:space="preserve">Note: The indicator is calculated using the Age-Spending Profiles methodology used in Doing Better for Families (OECD, 2011). </t>
  </si>
  <si>
    <t xml:space="preserve"> </t>
  </si>
  <si>
    <r>
      <t xml:space="preserve">Chart PF1.6.D. </t>
    </r>
    <r>
      <rPr>
        <b/>
        <sz val="12"/>
        <rFont val="Arial Narrow"/>
        <family val="2"/>
      </rPr>
      <t>Education dominates in middle childhood (6-11 years)</t>
    </r>
  </si>
  <si>
    <t>Latvia</t>
  </si>
  <si>
    <t>Lithuania</t>
  </si>
  <si>
    <t>Türkiye</t>
  </si>
  <si>
    <t>OECD average public spending on family benefits and education (primary and secondary) by age, as a percentage of total public spending on family benefits and education for children aged 0-17 years, 2003 to 2019</t>
  </si>
  <si>
    <r>
      <t xml:space="preserve">Data for Chart PF1.6.B. </t>
    </r>
    <r>
      <rPr>
        <b/>
        <sz val="11"/>
        <rFont val="Arial Narrow"/>
        <family val="2"/>
      </rPr>
      <t>Public social expenditure by age group, 2019</t>
    </r>
  </si>
  <si>
    <t>Public spending on family benefits and education (primary and secondary) by age, as a percentage of total public spending on family benefits and education for children aged 0-17 years, 2019</t>
  </si>
  <si>
    <t>Spending in USD PPP on children aged 0-5, 2019</t>
  </si>
  <si>
    <t>Spending in USD PPP on children aged 12-17, 2019</t>
  </si>
  <si>
    <t>Note: data missing for Canada, Colombia and Costa Rica</t>
  </si>
  <si>
    <r>
      <t xml:space="preserve">Data for Chart PF1.6.D. </t>
    </r>
    <r>
      <rPr>
        <b/>
        <sz val="12"/>
        <rFont val="Arial Narrow"/>
        <family val="2"/>
      </rPr>
      <t>Education dominates in middle childhood (6-11 years), 2019</t>
    </r>
  </si>
  <si>
    <t>Spending in USD PPP on children aged 6-11, 2019</t>
  </si>
  <si>
    <t xml:space="preserve">Note: data missing for Canada, Colombia and Costa Rica </t>
  </si>
  <si>
    <r>
      <t xml:space="preserve">Data for Chart PF1.6.C. </t>
    </r>
    <r>
      <rPr>
        <b/>
        <sz val="12"/>
        <rFont val="Arial Narrow"/>
        <family val="2"/>
      </rPr>
      <t>Cash benefits and tax breaks and childcare are important in per capita social expenditure on children in early childhood (0-5 years), 2019</t>
    </r>
  </si>
  <si>
    <t>TR</t>
  </si>
  <si>
    <t>LV</t>
  </si>
  <si>
    <t>LT</t>
  </si>
  <si>
    <t>OECD Average</t>
  </si>
  <si>
    <t>Source: OECD Social Expenditure Database (preliminary) and OECD Education Database</t>
  </si>
  <si>
    <t>Disclaimer: http://oe.cd/disclaimer</t>
  </si>
  <si>
    <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</si>
</sst>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 ###\ ##0"/>
    <numFmt numFmtId="166" formatCode="0.0000"/>
    <numFmt numFmtId="167" formatCode="0.0%"/>
  </numFmts>
  <fonts count="22" x14ac:knownFonts="1">
    <font>
      <sz val="10"/>
      <color theme="1"/>
      <name val="Arial"/>
      <family val="2"/>
    </font>
    <font>
      <sz val="10"/>
      <color indexed="8"/>
      <name val="Arial"/>
      <family val="2"/>
    </font>
    <font>
      <sz val="10"/>
      <name val="Arial"/>
      <family val="2"/>
    </font>
    <font>
      <sz val="10"/>
      <name val="Times New Roman"/>
      <family val="1"/>
    </font>
    <font>
      <sz val="10"/>
      <color theme="1"/>
      <name val="Arial"/>
      <family val="2"/>
    </font>
    <font>
      <sz val="8"/>
      <color theme="1"/>
      <name val="Arial"/>
      <family val="2"/>
    </font>
    <font>
      <sz val="10"/>
      <color theme="1"/>
      <name val="Arial Narrow"/>
      <family val="2"/>
    </font>
    <font>
      <b/>
      <sz val="10"/>
      <name val="Arial Narrow"/>
      <family val="2"/>
    </font>
    <font>
      <sz val="9"/>
      <color theme="1"/>
      <name val="Arial Narrow"/>
      <family val="2"/>
    </font>
    <font>
      <sz val="8"/>
      <name val="Arial Narrow"/>
      <family val="2"/>
    </font>
    <font>
      <sz val="8"/>
      <color theme="1"/>
      <name val="Arial Narrow"/>
      <family val="2"/>
    </font>
    <font>
      <u/>
      <sz val="10"/>
      <color theme="10"/>
      <name val="Arial"/>
      <family val="2"/>
    </font>
    <font>
      <u/>
      <sz val="8"/>
      <color theme="10"/>
      <name val="Arial Narrow"/>
      <family val="2"/>
    </font>
    <font>
      <sz val="8"/>
      <name val="Arial"/>
      <family val="2"/>
    </font>
    <font>
      <sz val="10"/>
      <name val="Arial Narrow"/>
      <family val="2"/>
    </font>
    <font>
      <sz val="10"/>
      <color rgb="FF000000"/>
      <name val="Arial Narrow"/>
      <family val="2"/>
    </font>
    <font>
      <b/>
      <sz val="10"/>
      <color rgb="FF000000"/>
      <name val="Arial Narrow"/>
      <family val="2"/>
    </font>
    <font>
      <b/>
      <sz val="11"/>
      <name val="Arial Narrow"/>
      <family val="2"/>
    </font>
    <font>
      <sz val="11"/>
      <name val="Arial Narrow"/>
      <family val="2"/>
    </font>
    <font>
      <b/>
      <sz val="12"/>
      <name val="Arial Narrow"/>
      <family val="2"/>
    </font>
    <font>
      <sz val="12"/>
      <name val="Arial Narrow"/>
      <family val="2"/>
    </font>
    <font>
      <b/>
      <sz val="10"/>
      <color theme="1"/>
      <name val="Arial Narrow"/>
      <family val="2"/>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17">
    <border>
      <left/>
      <right/>
      <top/>
      <bottom/>
      <diagonal/>
    </border>
    <border>
      <left/>
      <right/>
      <top/>
      <bottom style="thin">
        <color indexed="64"/>
      </bottom>
      <diagonal/>
    </border>
    <border>
      <left/>
      <right/>
      <top style="thin">
        <color indexed="64"/>
      </top>
      <bottom/>
      <diagonal/>
    </border>
    <border>
      <left/>
      <right/>
      <top style="medium">
        <color theme="4"/>
      </top>
      <bottom/>
      <diagonal/>
    </border>
    <border>
      <left/>
      <right/>
      <top/>
      <bottom style="medium">
        <color theme="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s>
  <cellStyleXfs count="7">
    <xf numFmtId="0" fontId="0" fillId="0" borderId="0"/>
    <xf numFmtId="0" fontId="4" fillId="0" borderId="0"/>
    <xf numFmtId="0" fontId="3" fillId="0" borderId="0"/>
    <xf numFmtId="0" fontId="2" fillId="0" borderId="0"/>
    <xf numFmtId="9" fontId="4" fillId="0" borderId="0" applyFont="0" applyFill="0" applyBorder="0" applyAlignment="0" applyProtection="0"/>
    <xf numFmtId="0" fontId="2" fillId="0" borderId="0"/>
    <xf numFmtId="0" fontId="11" fillId="0" borderId="0" applyNumberFormat="0" applyFill="0" applyBorder="0" applyAlignment="0" applyProtection="0"/>
  </cellStyleXfs>
  <cellXfs count="249">
    <xf numFmtId="0" fontId="0" fillId="0" borderId="0" xfId="0"/>
    <xf numFmtId="0" fontId="0" fillId="0" borderId="0" xfId="0" applyFont="1"/>
    <xf numFmtId="0" fontId="5" fillId="0" borderId="0" xfId="0" applyFont="1"/>
    <xf numFmtId="9" fontId="4" fillId="0" borderId="0" xfId="4" applyFont="1"/>
    <xf numFmtId="9" fontId="0" fillId="0" borderId="0" xfId="0" applyNumberFormat="1"/>
    <xf numFmtId="0" fontId="8" fillId="0" borderId="0" xfId="0" applyFont="1" applyAlignment="1">
      <alignment horizontal="left"/>
    </xf>
    <xf numFmtId="0" fontId="2" fillId="0" borderId="0" xfId="5" applyFont="1"/>
    <xf numFmtId="0" fontId="2" fillId="2" borderId="0" xfId="5" applyFont="1" applyFill="1"/>
    <xf numFmtId="0" fontId="9" fillId="2" borderId="0" xfId="5" applyFont="1" applyFill="1"/>
    <xf numFmtId="0" fontId="10" fillId="2" borderId="0" xfId="0" applyFont="1" applyFill="1"/>
    <xf numFmtId="0" fontId="12" fillId="2" borderId="0" xfId="6" applyFont="1" applyFill="1" applyBorder="1" applyAlignment="1"/>
    <xf numFmtId="0" fontId="12" fillId="2" borderId="0" xfId="6" applyFont="1" applyFill="1" applyBorder="1" applyAlignment="1">
      <alignment horizontal="left"/>
    </xf>
    <xf numFmtId="0" fontId="13" fillId="2" borderId="0" xfId="5" applyFont="1" applyFill="1"/>
    <xf numFmtId="164" fontId="9" fillId="2" borderId="0" xfId="5" applyNumberFormat="1" applyFont="1" applyFill="1"/>
    <xf numFmtId="164" fontId="2" fillId="2" borderId="0" xfId="5" applyNumberFormat="1" applyFont="1" applyFill="1"/>
    <xf numFmtId="164" fontId="14" fillId="2" borderId="0" xfId="5" applyNumberFormat="1" applyFont="1" applyFill="1"/>
    <xf numFmtId="0" fontId="14" fillId="2" borderId="0" xfId="5" applyFont="1" applyFill="1"/>
    <xf numFmtId="164" fontId="6" fillId="2" borderId="0" xfId="5" applyNumberFormat="1" applyFont="1" applyFill="1"/>
    <xf numFmtId="2" fontId="2" fillId="0" borderId="0" xfId="5" applyNumberFormat="1" applyFont="1"/>
    <xf numFmtId="164" fontId="2" fillId="0" borderId="0" xfId="5" applyNumberFormat="1" applyFont="1"/>
    <xf numFmtId="0" fontId="6" fillId="2" borderId="0" xfId="5" applyFont="1" applyFill="1"/>
    <xf numFmtId="0" fontId="6" fillId="3" borderId="0" xfId="5" applyFont="1" applyFill="1"/>
    <xf numFmtId="0" fontId="9" fillId="2" borderId="0" xfId="5" applyFont="1" applyFill="1" applyAlignment="1"/>
    <xf numFmtId="0" fontId="9" fillId="2" borderId="0" xfId="5" applyFont="1" applyFill="1" applyAlignment="1">
      <alignment horizontal="left"/>
    </xf>
    <xf numFmtId="164" fontId="9" fillId="2" borderId="0" xfId="5" applyNumberFormat="1" applyFont="1" applyFill="1" applyAlignment="1">
      <alignment horizontal="left"/>
    </xf>
    <xf numFmtId="164" fontId="6" fillId="2" borderId="0" xfId="5" applyNumberFormat="1" applyFont="1" applyFill="1" applyAlignment="1">
      <alignment horizontal="left" vertical="top" wrapText="1"/>
    </xf>
    <xf numFmtId="0" fontId="7" fillId="2" borderId="0" xfId="5" applyFont="1" applyFill="1"/>
    <xf numFmtId="0" fontId="15" fillId="2" borderId="0" xfId="5" applyFont="1" applyFill="1"/>
    <xf numFmtId="0" fontId="6" fillId="2" borderId="1" xfId="5" applyFont="1" applyFill="1" applyBorder="1"/>
    <xf numFmtId="0" fontId="7" fillId="2" borderId="0" xfId="5" applyFont="1" applyFill="1" applyAlignment="1">
      <alignment vertical="top"/>
    </xf>
    <xf numFmtId="0" fontId="14" fillId="2" borderId="3" xfId="5" applyFont="1" applyFill="1" applyBorder="1" applyAlignment="1">
      <alignment wrapText="1"/>
    </xf>
    <xf numFmtId="0" fontId="14" fillId="2" borderId="0" xfId="5" applyFont="1" applyFill="1" applyBorder="1" applyAlignment="1">
      <alignment horizontal="center" vertical="top" wrapText="1"/>
    </xf>
    <xf numFmtId="0" fontId="17" fillId="2" borderId="0" xfId="5" applyFont="1" applyFill="1" applyAlignment="1">
      <alignment horizontal="left" vertical="center"/>
    </xf>
    <xf numFmtId="0" fontId="6" fillId="2" borderId="3" xfId="5" applyFont="1" applyFill="1" applyBorder="1" applyAlignment="1">
      <alignment wrapText="1"/>
    </xf>
    <xf numFmtId="0" fontId="10" fillId="2" borderId="0" xfId="5" applyFont="1" applyFill="1" applyAlignment="1">
      <alignment horizontal="left" vertical="top" wrapText="1"/>
    </xf>
    <xf numFmtId="0" fontId="6" fillId="2" borderId="0" xfId="5" applyFont="1" applyFill="1" applyAlignment="1">
      <alignment horizontal="left"/>
    </xf>
    <xf numFmtId="0" fontId="6" fillId="2" borderId="0" xfId="5" applyFont="1" applyFill="1" applyAlignment="1">
      <alignment vertical="center"/>
    </xf>
    <xf numFmtId="0" fontId="6" fillId="3" borderId="0" xfId="5" applyFont="1" applyFill="1" applyAlignment="1">
      <alignment vertical="center"/>
    </xf>
    <xf numFmtId="165" fontId="1" fillId="2" borderId="0" xfId="0" applyNumberFormat="1" applyFont="1" applyFill="1"/>
    <xf numFmtId="0" fontId="0" fillId="2" borderId="1" xfId="0" applyFont="1" applyFill="1" applyBorder="1" applyAlignment="1">
      <alignment horizontal="right" wrapText="1"/>
    </xf>
    <xf numFmtId="0" fontId="1" fillId="3" borderId="0" xfId="0" applyFont="1" applyFill="1"/>
    <xf numFmtId="3" fontId="0" fillId="3" borderId="0" xfId="0" applyNumberFormat="1" applyFont="1" applyFill="1"/>
    <xf numFmtId="0" fontId="1" fillId="2" borderId="0" xfId="0" applyFont="1" applyFill="1"/>
    <xf numFmtId="3" fontId="0" fillId="2" borderId="0" xfId="0" applyNumberFormat="1" applyFont="1" applyFill="1"/>
    <xf numFmtId="0" fontId="0" fillId="2" borderId="0" xfId="0" applyFont="1" applyFill="1" applyBorder="1"/>
    <xf numFmtId="0" fontId="1" fillId="2" borderId="4" xfId="0" applyFont="1" applyFill="1" applyBorder="1"/>
    <xf numFmtId="0" fontId="0" fillId="2" borderId="4" xfId="0" applyFont="1" applyFill="1" applyBorder="1"/>
    <xf numFmtId="0" fontId="0" fillId="2" borderId="0" xfId="0" applyFill="1" applyBorder="1"/>
    <xf numFmtId="0" fontId="5" fillId="2" borderId="0" xfId="0" applyFont="1" applyFill="1" applyBorder="1"/>
    <xf numFmtId="3" fontId="0" fillId="2" borderId="0" xfId="0" applyNumberFormat="1" applyFill="1" applyBorder="1"/>
    <xf numFmtId="16" fontId="5" fillId="2" borderId="0" xfId="0" applyNumberFormat="1" applyFont="1" applyFill="1" applyBorder="1"/>
    <xf numFmtId="0" fontId="0" fillId="2" borderId="1" xfId="0" applyFill="1" applyBorder="1"/>
    <xf numFmtId="0" fontId="5" fillId="2" borderId="1" xfId="0" applyFont="1" applyFill="1" applyBorder="1"/>
    <xf numFmtId="0" fontId="0" fillId="3" borderId="0" xfId="0" applyFill="1" applyBorder="1"/>
    <xf numFmtId="0" fontId="5" fillId="3" borderId="0" xfId="0" applyFont="1" applyFill="1" applyBorder="1"/>
    <xf numFmtId="3" fontId="0" fillId="3" borderId="0" xfId="0" applyNumberFormat="1" applyFill="1" applyBorder="1"/>
    <xf numFmtId="3" fontId="0" fillId="2" borderId="0" xfId="0" applyNumberFormat="1" applyFill="1"/>
    <xf numFmtId="0" fontId="5" fillId="3" borderId="0" xfId="0" applyFont="1" applyFill="1"/>
    <xf numFmtId="3" fontId="0" fillId="3" borderId="0" xfId="0" applyNumberFormat="1" applyFill="1"/>
    <xf numFmtId="3" fontId="0" fillId="0" borderId="0" xfId="0" applyNumberFormat="1"/>
    <xf numFmtId="2" fontId="14" fillId="2" borderId="0" xfId="5" applyNumberFormat="1" applyFont="1" applyFill="1"/>
    <xf numFmtId="1" fontId="6" fillId="2" borderId="0" xfId="5" applyNumberFormat="1" applyFont="1" applyFill="1" applyAlignment="1">
      <alignment horizontal="center"/>
    </xf>
    <xf numFmtId="1" fontId="6" fillId="3" borderId="0" xfId="5" applyNumberFormat="1" applyFont="1" applyFill="1" applyAlignment="1">
      <alignment horizontal="center"/>
    </xf>
    <xf numFmtId="166" fontId="0" fillId="0" borderId="0" xfId="0" applyNumberFormat="1"/>
    <xf numFmtId="3" fontId="0" fillId="0" borderId="6" xfId="0" applyNumberFormat="1" applyBorder="1"/>
    <xf numFmtId="3" fontId="0" fillId="0" borderId="0" xfId="0" applyNumberFormat="1" applyBorder="1"/>
    <xf numFmtId="0" fontId="5" fillId="0" borderId="0" xfId="0" applyFont="1" applyBorder="1"/>
    <xf numFmtId="3" fontId="0" fillId="0" borderId="7" xfId="0" applyNumberFormat="1" applyBorder="1"/>
    <xf numFmtId="3" fontId="0" fillId="0" borderId="2" xfId="0" applyNumberFormat="1" applyBorder="1"/>
    <xf numFmtId="0" fontId="5" fillId="0" borderId="2" xfId="0" applyFont="1" applyBorder="1"/>
    <xf numFmtId="0" fontId="0" fillId="0" borderId="0" xfId="0" applyBorder="1"/>
    <xf numFmtId="0" fontId="0" fillId="0" borderId="2" xfId="0" applyBorder="1"/>
    <xf numFmtId="0" fontId="0" fillId="0" borderId="8" xfId="0" applyBorder="1"/>
    <xf numFmtId="0" fontId="0" fillId="0" borderId="9" xfId="0" applyBorder="1"/>
    <xf numFmtId="0" fontId="0" fillId="0" borderId="10" xfId="0" applyBorder="1"/>
    <xf numFmtId="0" fontId="5" fillId="0" borderId="10" xfId="0" applyFont="1" applyBorder="1"/>
    <xf numFmtId="1" fontId="0" fillId="0" borderId="0" xfId="0" applyNumberFormat="1" applyFont="1"/>
    <xf numFmtId="3" fontId="0" fillId="0" borderId="0" xfId="0" applyNumberFormat="1" applyFont="1"/>
    <xf numFmtId="0" fontId="1" fillId="0" borderId="0" xfId="0" applyFont="1"/>
    <xf numFmtId="0" fontId="0" fillId="0" borderId="1" xfId="0" applyFont="1" applyBorder="1" applyAlignment="1">
      <alignment horizontal="right" wrapText="1"/>
    </xf>
    <xf numFmtId="165" fontId="1" fillId="0" borderId="0" xfId="0" applyNumberFormat="1" applyFont="1"/>
    <xf numFmtId="3" fontId="0" fillId="0" borderId="6" xfId="0" applyNumberFormat="1" applyFont="1" applyBorder="1"/>
    <xf numFmtId="164" fontId="0" fillId="0" borderId="0" xfId="0" applyNumberFormat="1" applyFont="1"/>
    <xf numFmtId="167" fontId="0" fillId="0" borderId="0" xfId="0" applyNumberFormat="1" applyFont="1"/>
    <xf numFmtId="3" fontId="0" fillId="0" borderId="11" xfId="0" applyNumberFormat="1" applyBorder="1"/>
    <xf numFmtId="3" fontId="0" fillId="0" borderId="7" xfId="0" applyNumberFormat="1" applyFont="1" applyBorder="1"/>
    <xf numFmtId="3" fontId="0" fillId="0" borderId="13" xfId="0" applyNumberFormat="1" applyBorder="1"/>
    <xf numFmtId="3" fontId="0" fillId="0" borderId="8" xfId="0" applyNumberFormat="1" applyFont="1" applyBorder="1"/>
    <xf numFmtId="3" fontId="0" fillId="0" borderId="8" xfId="0" applyNumberFormat="1" applyBorder="1"/>
    <xf numFmtId="0" fontId="0" fillId="0" borderId="1" xfId="0" applyFont="1" applyBorder="1" applyAlignment="1">
      <alignment wrapText="1"/>
    </xf>
    <xf numFmtId="3" fontId="0" fillId="0" borderId="0" xfId="0" applyNumberFormat="1" applyFont="1" applyAlignment="1">
      <alignment wrapText="1"/>
    </xf>
    <xf numFmtId="3" fontId="0" fillId="0" borderId="1" xfId="0" applyNumberFormat="1" applyFont="1" applyBorder="1" applyAlignment="1">
      <alignment horizontal="right" wrapText="1"/>
    </xf>
    <xf numFmtId="1" fontId="0" fillId="0" borderId="6" xfId="0" applyNumberFormat="1" applyBorder="1"/>
    <xf numFmtId="1" fontId="0" fillId="0" borderId="15" xfId="0" applyNumberFormat="1" applyBorder="1"/>
    <xf numFmtId="1" fontId="0" fillId="0" borderId="0" xfId="0" applyNumberFormat="1" applyBorder="1"/>
    <xf numFmtId="1" fontId="0" fillId="0" borderId="2" xfId="0" applyNumberFormat="1" applyBorder="1"/>
    <xf numFmtId="1" fontId="0" fillId="0" borderId="7" xfId="0" applyNumberFormat="1" applyBorder="1"/>
    <xf numFmtId="1" fontId="0" fillId="0" borderId="16" xfId="0" applyNumberFormat="1" applyBorder="1"/>
    <xf numFmtId="2" fontId="0" fillId="0" borderId="1" xfId="0" applyNumberFormat="1" applyFont="1" applyBorder="1" applyAlignment="1">
      <alignment horizontal="right" wrapText="1"/>
    </xf>
    <xf numFmtId="3" fontId="0" fillId="0" borderId="15" xfId="0" applyNumberFormat="1" applyBorder="1"/>
    <xf numFmtId="3" fontId="0" fillId="0" borderId="16" xfId="0" applyNumberFormat="1" applyBorder="1"/>
    <xf numFmtId="0" fontId="0" fillId="0" borderId="7" xfId="0" applyBorder="1"/>
    <xf numFmtId="0" fontId="5" fillId="0" borderId="1" xfId="0" applyFont="1" applyBorder="1" applyAlignment="1">
      <alignment horizontal="right" wrapText="1"/>
    </xf>
    <xf numFmtId="0" fontId="0" fillId="0" borderId="1" xfId="0" applyFont="1" applyBorder="1"/>
    <xf numFmtId="4" fontId="0" fillId="0" borderId="1" xfId="0" applyNumberFormat="1" applyFont="1" applyBorder="1" applyAlignment="1">
      <alignment horizontal="right" wrapText="1"/>
    </xf>
    <xf numFmtId="1" fontId="0" fillId="0" borderId="0" xfId="0" applyNumberFormat="1"/>
    <xf numFmtId="0" fontId="0" fillId="0" borderId="1" xfId="0" applyFont="1" applyBorder="1" applyAlignment="1">
      <alignment horizontal="center" wrapText="1"/>
    </xf>
    <xf numFmtId="0" fontId="0" fillId="0" borderId="0" xfId="0" applyFill="1"/>
    <xf numFmtId="3" fontId="0" fillId="0" borderId="0" xfId="0" applyNumberFormat="1" applyFill="1"/>
    <xf numFmtId="3" fontId="0" fillId="0" borderId="0" xfId="0" applyNumberFormat="1" applyFill="1" applyBorder="1"/>
    <xf numFmtId="3" fontId="0" fillId="0" borderId="2" xfId="0" applyNumberFormat="1" applyFont="1" applyBorder="1"/>
    <xf numFmtId="0" fontId="0" fillId="0" borderId="0" xfId="0" applyFont="1" applyFill="1"/>
    <xf numFmtId="0" fontId="1" fillId="0" borderId="4" xfId="0" applyFont="1" applyBorder="1"/>
    <xf numFmtId="0" fontId="0" fillId="0" borderId="4" xfId="0" applyFont="1" applyBorder="1"/>
    <xf numFmtId="0" fontId="5" fillId="0" borderId="4" xfId="0" applyFont="1" applyBorder="1"/>
    <xf numFmtId="0" fontId="0" fillId="3" borderId="0" xfId="0" applyFont="1" applyFill="1"/>
    <xf numFmtId="0" fontId="0" fillId="3" borderId="0" xfId="0" applyFill="1"/>
    <xf numFmtId="3" fontId="0" fillId="3" borderId="0" xfId="0" applyNumberFormat="1" applyFont="1" applyFill="1" applyAlignment="1">
      <alignment wrapText="1"/>
    </xf>
    <xf numFmtId="1" fontId="0" fillId="3" borderId="0" xfId="0" applyNumberFormat="1" applyFont="1" applyFill="1"/>
    <xf numFmtId="0" fontId="0" fillId="2" borderId="0" xfId="0" applyFont="1" applyFill="1"/>
    <xf numFmtId="3" fontId="0" fillId="0" borderId="0" xfId="0" applyNumberFormat="1" applyFont="1" applyFill="1"/>
    <xf numFmtId="0" fontId="5" fillId="0" borderId="0" xfId="0" applyFont="1" applyFill="1"/>
    <xf numFmtId="9" fontId="0" fillId="0" borderId="0" xfId="0" applyNumberFormat="1" applyFill="1"/>
    <xf numFmtId="1" fontId="0" fillId="0" borderId="0" xfId="0" applyNumberFormat="1" applyFill="1"/>
    <xf numFmtId="0" fontId="5" fillId="0" borderId="0" xfId="0" applyFont="1" applyFill="1" applyAlignment="1">
      <alignment horizontal="right" wrapText="1"/>
    </xf>
    <xf numFmtId="3" fontId="5" fillId="0" borderId="0" xfId="0" applyNumberFormat="1" applyFont="1" applyFill="1" applyAlignment="1">
      <alignment horizontal="right" wrapText="1"/>
    </xf>
    <xf numFmtId="1" fontId="0" fillId="0" borderId="0" xfId="0" applyNumberFormat="1" applyFont="1" applyFill="1"/>
    <xf numFmtId="0" fontId="5" fillId="0" borderId="0" xfId="0" applyFont="1" applyFill="1" applyAlignment="1">
      <alignment wrapText="1"/>
    </xf>
    <xf numFmtId="16" fontId="5" fillId="3" borderId="0" xfId="0" applyNumberFormat="1" applyFont="1" applyFill="1" applyBorder="1"/>
    <xf numFmtId="3" fontId="0" fillId="3" borderId="6" xfId="0" applyNumberFormat="1" applyFill="1" applyBorder="1"/>
    <xf numFmtId="3" fontId="0" fillId="3" borderId="15" xfId="0" applyNumberFormat="1" applyFill="1" applyBorder="1"/>
    <xf numFmtId="0" fontId="0" fillId="3" borderId="1" xfId="0" applyFill="1" applyBorder="1"/>
    <xf numFmtId="0" fontId="5" fillId="3" borderId="1" xfId="0" applyFont="1" applyFill="1" applyBorder="1"/>
    <xf numFmtId="3" fontId="0" fillId="3" borderId="5" xfId="0" applyNumberFormat="1" applyFill="1" applyBorder="1"/>
    <xf numFmtId="3" fontId="0" fillId="3" borderId="1" xfId="0" applyNumberFormat="1" applyFill="1" applyBorder="1"/>
    <xf numFmtId="3" fontId="0" fillId="3" borderId="14" xfId="0" applyNumberFormat="1" applyFill="1" applyBorder="1"/>
    <xf numFmtId="1" fontId="0" fillId="3" borderId="6" xfId="0" applyNumberFormat="1" applyFill="1" applyBorder="1"/>
    <xf numFmtId="1" fontId="0" fillId="3" borderId="0" xfId="0" applyNumberFormat="1" applyFill="1" applyBorder="1"/>
    <xf numFmtId="1" fontId="0" fillId="3" borderId="15" xfId="0" applyNumberFormat="1" applyFill="1" applyBorder="1"/>
    <xf numFmtId="1" fontId="0" fillId="3" borderId="5" xfId="0" applyNumberFormat="1" applyFill="1" applyBorder="1"/>
    <xf numFmtId="1" fontId="0" fillId="3" borderId="1" xfId="0" applyNumberFormat="1" applyFill="1" applyBorder="1"/>
    <xf numFmtId="1" fontId="0" fillId="3" borderId="14" xfId="0" applyNumberFormat="1" applyFill="1" applyBorder="1"/>
    <xf numFmtId="3" fontId="0" fillId="3" borderId="11" xfId="0" applyNumberFormat="1" applyFill="1" applyBorder="1"/>
    <xf numFmtId="3" fontId="0" fillId="3" borderId="6" xfId="0" applyNumberFormat="1" applyFont="1" applyFill="1" applyBorder="1"/>
    <xf numFmtId="3" fontId="0" fillId="3" borderId="12" xfId="0" applyNumberFormat="1" applyFill="1" applyBorder="1"/>
    <xf numFmtId="3" fontId="0" fillId="3" borderId="5" xfId="0" applyNumberFormat="1" applyFont="1" applyFill="1" applyBorder="1"/>
    <xf numFmtId="3" fontId="0" fillId="0" borderId="0" xfId="0" applyNumberFormat="1" applyAlignment="1">
      <alignment horizontal="right"/>
    </xf>
    <xf numFmtId="3" fontId="0" fillId="3" borderId="0" xfId="0" applyNumberFormat="1" applyFill="1" applyAlignment="1">
      <alignment horizontal="right"/>
    </xf>
    <xf numFmtId="2" fontId="0" fillId="0" borderId="0" xfId="0" applyNumberFormat="1"/>
    <xf numFmtId="3" fontId="0" fillId="3" borderId="0" xfId="0" applyNumberFormat="1" applyFont="1" applyFill="1" applyAlignment="1">
      <alignment horizontal="right"/>
    </xf>
    <xf numFmtId="0" fontId="0" fillId="0" borderId="0" xfId="0" applyFont="1" applyAlignment="1">
      <alignment horizontal="right"/>
    </xf>
    <xf numFmtId="3" fontId="0" fillId="2" borderId="0" xfId="0" applyNumberFormat="1" applyFont="1" applyFill="1" applyAlignment="1">
      <alignment horizontal="right"/>
    </xf>
    <xf numFmtId="0" fontId="0" fillId="0" borderId="1" xfId="0" applyBorder="1" applyAlignment="1">
      <alignment horizontal="right"/>
    </xf>
    <xf numFmtId="0" fontId="0" fillId="2" borderId="1" xfId="0" applyFill="1" applyBorder="1" applyAlignment="1">
      <alignment horizontal="right"/>
    </xf>
    <xf numFmtId="0" fontId="0" fillId="2" borderId="0" xfId="0" applyFont="1" applyFill="1" applyAlignment="1">
      <alignment horizontal="right"/>
    </xf>
    <xf numFmtId="0" fontId="0" fillId="2" borderId="1" xfId="0" applyFont="1" applyFill="1" applyBorder="1"/>
    <xf numFmtId="0" fontId="8" fillId="0" borderId="2" xfId="0" applyFont="1" applyBorder="1" applyAlignment="1">
      <alignment horizontal="left"/>
    </xf>
    <xf numFmtId="0" fontId="9" fillId="2" borderId="2" xfId="5" applyFont="1" applyFill="1" applyBorder="1"/>
    <xf numFmtId="0" fontId="8" fillId="0" borderId="0" xfId="0" applyFont="1" applyBorder="1" applyAlignment="1">
      <alignment horizontal="left"/>
    </xf>
    <xf numFmtId="0" fontId="9" fillId="2" borderId="0" xfId="5" applyFont="1" applyFill="1" applyBorder="1"/>
    <xf numFmtId="0" fontId="6" fillId="2" borderId="0" xfId="5" applyFont="1" applyFill="1" applyBorder="1" applyAlignment="1">
      <alignment horizontal="left"/>
    </xf>
    <xf numFmtId="0" fontId="6" fillId="2" borderId="0" xfId="5" applyFont="1" applyFill="1" applyBorder="1" applyAlignment="1">
      <alignment vertical="center"/>
    </xf>
    <xf numFmtId="0" fontId="14" fillId="2" borderId="0" xfId="5" applyFont="1" applyFill="1" applyBorder="1" applyAlignment="1">
      <alignment horizontal="right" vertical="top" wrapText="1"/>
    </xf>
    <xf numFmtId="0" fontId="6" fillId="2" borderId="1" xfId="5" applyFont="1" applyFill="1" applyBorder="1" applyAlignment="1">
      <alignment horizontal="right"/>
    </xf>
    <xf numFmtId="0" fontId="6" fillId="2" borderId="0" xfId="5" applyFont="1" applyFill="1" applyAlignment="1">
      <alignment horizontal="right"/>
    </xf>
    <xf numFmtId="0" fontId="9" fillId="2" borderId="0" xfId="5" applyFont="1" applyFill="1" applyAlignment="1">
      <alignment horizontal="right"/>
    </xf>
    <xf numFmtId="0" fontId="2" fillId="0" borderId="0" xfId="5" applyFont="1" applyAlignment="1">
      <alignment horizontal="right"/>
    </xf>
    <xf numFmtId="1" fontId="14" fillId="2" borderId="0" xfId="5" applyNumberFormat="1" applyFont="1" applyFill="1"/>
    <xf numFmtId="0" fontId="6" fillId="2" borderId="1" xfId="5" applyFont="1" applyFill="1" applyBorder="1" applyAlignment="1">
      <alignment vertical="center"/>
    </xf>
    <xf numFmtId="1" fontId="6" fillId="2" borderId="1" xfId="5" applyNumberFormat="1" applyFont="1" applyFill="1" applyBorder="1" applyAlignment="1">
      <alignment horizontal="center"/>
    </xf>
    <xf numFmtId="1" fontId="14" fillId="2" borderId="0" xfId="5" applyNumberFormat="1" applyFont="1" applyFill="1" applyBorder="1"/>
    <xf numFmtId="0" fontId="6" fillId="3" borderId="2" xfId="5" applyFont="1" applyFill="1" applyBorder="1" applyAlignment="1">
      <alignment vertical="center"/>
    </xf>
    <xf numFmtId="3" fontId="6" fillId="2" borderId="0" xfId="5" applyNumberFormat="1" applyFont="1" applyFill="1" applyAlignment="1">
      <alignment horizontal="center"/>
    </xf>
    <xf numFmtId="3" fontId="6" fillId="2" borderId="1" xfId="5" applyNumberFormat="1" applyFont="1" applyFill="1" applyBorder="1" applyAlignment="1">
      <alignment horizontal="center"/>
    </xf>
    <xf numFmtId="3" fontId="14" fillId="2" borderId="0" xfId="5" applyNumberFormat="1" applyFont="1" applyFill="1"/>
    <xf numFmtId="3" fontId="6" fillId="3" borderId="0" xfId="5" applyNumberFormat="1" applyFont="1" applyFill="1" applyAlignment="1">
      <alignment horizontal="center"/>
    </xf>
    <xf numFmtId="0" fontId="6" fillId="3" borderId="0" xfId="5" applyFont="1" applyFill="1" applyAlignment="1">
      <alignment horizontal="left"/>
    </xf>
    <xf numFmtId="0" fontId="6" fillId="3" borderId="0" xfId="5" applyFont="1" applyFill="1" applyAlignment="1">
      <alignment horizontal="right"/>
    </xf>
    <xf numFmtId="0" fontId="6" fillId="3" borderId="0" xfId="5" applyFont="1" applyFill="1" applyBorder="1" applyAlignment="1">
      <alignment vertical="center"/>
    </xf>
    <xf numFmtId="0" fontId="6" fillId="2" borderId="1" xfId="5" applyFont="1" applyFill="1" applyBorder="1" applyAlignment="1">
      <alignment horizontal="center" wrapText="1"/>
    </xf>
    <xf numFmtId="0" fontId="14" fillId="2" borderId="1" xfId="5" applyFont="1" applyFill="1" applyBorder="1" applyAlignment="1">
      <alignment horizontal="center" wrapText="1"/>
    </xf>
    <xf numFmtId="0" fontId="14" fillId="2" borderId="0" xfId="5" applyFont="1" applyFill="1" applyAlignment="1">
      <alignment vertical="top"/>
    </xf>
    <xf numFmtId="3" fontId="2" fillId="0" borderId="0" xfId="5" applyNumberFormat="1" applyFont="1"/>
    <xf numFmtId="4" fontId="14" fillId="2" borderId="0" xfId="5" applyNumberFormat="1" applyFont="1" applyFill="1"/>
    <xf numFmtId="0" fontId="5" fillId="0" borderId="1" xfId="0" applyFont="1" applyBorder="1"/>
    <xf numFmtId="0" fontId="0" fillId="0" borderId="1" xfId="0" applyFill="1" applyBorder="1"/>
    <xf numFmtId="0" fontId="0" fillId="0" borderId="1" xfId="0" applyFill="1" applyBorder="1" applyAlignment="1">
      <alignment horizontal="right"/>
    </xf>
    <xf numFmtId="0" fontId="6" fillId="0" borderId="0" xfId="0" applyFont="1" applyBorder="1" applyAlignment="1">
      <alignment wrapText="1"/>
    </xf>
    <xf numFmtId="0" fontId="14" fillId="2" borderId="0" xfId="5" applyFont="1" applyFill="1" applyBorder="1"/>
    <xf numFmtId="1" fontId="14" fillId="2" borderId="0" xfId="5" applyNumberFormat="1" applyFont="1" applyFill="1" applyAlignment="1">
      <alignment horizontal="center"/>
    </xf>
    <xf numFmtId="0" fontId="14" fillId="2" borderId="0" xfId="5" applyFont="1" applyFill="1" applyAlignment="1"/>
    <xf numFmtId="0" fontId="14" fillId="0" borderId="0" xfId="5" applyFont="1"/>
    <xf numFmtId="0" fontId="14" fillId="2" borderId="0" xfId="5" applyFont="1" applyFill="1" applyAlignment="1">
      <alignment horizontal="right"/>
    </xf>
    <xf numFmtId="0" fontId="14" fillId="0" borderId="0" xfId="5" applyFont="1" applyAlignment="1">
      <alignment horizontal="right"/>
    </xf>
    <xf numFmtId="0" fontId="6" fillId="0" borderId="0" xfId="0" applyFont="1"/>
    <xf numFmtId="0" fontId="6" fillId="2" borderId="0" xfId="5" applyFont="1" applyFill="1" applyBorder="1" applyAlignment="1">
      <alignment horizontal="right"/>
    </xf>
    <xf numFmtId="1" fontId="6" fillId="2" borderId="0" xfId="5" applyNumberFormat="1" applyFont="1" applyFill="1" applyBorder="1" applyAlignment="1">
      <alignment horizontal="center"/>
    </xf>
    <xf numFmtId="0" fontId="6" fillId="3" borderId="0" xfId="5" applyFont="1" applyFill="1" applyBorder="1" applyAlignment="1">
      <alignment horizontal="right"/>
    </xf>
    <xf numFmtId="1" fontId="6" fillId="3" borderId="0" xfId="5" applyNumberFormat="1" applyFont="1" applyFill="1" applyBorder="1" applyAlignment="1">
      <alignment horizontal="center"/>
    </xf>
    <xf numFmtId="0" fontId="6" fillId="3" borderId="0" xfId="5" applyFont="1" applyFill="1" applyBorder="1"/>
    <xf numFmtId="3" fontId="6" fillId="3" borderId="0" xfId="5" applyNumberFormat="1" applyFont="1" applyFill="1" applyBorder="1" applyAlignment="1">
      <alignment horizontal="center"/>
    </xf>
    <xf numFmtId="2" fontId="9" fillId="2" borderId="2" xfId="5" applyNumberFormat="1" applyFont="1" applyFill="1" applyBorder="1"/>
    <xf numFmtId="2" fontId="7" fillId="2" borderId="0" xfId="5" applyNumberFormat="1" applyFont="1" applyFill="1"/>
    <xf numFmtId="0" fontId="21" fillId="3" borderId="0" xfId="5" applyFont="1" applyFill="1" applyBorder="1" applyAlignment="1">
      <alignment vertical="center"/>
    </xf>
    <xf numFmtId="1" fontId="6" fillId="0" borderId="0" xfId="5" applyNumberFormat="1" applyFont="1" applyFill="1" applyAlignment="1">
      <alignment horizontal="center"/>
    </xf>
    <xf numFmtId="0" fontId="21" fillId="2" borderId="0" xfId="5" applyFont="1" applyFill="1"/>
    <xf numFmtId="0" fontId="21" fillId="3" borderId="0" xfId="5" applyFont="1" applyFill="1" applyAlignment="1">
      <alignment vertical="center"/>
    </xf>
    <xf numFmtId="3" fontId="21" fillId="2" borderId="0" xfId="5" applyNumberFormat="1" applyFont="1" applyFill="1" applyAlignment="1">
      <alignment horizontal="center"/>
    </xf>
    <xf numFmtId="0" fontId="21" fillId="3" borderId="0" xfId="5" applyFont="1" applyFill="1" applyBorder="1" applyAlignment="1">
      <alignment horizontal="right"/>
    </xf>
    <xf numFmtId="1" fontId="21" fillId="3" borderId="0" xfId="5" applyNumberFormat="1" applyFont="1" applyFill="1" applyBorder="1" applyAlignment="1">
      <alignment horizontal="center"/>
    </xf>
    <xf numFmtId="0" fontId="21" fillId="2" borderId="0" xfId="5" applyFont="1" applyFill="1" applyAlignment="1">
      <alignment vertical="center"/>
    </xf>
    <xf numFmtId="0" fontId="21" fillId="3" borderId="0" xfId="5" applyFont="1" applyFill="1"/>
    <xf numFmtId="3" fontId="21" fillId="3" borderId="0" xfId="5" applyNumberFormat="1" applyFont="1" applyFill="1" applyAlignment="1">
      <alignment horizontal="center"/>
    </xf>
    <xf numFmtId="0" fontId="14" fillId="0" borderId="0" xfId="5" applyFont="1" applyFill="1" applyAlignment="1">
      <alignment horizontal="center" vertical="top"/>
    </xf>
    <xf numFmtId="0" fontId="7" fillId="0" borderId="0" xfId="5" applyFont="1" applyFill="1"/>
    <xf numFmtId="0" fontId="16" fillId="0" borderId="0" xfId="5" applyFont="1" applyFill="1"/>
    <xf numFmtId="0" fontId="15" fillId="0" borderId="0" xfId="5" applyFont="1" applyFill="1"/>
    <xf numFmtId="0" fontId="14" fillId="0" borderId="0" xfId="5" applyFont="1" applyFill="1"/>
    <xf numFmtId="164" fontId="6" fillId="3" borderId="0" xfId="5" applyNumberFormat="1" applyFont="1" applyFill="1" applyAlignment="1">
      <alignment horizontal="center"/>
    </xf>
    <xf numFmtId="164" fontId="6" fillId="2" borderId="0" xfId="5" applyNumberFormat="1" applyFont="1" applyFill="1" applyAlignment="1">
      <alignment horizontal="center"/>
    </xf>
    <xf numFmtId="164" fontId="6" fillId="2" borderId="0" xfId="5" applyNumberFormat="1" applyFont="1" applyFill="1" applyBorder="1" applyAlignment="1">
      <alignment horizontal="center"/>
    </xf>
    <xf numFmtId="164" fontId="6" fillId="3" borderId="0" xfId="5" applyNumberFormat="1" applyFont="1" applyFill="1" applyBorder="1" applyAlignment="1">
      <alignment horizontal="center"/>
    </xf>
    <xf numFmtId="1" fontId="9" fillId="2" borderId="0" xfId="5" applyNumberFormat="1" applyFont="1" applyFill="1" applyAlignment="1">
      <alignment horizontal="center"/>
    </xf>
    <xf numFmtId="3" fontId="9" fillId="2" borderId="0" xfId="5" applyNumberFormat="1" applyFont="1" applyFill="1" applyAlignment="1">
      <alignment horizontal="center"/>
    </xf>
    <xf numFmtId="0" fontId="12" fillId="2" borderId="0" xfId="6" applyFont="1" applyFill="1"/>
    <xf numFmtId="0" fontId="9" fillId="2" borderId="0" xfId="0" applyFont="1" applyFill="1"/>
    <xf numFmtId="0" fontId="8" fillId="0" borderId="0" xfId="0" applyFont="1" applyFill="1" applyAlignment="1">
      <alignment horizontal="left" wrapText="1"/>
    </xf>
    <xf numFmtId="0" fontId="20" fillId="2" borderId="0" xfId="5" applyFont="1" applyFill="1" applyAlignment="1">
      <alignment horizontal="center" vertical="center" wrapText="1"/>
    </xf>
    <xf numFmtId="0" fontId="19" fillId="2" borderId="0" xfId="5" applyFont="1" applyFill="1" applyAlignment="1">
      <alignment horizontal="center" vertical="center" wrapText="1"/>
    </xf>
    <xf numFmtId="0" fontId="20" fillId="2" borderId="0" xfId="5" applyFont="1" applyFill="1" applyAlignment="1">
      <alignment horizontal="center" vertical="top" wrapText="1"/>
    </xf>
    <xf numFmtId="0" fontId="19" fillId="2" borderId="0" xfId="5" applyFont="1" applyFill="1" applyAlignment="1">
      <alignment horizontal="center" vertical="top" wrapText="1"/>
    </xf>
    <xf numFmtId="0" fontId="14" fillId="2" borderId="0" xfId="5" applyFont="1" applyFill="1" applyAlignment="1">
      <alignment horizontal="center" vertical="top" wrapText="1"/>
    </xf>
    <xf numFmtId="0" fontId="14" fillId="2" borderId="0" xfId="5" applyFont="1" applyFill="1" applyBorder="1" applyAlignment="1">
      <alignment horizontal="center" vertical="center" wrapText="1"/>
    </xf>
    <xf numFmtId="0" fontId="14" fillId="2" borderId="4" xfId="5" applyFont="1" applyFill="1" applyBorder="1" applyAlignment="1">
      <alignment horizontal="center" vertical="center" wrapText="1"/>
    </xf>
    <xf numFmtId="0" fontId="6" fillId="2" borderId="2" xfId="5" applyFont="1" applyFill="1" applyBorder="1" applyAlignment="1">
      <alignment horizontal="center" vertical="center" wrapText="1"/>
    </xf>
    <xf numFmtId="0" fontId="6" fillId="2" borderId="0" xfId="5" applyFont="1" applyFill="1" applyAlignment="1">
      <alignment horizontal="center" vertical="center" wrapText="1"/>
    </xf>
    <xf numFmtId="0" fontId="6" fillId="0" borderId="0" xfId="0" applyFont="1" applyAlignment="1">
      <alignment wrapText="1"/>
    </xf>
    <xf numFmtId="0" fontId="6" fillId="2" borderId="0" xfId="5" applyFont="1" applyFill="1" applyBorder="1" applyAlignment="1">
      <alignment horizontal="center" vertical="center" wrapText="1"/>
    </xf>
    <xf numFmtId="0" fontId="6" fillId="0" borderId="0" xfId="0" applyFont="1" applyBorder="1" applyAlignment="1">
      <alignment wrapText="1"/>
    </xf>
    <xf numFmtId="0" fontId="9" fillId="2" borderId="0" xfId="0" applyFont="1" applyFill="1" applyAlignment="1">
      <alignment horizontal="left" wrapText="1"/>
    </xf>
    <xf numFmtId="0" fontId="8" fillId="2" borderId="0" xfId="0" applyFont="1" applyFill="1" applyAlignment="1">
      <alignment horizontal="left" wrapText="1"/>
    </xf>
    <xf numFmtId="0" fontId="14" fillId="2" borderId="3" xfId="5" applyFont="1" applyFill="1" applyBorder="1" applyAlignment="1">
      <alignment horizontal="center" wrapText="1"/>
    </xf>
    <xf numFmtId="0" fontId="14" fillId="2" borderId="0" xfId="5" applyFont="1" applyFill="1" applyBorder="1" applyAlignment="1">
      <alignment horizontal="center" wrapText="1"/>
    </xf>
    <xf numFmtId="0" fontId="18" fillId="2" borderId="0" xfId="5" applyFont="1" applyFill="1" applyAlignment="1">
      <alignment horizontal="center" vertical="top" wrapText="1"/>
    </xf>
    <xf numFmtId="0" fontId="17" fillId="2" borderId="0" xfId="5" applyFont="1" applyFill="1" applyAlignment="1">
      <alignment horizontal="center" vertical="top" wrapText="1"/>
    </xf>
    <xf numFmtId="0" fontId="6" fillId="2" borderId="0" xfId="5" applyFont="1" applyFill="1" applyBorder="1" applyAlignment="1">
      <alignment horizontal="center" wrapText="1"/>
    </xf>
    <xf numFmtId="0" fontId="6" fillId="2" borderId="1" xfId="5" applyFont="1" applyFill="1" applyBorder="1" applyAlignment="1">
      <alignment horizontal="center" wrapText="1"/>
    </xf>
    <xf numFmtId="0" fontId="8" fillId="0" borderId="0" xfId="0" applyFont="1" applyAlignment="1">
      <alignment horizontal="left" wrapText="1"/>
    </xf>
    <xf numFmtId="0" fontId="14" fillId="2" borderId="1" xfId="5" applyFont="1" applyFill="1" applyBorder="1" applyAlignment="1">
      <alignment horizontal="center" wrapText="1"/>
    </xf>
  </cellXfs>
  <cellStyles count="7">
    <cellStyle name="Hyperlink" xfId="6" builtinId="8"/>
    <cellStyle name="Normal" xfId="0" builtinId="0"/>
    <cellStyle name="Normal 2" xfId="1" xr:uid="{00000000-0005-0000-0000-000002000000}"/>
    <cellStyle name="Normal 2 2" xfId="5" xr:uid="{00000000-0005-0000-0000-000003000000}"/>
    <cellStyle name="Normal 3" xfId="2" xr:uid="{00000000-0005-0000-0000-000004000000}"/>
    <cellStyle name="Normal 5" xfId="3" xr:uid="{00000000-0005-0000-0000-000005000000}"/>
    <cellStyle name="Percent" xfId="4"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50"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10134769793398E-2"/>
          <c:y val="0.19163538766258709"/>
          <c:w val="0.94671239518871808"/>
          <c:h val="0.6539908454334199"/>
        </c:manualLayout>
      </c:layout>
      <c:barChart>
        <c:barDir val="col"/>
        <c:grouping val="stacked"/>
        <c:varyColors val="0"/>
        <c:ser>
          <c:idx val="0"/>
          <c:order val="0"/>
          <c:tx>
            <c:strRef>
              <c:f>'Chart PF1.6.A'!$N$5</c:f>
              <c:strCache>
                <c:ptCount val="1"/>
                <c:pt idx="0">
                  <c:v>Cash benefits and tax breaks</c:v>
                </c:pt>
              </c:strCache>
            </c:strRef>
          </c:tx>
          <c:spPr>
            <a:solidFill>
              <a:srgbClr val="4F81BD"/>
            </a:solidFill>
            <a:ln w="6350" cmpd="sng">
              <a:solidFill>
                <a:srgbClr val="000000"/>
              </a:solidFill>
              <a:round/>
            </a:ln>
            <a:effectLst/>
          </c:spPr>
          <c:invertIfNegative val="0"/>
          <c:cat>
            <c:multiLvlStrRef>
              <c:f>'Chart PF1.6.A'!$L$6:$M$19</c:f>
              <c:multiLvlStrCache>
                <c:ptCount val="14"/>
                <c:lvl>
                  <c:pt idx="0">
                    <c:v>2003</c:v>
                  </c:pt>
                  <c:pt idx="1">
                    <c:v>2007</c:v>
                  </c:pt>
                  <c:pt idx="2">
                    <c:v>2013</c:v>
                  </c:pt>
                  <c:pt idx="3">
                    <c:v>2019</c:v>
                  </c:pt>
                  <c:pt idx="5">
                    <c:v>2003</c:v>
                  </c:pt>
                  <c:pt idx="6">
                    <c:v>2007</c:v>
                  </c:pt>
                  <c:pt idx="7">
                    <c:v>2013</c:v>
                  </c:pt>
                  <c:pt idx="8">
                    <c:v>2019</c:v>
                  </c:pt>
                  <c:pt idx="10">
                    <c:v>2003</c:v>
                  </c:pt>
                  <c:pt idx="11">
                    <c:v>2007</c:v>
                  </c:pt>
                  <c:pt idx="12">
                    <c:v>2013</c:v>
                  </c:pt>
                  <c:pt idx="13">
                    <c:v>2019</c:v>
                  </c:pt>
                </c:lvl>
                <c:lvl>
                  <c:pt idx="0">
                    <c:v>0-5 years</c:v>
                  </c:pt>
                  <c:pt idx="4">
                    <c:v> </c:v>
                  </c:pt>
                  <c:pt idx="5">
                    <c:v>6-11 years</c:v>
                  </c:pt>
                  <c:pt idx="9">
                    <c:v> </c:v>
                  </c:pt>
                  <c:pt idx="10">
                    <c:v>12-17 years</c:v>
                  </c:pt>
                </c:lvl>
              </c:multiLvlStrCache>
            </c:multiLvlStrRef>
          </c:cat>
          <c:val>
            <c:numRef>
              <c:f>'Chart PF1.6.A'!$N$6:$N$19</c:f>
              <c:numCache>
                <c:formatCode>0.0</c:formatCode>
                <c:ptCount val="14"/>
                <c:pt idx="0">
                  <c:v>11.391549719011739</c:v>
                </c:pt>
                <c:pt idx="1">
                  <c:v>12.169511664315614</c:v>
                </c:pt>
                <c:pt idx="2">
                  <c:v>12.305910967643225</c:v>
                </c:pt>
                <c:pt idx="3">
                  <c:v>12.591088429716141</c:v>
                </c:pt>
                <c:pt idx="5">
                  <c:v>6.9016667244744978</c:v>
                </c:pt>
                <c:pt idx="6">
                  <c:v>6.9527480035678755</c:v>
                </c:pt>
                <c:pt idx="7">
                  <c:v>7.0362590783955552</c:v>
                </c:pt>
                <c:pt idx="8">
                  <c:v>6.3993160120542418</c:v>
                </c:pt>
                <c:pt idx="10">
                  <c:v>6.9520536732080531</c:v>
                </c:pt>
                <c:pt idx="11">
                  <c:v>6.6872434609978315</c:v>
                </c:pt>
                <c:pt idx="12">
                  <c:v>6.7377694399372956</c:v>
                </c:pt>
                <c:pt idx="13">
                  <c:v>6.1226184063783222</c:v>
                </c:pt>
              </c:numCache>
            </c:numRef>
          </c:val>
          <c:extLst>
            <c:ext xmlns:c16="http://schemas.microsoft.com/office/drawing/2014/chart" uri="{C3380CC4-5D6E-409C-BE32-E72D297353CC}">
              <c16:uniqueId val="{00000000-888B-4E2C-A367-60BFD6692E75}"/>
            </c:ext>
          </c:extLst>
        </c:ser>
        <c:ser>
          <c:idx val="3"/>
          <c:order val="1"/>
          <c:tx>
            <c:strRef>
              <c:f>'Chart PF1.6.A'!$O$5</c:f>
              <c:strCache>
                <c:ptCount val="1"/>
                <c:pt idx="0">
                  <c:v>Childcare</c:v>
                </c:pt>
              </c:strCache>
            </c:strRef>
          </c:tx>
          <c:spPr>
            <a:solidFill>
              <a:srgbClr val="CCCCCC"/>
            </a:solidFill>
            <a:ln w="6350" cmpd="sng">
              <a:solidFill>
                <a:srgbClr val="000000"/>
              </a:solidFill>
              <a:round/>
            </a:ln>
            <a:effectLst/>
          </c:spPr>
          <c:invertIfNegative val="0"/>
          <c:cat>
            <c:multiLvlStrRef>
              <c:f>'Chart PF1.6.A'!$L$6:$M$19</c:f>
              <c:multiLvlStrCache>
                <c:ptCount val="14"/>
                <c:lvl>
                  <c:pt idx="0">
                    <c:v>2003</c:v>
                  </c:pt>
                  <c:pt idx="1">
                    <c:v>2007</c:v>
                  </c:pt>
                  <c:pt idx="2">
                    <c:v>2013</c:v>
                  </c:pt>
                  <c:pt idx="3">
                    <c:v>2019</c:v>
                  </c:pt>
                  <c:pt idx="5">
                    <c:v>2003</c:v>
                  </c:pt>
                  <c:pt idx="6">
                    <c:v>2007</c:v>
                  </c:pt>
                  <c:pt idx="7">
                    <c:v>2013</c:v>
                  </c:pt>
                  <c:pt idx="8">
                    <c:v>2019</c:v>
                  </c:pt>
                  <c:pt idx="10">
                    <c:v>2003</c:v>
                  </c:pt>
                  <c:pt idx="11">
                    <c:v>2007</c:v>
                  </c:pt>
                  <c:pt idx="12">
                    <c:v>2013</c:v>
                  </c:pt>
                  <c:pt idx="13">
                    <c:v>2019</c:v>
                  </c:pt>
                </c:lvl>
                <c:lvl>
                  <c:pt idx="0">
                    <c:v>0-5 years</c:v>
                  </c:pt>
                  <c:pt idx="4">
                    <c:v> </c:v>
                  </c:pt>
                  <c:pt idx="5">
                    <c:v>6-11 years</c:v>
                  </c:pt>
                  <c:pt idx="9">
                    <c:v> </c:v>
                  </c:pt>
                  <c:pt idx="10">
                    <c:v>12-17 years</c:v>
                  </c:pt>
                </c:lvl>
              </c:multiLvlStrCache>
            </c:multiLvlStrRef>
          </c:cat>
          <c:val>
            <c:numRef>
              <c:f>'Chart PF1.6.A'!$O$6:$O$19</c:f>
              <c:numCache>
                <c:formatCode>0.0</c:formatCode>
                <c:ptCount val="14"/>
                <c:pt idx="0">
                  <c:v>9.9103869279126418</c:v>
                </c:pt>
                <c:pt idx="1">
                  <c:v>10.221384764539627</c:v>
                </c:pt>
                <c:pt idx="2">
                  <c:v>11.863056342571857</c:v>
                </c:pt>
                <c:pt idx="3">
                  <c:v>13.688346687053702</c:v>
                </c:pt>
                <c:pt idx="5">
                  <c:v>1.6220966346857675</c:v>
                </c:pt>
                <c:pt idx="6">
                  <c:v>1.4521488780256941</c:v>
                </c:pt>
                <c:pt idx="7">
                  <c:v>1.4708288435470638</c:v>
                </c:pt>
                <c:pt idx="8">
                  <c:v>1.9190930376772726</c:v>
                </c:pt>
                <c:pt idx="10">
                  <c:v>4.8250121736969069E-2</c:v>
                </c:pt>
                <c:pt idx="11">
                  <c:v>8.8089240205354691E-2</c:v>
                </c:pt>
                <c:pt idx="12">
                  <c:v>0.10723274022513112</c:v>
                </c:pt>
                <c:pt idx="13">
                  <c:v>9.9047675250459044E-2</c:v>
                </c:pt>
              </c:numCache>
            </c:numRef>
          </c:val>
          <c:extLst>
            <c:ext xmlns:c16="http://schemas.microsoft.com/office/drawing/2014/chart" uri="{C3380CC4-5D6E-409C-BE32-E72D297353CC}">
              <c16:uniqueId val="{00000001-888B-4E2C-A367-60BFD6692E75}"/>
            </c:ext>
          </c:extLst>
        </c:ser>
        <c:ser>
          <c:idx val="1"/>
          <c:order val="2"/>
          <c:tx>
            <c:strRef>
              <c:f>'Chart PF1.6.A'!$P$4:$P$5</c:f>
              <c:strCache>
                <c:ptCount val="2"/>
                <c:pt idx="1">
                  <c:v>Other benefits in kind</c:v>
                </c:pt>
              </c:strCache>
            </c:strRef>
          </c:tx>
          <c:spPr>
            <a:solidFill>
              <a:srgbClr val="A7B9E3"/>
            </a:solidFill>
            <a:ln w="6350" cmpd="sng">
              <a:solidFill>
                <a:srgbClr val="000000"/>
              </a:solidFill>
              <a:round/>
            </a:ln>
            <a:effectLst/>
          </c:spPr>
          <c:invertIfNegative val="0"/>
          <c:cat>
            <c:multiLvlStrRef>
              <c:f>'Chart PF1.6.A'!$L$6:$M$19</c:f>
              <c:multiLvlStrCache>
                <c:ptCount val="14"/>
                <c:lvl>
                  <c:pt idx="0">
                    <c:v>2003</c:v>
                  </c:pt>
                  <c:pt idx="1">
                    <c:v>2007</c:v>
                  </c:pt>
                  <c:pt idx="2">
                    <c:v>2013</c:v>
                  </c:pt>
                  <c:pt idx="3">
                    <c:v>2019</c:v>
                  </c:pt>
                  <c:pt idx="5">
                    <c:v>2003</c:v>
                  </c:pt>
                  <c:pt idx="6">
                    <c:v>2007</c:v>
                  </c:pt>
                  <c:pt idx="7">
                    <c:v>2013</c:v>
                  </c:pt>
                  <c:pt idx="8">
                    <c:v>2019</c:v>
                  </c:pt>
                  <c:pt idx="10">
                    <c:v>2003</c:v>
                  </c:pt>
                  <c:pt idx="11">
                    <c:v>2007</c:v>
                  </c:pt>
                  <c:pt idx="12">
                    <c:v>2013</c:v>
                  </c:pt>
                  <c:pt idx="13">
                    <c:v>2019</c:v>
                  </c:pt>
                </c:lvl>
                <c:lvl>
                  <c:pt idx="0">
                    <c:v>0-5 years</c:v>
                  </c:pt>
                  <c:pt idx="4">
                    <c:v> </c:v>
                  </c:pt>
                  <c:pt idx="5">
                    <c:v>6-11 years</c:v>
                  </c:pt>
                  <c:pt idx="9">
                    <c:v> </c:v>
                  </c:pt>
                  <c:pt idx="10">
                    <c:v>12-17 years</c:v>
                  </c:pt>
                </c:lvl>
              </c:multiLvlStrCache>
            </c:multiLvlStrRef>
          </c:cat>
          <c:val>
            <c:numRef>
              <c:f>'Chart PF1.6.A'!$P$6:$P$19</c:f>
              <c:numCache>
                <c:formatCode>0.0</c:formatCode>
                <c:ptCount val="14"/>
                <c:pt idx="0">
                  <c:v>1.8839201423914436</c:v>
                </c:pt>
                <c:pt idx="1">
                  <c:v>1.8129247529504129</c:v>
                </c:pt>
                <c:pt idx="2">
                  <c:v>1.5397503550580842</c:v>
                </c:pt>
                <c:pt idx="3">
                  <c:v>1.6351199241456456</c:v>
                </c:pt>
                <c:pt idx="5">
                  <c:v>1.8370155318387364</c:v>
                </c:pt>
                <c:pt idx="6">
                  <c:v>1.8041232423130806</c:v>
                </c:pt>
                <c:pt idx="7">
                  <c:v>1.5377886997542647</c:v>
                </c:pt>
                <c:pt idx="8">
                  <c:v>1.6500764977062388</c:v>
                </c:pt>
                <c:pt idx="10">
                  <c:v>1.796756783359676</c:v>
                </c:pt>
                <c:pt idx="11">
                  <c:v>1.7383024260365567</c:v>
                </c:pt>
                <c:pt idx="12">
                  <c:v>1.5887332091302786</c:v>
                </c:pt>
                <c:pt idx="13">
                  <c:v>1.6840014466267577</c:v>
                </c:pt>
              </c:numCache>
            </c:numRef>
          </c:val>
          <c:extLst>
            <c:ext xmlns:c16="http://schemas.microsoft.com/office/drawing/2014/chart" uri="{C3380CC4-5D6E-409C-BE32-E72D297353CC}">
              <c16:uniqueId val="{00000002-888B-4E2C-A367-60BFD6692E75}"/>
            </c:ext>
          </c:extLst>
        </c:ser>
        <c:ser>
          <c:idx val="2"/>
          <c:order val="3"/>
          <c:tx>
            <c:strRef>
              <c:f>'Chart PF1.6.A'!$Q$4:$Q$5</c:f>
              <c:strCache>
                <c:ptCount val="2"/>
                <c:pt idx="1">
                  <c:v>Education</c:v>
                </c:pt>
              </c:strCache>
            </c:strRef>
          </c:tx>
          <c:spPr>
            <a:solidFill>
              <a:srgbClr val="929292"/>
            </a:solidFill>
            <a:ln w="6350" cmpd="sng">
              <a:solidFill>
                <a:srgbClr val="000000"/>
              </a:solidFill>
              <a:round/>
            </a:ln>
            <a:effectLst/>
          </c:spPr>
          <c:invertIfNegative val="0"/>
          <c:cat>
            <c:multiLvlStrRef>
              <c:f>'Chart PF1.6.A'!$L$6:$M$19</c:f>
              <c:multiLvlStrCache>
                <c:ptCount val="14"/>
                <c:lvl>
                  <c:pt idx="0">
                    <c:v>2003</c:v>
                  </c:pt>
                  <c:pt idx="1">
                    <c:v>2007</c:v>
                  </c:pt>
                  <c:pt idx="2">
                    <c:v>2013</c:v>
                  </c:pt>
                  <c:pt idx="3">
                    <c:v>2019</c:v>
                  </c:pt>
                  <c:pt idx="5">
                    <c:v>2003</c:v>
                  </c:pt>
                  <c:pt idx="6">
                    <c:v>2007</c:v>
                  </c:pt>
                  <c:pt idx="7">
                    <c:v>2013</c:v>
                  </c:pt>
                  <c:pt idx="8">
                    <c:v>2019</c:v>
                  </c:pt>
                  <c:pt idx="10">
                    <c:v>2003</c:v>
                  </c:pt>
                  <c:pt idx="11">
                    <c:v>2007</c:v>
                  </c:pt>
                  <c:pt idx="12">
                    <c:v>2013</c:v>
                  </c:pt>
                  <c:pt idx="13">
                    <c:v>2019</c:v>
                  </c:pt>
                </c:lvl>
                <c:lvl>
                  <c:pt idx="0">
                    <c:v>0-5 years</c:v>
                  </c:pt>
                  <c:pt idx="4">
                    <c:v> </c:v>
                  </c:pt>
                  <c:pt idx="5">
                    <c:v>6-11 years</c:v>
                  </c:pt>
                  <c:pt idx="9">
                    <c:v> </c:v>
                  </c:pt>
                  <c:pt idx="10">
                    <c:v>12-17 years</c:v>
                  </c:pt>
                </c:lvl>
              </c:multiLvlStrCache>
            </c:multiLvlStrRef>
          </c:cat>
          <c:val>
            <c:numRef>
              <c:f>'Chart PF1.6.A'!$Q$6:$Q$19</c:f>
              <c:numCache>
                <c:formatCode>0.0</c:formatCode>
                <c:ptCount val="14"/>
                <c:pt idx="0">
                  <c:v>0.60749778155007694</c:v>
                </c:pt>
                <c:pt idx="1">
                  <c:v>0.69730646498996351</c:v>
                </c:pt>
                <c:pt idx="2">
                  <c:v>0.67090983814018745</c:v>
                </c:pt>
                <c:pt idx="3">
                  <c:v>0.51430117309864298</c:v>
                </c:pt>
                <c:pt idx="5">
                  <c:v>25.082391354010397</c:v>
                </c:pt>
                <c:pt idx="6">
                  <c:v>25.324555137485177</c:v>
                </c:pt>
                <c:pt idx="7">
                  <c:v>25.181719501363169</c:v>
                </c:pt>
                <c:pt idx="8">
                  <c:v>24.743404579420343</c:v>
                </c:pt>
                <c:pt idx="10">
                  <c:v>31.966414605820002</c:v>
                </c:pt>
                <c:pt idx="11">
                  <c:v>31.051661964572808</c:v>
                </c:pt>
                <c:pt idx="12">
                  <c:v>29.960040984233899</c:v>
                </c:pt>
                <c:pt idx="13">
                  <c:v>28.953586130872246</c:v>
                </c:pt>
              </c:numCache>
            </c:numRef>
          </c:val>
          <c:extLst>
            <c:ext xmlns:c16="http://schemas.microsoft.com/office/drawing/2014/chart" uri="{C3380CC4-5D6E-409C-BE32-E72D297353CC}">
              <c16:uniqueId val="{00000003-888B-4E2C-A367-60BFD6692E75}"/>
            </c:ext>
          </c:extLst>
        </c:ser>
        <c:dLbls>
          <c:showLegendKey val="0"/>
          <c:showVal val="0"/>
          <c:showCatName val="0"/>
          <c:showSerName val="0"/>
          <c:showPercent val="0"/>
          <c:showBubbleSize val="0"/>
        </c:dLbls>
        <c:gapWidth val="150"/>
        <c:overlap val="100"/>
        <c:axId val="68214784"/>
        <c:axId val="68217856"/>
      </c:barChart>
      <c:catAx>
        <c:axId val="68214784"/>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68217856"/>
        <c:crosses val="autoZero"/>
        <c:auto val="1"/>
        <c:lblAlgn val="ctr"/>
        <c:lblOffset val="0"/>
        <c:tickLblSkip val="1"/>
        <c:noMultiLvlLbl val="0"/>
      </c:catAx>
      <c:valAx>
        <c:axId val="68217856"/>
        <c:scaling>
          <c:orientation val="minMax"/>
        </c:scaling>
        <c:delete val="0"/>
        <c:axPos val="l"/>
        <c:majorGridlines>
          <c:spPr>
            <a:ln w="9525" cmpd="sng">
              <a:solidFill>
                <a:srgbClr val="FFFFFF"/>
              </a:solidFill>
              <a:prstDash val="solid"/>
            </a:ln>
          </c:spPr>
        </c:majorGridlines>
        <c:title>
          <c:tx>
            <c:rich>
              <a:bodyPr rot="0" vert="horz"/>
              <a:lstStyle/>
              <a:p>
                <a:pPr>
                  <a:defRPr sz="750" b="0" i="0">
                    <a:solidFill>
                      <a:srgbClr val="000000"/>
                    </a:solidFill>
                    <a:latin typeface="Arial Narrow"/>
                  </a:defRPr>
                </a:pPr>
                <a:r>
                  <a:rPr lang="en-GB" sz="750" b="0" i="0">
                    <a:solidFill>
                      <a:srgbClr val="000000"/>
                    </a:solidFill>
                    <a:latin typeface="Arial Narrow"/>
                  </a:rPr>
                  <a:t>% total spending</a:t>
                </a:r>
              </a:p>
            </c:rich>
          </c:tx>
          <c:layout>
            <c:manualLayout>
              <c:xMode val="edge"/>
              <c:yMode val="edge"/>
              <c:x val="2.0576131687242798E-2"/>
              <c:y val="0.12570058550373508"/>
            </c:manualLayout>
          </c:layout>
          <c:overlay val="0"/>
        </c:title>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68214784"/>
        <c:crosses val="autoZero"/>
        <c:crossBetween val="between"/>
      </c:valAx>
      <c:spPr>
        <a:solidFill>
          <a:srgbClr val="F4FFFF"/>
        </a:solidFill>
        <a:ln w="9525">
          <a:solidFill>
            <a:srgbClr val="000000"/>
          </a:solidFill>
        </a:ln>
      </c:spPr>
    </c:plotArea>
    <c:legend>
      <c:legendPos val="t"/>
      <c:layout>
        <c:manualLayout>
          <c:xMode val="edge"/>
          <c:yMode val="edge"/>
          <c:x val="5.1101390104014772E-2"/>
          <c:y val="1.7094017094017096E-2"/>
          <c:w val="0.94671235540001941"/>
          <c:h val="6.4102564102564097E-2"/>
        </c:manualLayout>
      </c:layout>
      <c:overlay val="1"/>
      <c:spPr>
        <a:solidFill>
          <a:srgbClr val="EAEAEA">
            <a:alpha val="50000"/>
          </a:srgbClr>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a:noFill/>
    </a:ln>
    <a:extLst>
      <a:ext uri="{909E8E84-426E-40DD-AFC4-6F175D3DCCD1}">
        <a14:hiddenFill xmlns:a14="http://schemas.microsoft.com/office/drawing/2010/main">
          <a:solidFill>
            <a:sysClr val="window" lastClr="FFFFFF"/>
          </a:solidFill>
        </a14:hiddenFill>
      </a:ext>
    </a:extLst>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78" r="0.75000000000000078" t="1" header="0.5" footer="0.5"/>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strRef>
              <c:f>CL!$D$69</c:f>
              <c:strCache>
                <c:ptCount val="1"/>
                <c:pt idx="0">
                  <c:v>2007</c:v>
                </c:pt>
              </c:strCache>
            </c:strRef>
          </c:tx>
          <c:spPr>
            <a:ln>
              <a:solidFill>
                <a:schemeClr val="tx1"/>
              </a:solidFill>
              <a:prstDash val="dash"/>
            </a:ln>
          </c:spPr>
          <c:marker>
            <c:symbol val="none"/>
          </c:marker>
          <c:cat>
            <c:strRef>
              <c:f>CL!$A$70:$A$98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CL!$D$70:$D$98</c:f>
              <c:numCache>
                <c:formatCode>#,##0</c:formatCode>
                <c:ptCount val="29"/>
                <c:pt idx="0">
                  <c:v>498.6207302789756</c:v>
                </c:pt>
                <c:pt idx="1">
                  <c:v>1085.8759520073449</c:v>
                </c:pt>
                <c:pt idx="2">
                  <c:v>92.728625809769042</c:v>
                </c:pt>
                <c:pt idx="3">
                  <c:v>96.791154324000544</c:v>
                </c:pt>
                <c:pt idx="4">
                  <c:v>632.52769995366214</c:v>
                </c:pt>
                <c:pt idx="5">
                  <c:v>1463.2696145186942</c:v>
                </c:pt>
                <c:pt idx="6">
                  <c:v>2057.4477660622524</c:v>
                </c:pt>
                <c:pt idx="7">
                  <c:v>1613.1138873836439</c:v>
                </c:pt>
                <c:pt idx="8">
                  <c:v>2654.8893175982766</c:v>
                </c:pt>
                <c:pt idx="9">
                  <c:v>2705.4445171500579</c:v>
                </c:pt>
                <c:pt idx="10">
                  <c:v>2668.7422404155623</c:v>
                </c:pt>
                <c:pt idx="11">
                  <c:v>2622.3699548907557</c:v>
                </c:pt>
                <c:pt idx="12">
                  <c:v>2127.3118210761245</c:v>
                </c:pt>
                <c:pt idx="13">
                  <c:v>1691.3383211133628</c:v>
                </c:pt>
                <c:pt idx="14">
                  <c:v>1740.0934093008018</c:v>
                </c:pt>
                <c:pt idx="15">
                  <c:v>1717.1324978565788</c:v>
                </c:pt>
                <c:pt idx="16">
                  <c:v>1784.6672314138693</c:v>
                </c:pt>
                <c:pt idx="17">
                  <c:v>1782.4043448283712</c:v>
                </c:pt>
                <c:pt idx="18">
                  <c:v>1676.8385332508644</c:v>
                </c:pt>
                <c:pt idx="19">
                  <c:v>1456.3119615537616</c:v>
                </c:pt>
                <c:pt idx="20">
                  <c:v>837.4106123146621</c:v>
                </c:pt>
                <c:pt idx="21">
                  <c:v>461.90805665596969</c:v>
                </c:pt>
                <c:pt idx="22">
                  <c:v>392.47774720726392</c:v>
                </c:pt>
                <c:pt idx="23">
                  <c:v>335.44481502768713</c:v>
                </c:pt>
                <c:pt idx="24">
                  <c:v>288.48969700999919</c:v>
                </c:pt>
                <c:pt idx="25">
                  <c:v>226.77714359131178</c:v>
                </c:pt>
                <c:pt idx="26">
                  <c:v>152.89760896271954</c:v>
                </c:pt>
                <c:pt idx="27">
                  <c:v>109.88636636137704</c:v>
                </c:pt>
                <c:pt idx="28">
                  <c:v>91.864975399494213</c:v>
                </c:pt>
              </c:numCache>
            </c:numRef>
          </c:val>
          <c:smooth val="0"/>
          <c:extLst>
            <c:ext xmlns:c16="http://schemas.microsoft.com/office/drawing/2014/chart" uri="{C3380CC4-5D6E-409C-BE32-E72D297353CC}">
              <c16:uniqueId val="{00000000-A5EB-42E4-9FB4-3807C8F79D08}"/>
            </c:ext>
          </c:extLst>
        </c:ser>
        <c:ser>
          <c:idx val="1"/>
          <c:order val="2"/>
          <c:tx>
            <c:strRef>
              <c:f>CL!$G$69</c:f>
              <c:strCache>
                <c:ptCount val="1"/>
                <c:pt idx="0">
                  <c:v>2013</c:v>
                </c:pt>
              </c:strCache>
            </c:strRef>
          </c:tx>
          <c:spPr>
            <a:ln>
              <a:solidFill>
                <a:srgbClr val="00B050"/>
              </a:solidFill>
            </a:ln>
          </c:spPr>
          <c:marker>
            <c:symbol val="none"/>
          </c:marker>
          <c:cat>
            <c:strRef>
              <c:f>CL!$A$70:$A$98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CL!$G$70:$G$98</c:f>
              <c:numCache>
                <c:formatCode>#,##0</c:formatCode>
                <c:ptCount val="29"/>
                <c:pt idx="0">
                  <c:v>1254.4595258284523</c:v>
                </c:pt>
                <c:pt idx="1">
                  <c:v>3269.8373805244055</c:v>
                </c:pt>
                <c:pt idx="2">
                  <c:v>757.20620067756681</c:v>
                </c:pt>
                <c:pt idx="3">
                  <c:v>1361.4013912576361</c:v>
                </c:pt>
                <c:pt idx="4">
                  <c:v>1673.5982845218257</c:v>
                </c:pt>
                <c:pt idx="5">
                  <c:v>2483.6846138479623</c:v>
                </c:pt>
                <c:pt idx="6">
                  <c:v>2747.6631502121959</c:v>
                </c:pt>
                <c:pt idx="7">
                  <c:v>3513.9064864788261</c:v>
                </c:pt>
                <c:pt idx="8">
                  <c:v>3834.4590586507175</c:v>
                </c:pt>
                <c:pt idx="9">
                  <c:v>3845.6660567284712</c:v>
                </c:pt>
                <c:pt idx="10">
                  <c:v>3842.6519160786679</c:v>
                </c:pt>
                <c:pt idx="11">
                  <c:v>3875.7264170175504</c:v>
                </c:pt>
                <c:pt idx="12">
                  <c:v>3835.0605076167799</c:v>
                </c:pt>
                <c:pt idx="13">
                  <c:v>3826.3071062894119</c:v>
                </c:pt>
                <c:pt idx="14">
                  <c:v>3679.6899659871337</c:v>
                </c:pt>
                <c:pt idx="15">
                  <c:v>3708.4811993041153</c:v>
                </c:pt>
                <c:pt idx="16">
                  <c:v>3617.853128588521</c:v>
                </c:pt>
                <c:pt idx="17">
                  <c:v>3352.8214844723525</c:v>
                </c:pt>
                <c:pt idx="18">
                  <c:v>3437.3042719401546</c:v>
                </c:pt>
                <c:pt idx="19">
                  <c:v>1442.2801719582296</c:v>
                </c:pt>
                <c:pt idx="20">
                  <c:v>677.92500439244168</c:v>
                </c:pt>
                <c:pt idx="21">
                  <c:v>455.45807260179885</c:v>
                </c:pt>
                <c:pt idx="22">
                  <c:v>386.36276080822017</c:v>
                </c:pt>
                <c:pt idx="23">
                  <c:v>352.46537250419692</c:v>
                </c:pt>
                <c:pt idx="24">
                  <c:v>317.60860409131379</c:v>
                </c:pt>
                <c:pt idx="25">
                  <c:v>129.92393127021739</c:v>
                </c:pt>
                <c:pt idx="26">
                  <c:v>134.21660138087725</c:v>
                </c:pt>
                <c:pt idx="27">
                  <c:v>28.578755922144563</c:v>
                </c:pt>
                <c:pt idx="28">
                  <c:v>22.59923392223542</c:v>
                </c:pt>
              </c:numCache>
            </c:numRef>
          </c:val>
          <c:smooth val="0"/>
          <c:extLst>
            <c:ext xmlns:c16="http://schemas.microsoft.com/office/drawing/2014/chart" uri="{C3380CC4-5D6E-409C-BE32-E72D297353CC}">
              <c16:uniqueId val="{00000002-A5EB-42E4-9FB4-3807C8F79D08}"/>
            </c:ext>
          </c:extLst>
        </c:ser>
        <c:ser>
          <c:idx val="0"/>
          <c:order val="3"/>
          <c:tx>
            <c:strRef>
              <c:f>CL!$I$69</c:f>
              <c:strCache>
                <c:ptCount val="1"/>
                <c:pt idx="0">
                  <c:v>2019</c:v>
                </c:pt>
              </c:strCache>
            </c:strRef>
          </c:tx>
          <c:spPr>
            <a:ln>
              <a:solidFill>
                <a:schemeClr val="accent6">
                  <a:lumMod val="75000"/>
                </a:schemeClr>
              </a:solidFill>
            </a:ln>
          </c:spPr>
          <c:marker>
            <c:symbol val="none"/>
          </c:marker>
          <c:val>
            <c:numRef>
              <c:f>CL!$I$70:$I$98</c:f>
              <c:numCache>
                <c:formatCode>#,##0</c:formatCode>
                <c:ptCount val="29"/>
                <c:pt idx="0">
                  <c:v>1889.6309498741882</c:v>
                </c:pt>
                <c:pt idx="1">
                  <c:v>4611.7121283768884</c:v>
                </c:pt>
                <c:pt idx="2">
                  <c:v>1825.7146684523939</c:v>
                </c:pt>
                <c:pt idx="3">
                  <c:v>2296.1728876203483</c:v>
                </c:pt>
                <c:pt idx="4">
                  <c:v>2986.1694659536952</c:v>
                </c:pt>
                <c:pt idx="5">
                  <c:v>3999.9780810745306</c:v>
                </c:pt>
                <c:pt idx="6">
                  <c:v>4377.7622925645455</c:v>
                </c:pt>
                <c:pt idx="7">
                  <c:v>4836.9742381929045</c:v>
                </c:pt>
                <c:pt idx="8">
                  <c:v>5548.0780412014774</c:v>
                </c:pt>
                <c:pt idx="9">
                  <c:v>5573.6186258436783</c:v>
                </c:pt>
                <c:pt idx="10">
                  <c:v>5521.3750756748559</c:v>
                </c:pt>
                <c:pt idx="11">
                  <c:v>5564.1496131152353</c:v>
                </c:pt>
                <c:pt idx="12">
                  <c:v>5555.9640785294223</c:v>
                </c:pt>
                <c:pt idx="13">
                  <c:v>5735.2871326370441</c:v>
                </c:pt>
                <c:pt idx="14">
                  <c:v>5773.2647613050885</c:v>
                </c:pt>
                <c:pt idx="15">
                  <c:v>5749.3094737584634</c:v>
                </c:pt>
                <c:pt idx="16">
                  <c:v>5678.2192217200927</c:v>
                </c:pt>
                <c:pt idx="17">
                  <c:v>5319.1530762500697</c:v>
                </c:pt>
                <c:pt idx="18">
                  <c:v>5500.342940075202</c:v>
                </c:pt>
                <c:pt idx="19">
                  <c:v>2329.2372727823972</c:v>
                </c:pt>
                <c:pt idx="20">
                  <c:v>1072.1181433908441</c:v>
                </c:pt>
                <c:pt idx="21">
                  <c:v>724.3407550559275</c:v>
                </c:pt>
                <c:pt idx="22">
                  <c:v>605.44110068310499</c:v>
                </c:pt>
                <c:pt idx="23">
                  <c:v>541.50624174282939</c:v>
                </c:pt>
                <c:pt idx="24">
                  <c:v>464.96831875954774</c:v>
                </c:pt>
                <c:pt idx="25">
                  <c:v>406.86251775375922</c:v>
                </c:pt>
                <c:pt idx="26">
                  <c:v>182.15800834632574</c:v>
                </c:pt>
                <c:pt idx="27">
                  <c:v>68.124497548492769</c:v>
                </c:pt>
                <c:pt idx="28">
                  <c:v>57.199429461264174</c:v>
                </c:pt>
              </c:numCache>
            </c:numRef>
          </c:val>
          <c:smooth val="0"/>
          <c:extLst>
            <c:ext xmlns:c16="http://schemas.microsoft.com/office/drawing/2014/chart" uri="{C3380CC4-5D6E-409C-BE32-E72D297353CC}">
              <c16:uniqueId val="{00000002-78DA-4E18-8BC3-3942D42E795E}"/>
            </c:ext>
          </c:extLst>
        </c:ser>
        <c:dLbls>
          <c:showLegendKey val="0"/>
          <c:showVal val="0"/>
          <c:showCatName val="0"/>
          <c:showSerName val="0"/>
          <c:showPercent val="0"/>
          <c:showBubbleSize val="0"/>
        </c:dLbls>
        <c:smooth val="0"/>
        <c:axId val="64351232"/>
        <c:axId val="64766720"/>
        <c:extLst>
          <c:ext xmlns:c15="http://schemas.microsoft.com/office/drawing/2012/chart" uri="{02D57815-91ED-43cb-92C2-25804820EDAC}">
            <c15:filteredLineSeries>
              <c15:ser>
                <c:idx val="4"/>
                <c:order val="1"/>
                <c:tx>
                  <c:strRef>
                    <c:extLst>
                      <c:ext uri="{02D57815-91ED-43cb-92C2-25804820EDAC}">
                        <c15:formulaRef>
                          <c15:sqref>CL!$F$69</c15:sqref>
                        </c15:formulaRef>
                      </c:ext>
                    </c:extLst>
                    <c:strCache>
                      <c:ptCount val="1"/>
                      <c:pt idx="0">
                        <c:v>2011</c:v>
                      </c:pt>
                    </c:strCache>
                  </c:strRef>
                </c:tx>
                <c:spPr>
                  <a:ln>
                    <a:solidFill>
                      <a:schemeClr val="accent1"/>
                    </a:solidFill>
                  </a:ln>
                </c:spPr>
                <c:marker>
                  <c:symbol val="none"/>
                </c:marker>
                <c:cat>
                  <c:strRef>
                    <c:extLst>
                      <c:ext uri="{02D57815-91ED-43cb-92C2-25804820EDAC}">
                        <c15:formulaRef>
                          <c15:sqref>CL!$A$70:$A$98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CL!$F$70:$F$98</c15:sqref>
                        </c15:formulaRef>
                      </c:ext>
                    </c:extLst>
                    <c:numCache>
                      <c:formatCode>#,##0</c:formatCode>
                      <c:ptCount val="29"/>
                      <c:pt idx="0">
                        <c:v>884.8757890622245</c:v>
                      </c:pt>
                      <c:pt idx="1">
                        <c:v>2418.2467710610063</c:v>
                      </c:pt>
                      <c:pt idx="2">
                        <c:v>657.11573832309273</c:v>
                      </c:pt>
                      <c:pt idx="3">
                        <c:v>979.85441394314682</c:v>
                      </c:pt>
                      <c:pt idx="4">
                        <c:v>1381.5625336807338</c:v>
                      </c:pt>
                      <c:pt idx="5">
                        <c:v>2099.7733171053355</c:v>
                      </c:pt>
                      <c:pt idx="6">
                        <c:v>2495.5850461848363</c:v>
                      </c:pt>
                      <c:pt idx="7">
                        <c:v>2790.7826829832384</c:v>
                      </c:pt>
                      <c:pt idx="8">
                        <c:v>2982.6203842217847</c:v>
                      </c:pt>
                      <c:pt idx="9">
                        <c:v>3024.8430637082747</c:v>
                      </c:pt>
                      <c:pt idx="10">
                        <c:v>3018.6906921207478</c:v>
                      </c:pt>
                      <c:pt idx="11">
                        <c:v>3078.0265541574022</c:v>
                      </c:pt>
                      <c:pt idx="12">
                        <c:v>2995.5728473748418</c:v>
                      </c:pt>
                      <c:pt idx="13">
                        <c:v>2993.0940800060221</c:v>
                      </c:pt>
                      <c:pt idx="14">
                        <c:v>2932.7296054218905</c:v>
                      </c:pt>
                      <c:pt idx="15">
                        <c:v>2933.8829707233094</c:v>
                      </c:pt>
                      <c:pt idx="16">
                        <c:v>2880.6191740445756</c:v>
                      </c:pt>
                      <c:pt idx="17">
                        <c:v>2635.767297953274</c:v>
                      </c:pt>
                      <c:pt idx="18">
                        <c:v>2762.2051262948771</c:v>
                      </c:pt>
                      <c:pt idx="19">
                        <c:v>1139.1352828308579</c:v>
                      </c:pt>
                      <c:pt idx="20">
                        <c:v>576.88880130227005</c:v>
                      </c:pt>
                      <c:pt idx="21">
                        <c:v>366.09601612101636</c:v>
                      </c:pt>
                      <c:pt idx="22">
                        <c:v>340.37468792651578</c:v>
                      </c:pt>
                      <c:pt idx="23">
                        <c:v>321.31510247671741</c:v>
                      </c:pt>
                      <c:pt idx="24">
                        <c:v>294.93688266006285</c:v>
                      </c:pt>
                      <c:pt idx="25">
                        <c:v>148.30441638527248</c:v>
                      </c:pt>
                      <c:pt idx="26">
                        <c:v>117.31439066732838</c:v>
                      </c:pt>
                      <c:pt idx="27">
                        <c:v>26.557457672742338</c:v>
                      </c:pt>
                      <c:pt idx="28">
                        <c:v>25.333021554047217</c:v>
                      </c:pt>
                    </c:numCache>
                  </c:numRef>
                </c:val>
                <c:smooth val="0"/>
                <c:extLst>
                  <c:ext xmlns:c16="http://schemas.microsoft.com/office/drawing/2014/chart" uri="{C3380CC4-5D6E-409C-BE32-E72D297353CC}">
                    <c16:uniqueId val="{00000001-A5EB-42E4-9FB4-3807C8F79D08}"/>
                  </c:ext>
                </c:extLst>
              </c15:ser>
            </c15:filteredLineSeries>
          </c:ext>
        </c:extLst>
      </c:lineChart>
      <c:catAx>
        <c:axId val="6435123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64766720"/>
        <c:crosses val="autoZero"/>
        <c:auto val="1"/>
        <c:lblAlgn val="ctr"/>
        <c:lblOffset val="100"/>
        <c:noMultiLvlLbl val="0"/>
      </c:catAx>
      <c:valAx>
        <c:axId val="64766720"/>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4351232"/>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CZ!$B$69</c:f>
              <c:strCache>
                <c:ptCount val="1"/>
                <c:pt idx="0">
                  <c:v>2003</c:v>
                </c:pt>
              </c:strCache>
            </c:strRef>
          </c:tx>
          <c:spPr>
            <a:ln>
              <a:solidFill>
                <a:prstClr val="black"/>
              </a:solidFill>
              <a:prstDash val="sysDot"/>
            </a:ln>
          </c:spPr>
          <c:marker>
            <c:symbol val="none"/>
          </c:marker>
          <c:cat>
            <c:strRef>
              <c:f>CZ!$A$70:$A$98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CZ!$B$70:$B$98</c:f>
              <c:numCache>
                <c:formatCode>#,##0</c:formatCode>
                <c:ptCount val="29"/>
                <c:pt idx="0">
                  <c:v>777.35283438834779</c:v>
                </c:pt>
                <c:pt idx="1">
                  <c:v>5779.3456217310077</c:v>
                </c:pt>
                <c:pt idx="2">
                  <c:v>2886.684517083143</c:v>
                </c:pt>
                <c:pt idx="3">
                  <c:v>2958.3043236105259</c:v>
                </c:pt>
                <c:pt idx="4">
                  <c:v>3399.8414801892991</c:v>
                </c:pt>
                <c:pt idx="5">
                  <c:v>3581.6771615466359</c:v>
                </c:pt>
                <c:pt idx="6">
                  <c:v>3596.186082909011</c:v>
                </c:pt>
                <c:pt idx="7">
                  <c:v>3530.8799425140442</c:v>
                </c:pt>
                <c:pt idx="8">
                  <c:v>3410.6313543993369</c:v>
                </c:pt>
                <c:pt idx="9">
                  <c:v>3374.7785521968867</c:v>
                </c:pt>
                <c:pt idx="10">
                  <c:v>3374.584585774056</c:v>
                </c:pt>
                <c:pt idx="11">
                  <c:v>3468.2459137146543</c:v>
                </c:pt>
                <c:pt idx="12">
                  <c:v>4370.4953495075169</c:v>
                </c:pt>
                <c:pt idx="13">
                  <c:v>4989.840643199992</c:v>
                </c:pt>
                <c:pt idx="14">
                  <c:v>5220.1482448512324</c:v>
                </c:pt>
                <c:pt idx="15">
                  <c:v>5242.5583234351889</c:v>
                </c:pt>
                <c:pt idx="16">
                  <c:v>5239.8718946804274</c:v>
                </c:pt>
                <c:pt idx="17">
                  <c:v>5305.9439429581398</c:v>
                </c:pt>
                <c:pt idx="18">
                  <c:v>5242.3534773791798</c:v>
                </c:pt>
                <c:pt idx="19">
                  <c:v>4550.2782936726217</c:v>
                </c:pt>
                <c:pt idx="20">
                  <c:v>3811.6995059221981</c:v>
                </c:pt>
                <c:pt idx="21">
                  <c:v>3142.8015602719247</c:v>
                </c:pt>
                <c:pt idx="22">
                  <c:v>2385.2439135430595</c:v>
                </c:pt>
                <c:pt idx="23">
                  <c:v>1892.7527489266884</c:v>
                </c:pt>
                <c:pt idx="24">
                  <c:v>1543.4134878181474</c:v>
                </c:pt>
                <c:pt idx="25">
                  <c:v>1218.6029709804707</c:v>
                </c:pt>
                <c:pt idx="26">
                  <c:v>881.7749766487309</c:v>
                </c:pt>
                <c:pt idx="27">
                  <c:v>565.01106184504613</c:v>
                </c:pt>
                <c:pt idx="28">
                  <c:v>398.27127300015707</c:v>
                </c:pt>
              </c:numCache>
            </c:numRef>
          </c:val>
          <c:smooth val="0"/>
          <c:extLst>
            <c:ext xmlns:c16="http://schemas.microsoft.com/office/drawing/2014/chart" uri="{C3380CC4-5D6E-409C-BE32-E72D297353CC}">
              <c16:uniqueId val="{00000000-8047-4E4C-8844-4603C34496D0}"/>
            </c:ext>
          </c:extLst>
        </c:ser>
        <c:ser>
          <c:idx val="2"/>
          <c:order val="1"/>
          <c:tx>
            <c:strRef>
              <c:f>CZ!$D$69</c:f>
              <c:strCache>
                <c:ptCount val="1"/>
                <c:pt idx="0">
                  <c:v>2007</c:v>
                </c:pt>
              </c:strCache>
            </c:strRef>
          </c:tx>
          <c:spPr>
            <a:ln>
              <a:solidFill>
                <a:schemeClr val="tx1"/>
              </a:solidFill>
              <a:prstDash val="dash"/>
            </a:ln>
          </c:spPr>
          <c:marker>
            <c:symbol val="none"/>
          </c:marker>
          <c:cat>
            <c:strRef>
              <c:f>CZ!$A$70:$A$98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CZ!$D$70:$D$98</c:f>
              <c:numCache>
                <c:formatCode>#,##0</c:formatCode>
                <c:ptCount val="29"/>
                <c:pt idx="0">
                  <c:v>1077.0732121018314</c:v>
                </c:pt>
                <c:pt idx="1">
                  <c:v>11829.606361555792</c:v>
                </c:pt>
                <c:pt idx="2">
                  <c:v>7144.7360570135615</c:v>
                </c:pt>
                <c:pt idx="3">
                  <c:v>6922.6674742440782</c:v>
                </c:pt>
                <c:pt idx="4">
                  <c:v>5585.165988865695</c:v>
                </c:pt>
                <c:pt idx="5">
                  <c:v>4949.9184005514417</c:v>
                </c:pt>
                <c:pt idx="6">
                  <c:v>4558.8695171070012</c:v>
                </c:pt>
                <c:pt idx="7">
                  <c:v>4587.6238477686247</c:v>
                </c:pt>
                <c:pt idx="8">
                  <c:v>4445.8322436672534</c:v>
                </c:pt>
                <c:pt idx="9">
                  <c:v>4438.4391939918387</c:v>
                </c:pt>
                <c:pt idx="10">
                  <c:v>4438.3751678866465</c:v>
                </c:pt>
                <c:pt idx="11">
                  <c:v>4438.8425903989282</c:v>
                </c:pt>
                <c:pt idx="12">
                  <c:v>5447.9924310749411</c:v>
                </c:pt>
                <c:pt idx="13">
                  <c:v>6413.4501272251127</c:v>
                </c:pt>
                <c:pt idx="14">
                  <c:v>6590.9902052613215</c:v>
                </c:pt>
                <c:pt idx="15">
                  <c:v>6602.0129186691429</c:v>
                </c:pt>
                <c:pt idx="16">
                  <c:v>6606.6988827594614</c:v>
                </c:pt>
                <c:pt idx="17">
                  <c:v>6677.0797846446121</c:v>
                </c:pt>
                <c:pt idx="18">
                  <c:v>6436.9991859614693</c:v>
                </c:pt>
                <c:pt idx="19">
                  <c:v>5483.815135117572</c:v>
                </c:pt>
                <c:pt idx="20">
                  <c:v>4530.8308172025227</c:v>
                </c:pt>
                <c:pt idx="21">
                  <c:v>3858.0768419583314</c:v>
                </c:pt>
                <c:pt idx="22">
                  <c:v>3400.1340713899199</c:v>
                </c:pt>
                <c:pt idx="23">
                  <c:v>2926.8248450958986</c:v>
                </c:pt>
                <c:pt idx="24">
                  <c:v>2482.5310832492132</c:v>
                </c:pt>
                <c:pt idx="25">
                  <c:v>1928.716205575862</c:v>
                </c:pt>
                <c:pt idx="26">
                  <c:v>1238.7875516370318</c:v>
                </c:pt>
                <c:pt idx="27">
                  <c:v>718.03960384619404</c:v>
                </c:pt>
                <c:pt idx="28">
                  <c:v>543.76076385609053</c:v>
                </c:pt>
              </c:numCache>
            </c:numRef>
          </c:val>
          <c:smooth val="0"/>
          <c:extLst>
            <c:ext xmlns:c16="http://schemas.microsoft.com/office/drawing/2014/chart" uri="{C3380CC4-5D6E-409C-BE32-E72D297353CC}">
              <c16:uniqueId val="{00000001-8047-4E4C-8844-4603C34496D0}"/>
            </c:ext>
          </c:extLst>
        </c:ser>
        <c:ser>
          <c:idx val="1"/>
          <c:order val="3"/>
          <c:tx>
            <c:strRef>
              <c:f>CZ!$G$69</c:f>
              <c:strCache>
                <c:ptCount val="1"/>
                <c:pt idx="0">
                  <c:v>2013</c:v>
                </c:pt>
              </c:strCache>
            </c:strRef>
          </c:tx>
          <c:spPr>
            <a:ln>
              <a:solidFill>
                <a:srgbClr val="00B050"/>
              </a:solidFill>
            </a:ln>
          </c:spPr>
          <c:marker>
            <c:symbol val="none"/>
          </c:marker>
          <c:cat>
            <c:strRef>
              <c:f>CZ!$A$70:$A$98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CZ!$G$70:$G$98</c:f>
              <c:numCache>
                <c:formatCode>#,##0</c:formatCode>
                <c:ptCount val="29"/>
                <c:pt idx="0">
                  <c:v>1289.5606505421233</c:v>
                </c:pt>
                <c:pt idx="1">
                  <c:v>11335.037250787747</c:v>
                </c:pt>
                <c:pt idx="2">
                  <c:v>7306.8105883527878</c:v>
                </c:pt>
                <c:pt idx="3">
                  <c:v>7157.3732026504385</c:v>
                </c:pt>
                <c:pt idx="4">
                  <c:v>6812.7432338205836</c:v>
                </c:pt>
                <c:pt idx="5">
                  <c:v>6613.7248694238688</c:v>
                </c:pt>
                <c:pt idx="6">
                  <c:v>6022.5115163826058</c:v>
                </c:pt>
                <c:pt idx="7">
                  <c:v>6860.72404863466</c:v>
                </c:pt>
                <c:pt idx="8">
                  <c:v>7319.9994628308377</c:v>
                </c:pt>
                <c:pt idx="9">
                  <c:v>7320.9007419730078</c:v>
                </c:pt>
                <c:pt idx="10">
                  <c:v>7320.4261698643513</c:v>
                </c:pt>
                <c:pt idx="11">
                  <c:v>7324.4612789389939</c:v>
                </c:pt>
                <c:pt idx="12">
                  <c:v>8541.5634092253858</c:v>
                </c:pt>
                <c:pt idx="13">
                  <c:v>9845.8369166949469</c:v>
                </c:pt>
                <c:pt idx="14">
                  <c:v>9940.0838804113409</c:v>
                </c:pt>
                <c:pt idx="15">
                  <c:v>9956.3657058205445</c:v>
                </c:pt>
                <c:pt idx="16">
                  <c:v>9945.8253851364752</c:v>
                </c:pt>
                <c:pt idx="17">
                  <c:v>9949.9569179833634</c:v>
                </c:pt>
                <c:pt idx="18">
                  <c:v>9751.9069453937373</c:v>
                </c:pt>
                <c:pt idx="19">
                  <c:v>8895.8793132438332</c:v>
                </c:pt>
                <c:pt idx="20">
                  <c:v>7092.6878184365687</c:v>
                </c:pt>
                <c:pt idx="21">
                  <c:v>5392.7527664077043</c:v>
                </c:pt>
                <c:pt idx="22">
                  <c:v>4636.5183395363865</c:v>
                </c:pt>
                <c:pt idx="23">
                  <c:v>4005.4035481999917</c:v>
                </c:pt>
                <c:pt idx="24">
                  <c:v>3434.3394904088655</c:v>
                </c:pt>
                <c:pt idx="25">
                  <c:v>2744.7304001917341</c:v>
                </c:pt>
                <c:pt idx="26">
                  <c:v>1902.1658204149614</c:v>
                </c:pt>
                <c:pt idx="27">
                  <c:v>850.43833251943977</c:v>
                </c:pt>
                <c:pt idx="28">
                  <c:v>597.1903735285033</c:v>
                </c:pt>
              </c:numCache>
            </c:numRef>
          </c:val>
          <c:smooth val="0"/>
          <c:extLst>
            <c:ext xmlns:c16="http://schemas.microsoft.com/office/drawing/2014/chart" uri="{C3380CC4-5D6E-409C-BE32-E72D297353CC}">
              <c16:uniqueId val="{00000003-8047-4E4C-8844-4603C34496D0}"/>
            </c:ext>
          </c:extLst>
        </c:ser>
        <c:ser>
          <c:idx val="5"/>
          <c:order val="5"/>
          <c:tx>
            <c:strRef>
              <c:f>CZ!$I$69</c:f>
              <c:strCache>
                <c:ptCount val="1"/>
                <c:pt idx="0">
                  <c:v>2019</c:v>
                </c:pt>
              </c:strCache>
            </c:strRef>
          </c:tx>
          <c:marker>
            <c:symbol val="none"/>
          </c:marker>
          <c:val>
            <c:numRef>
              <c:f>CZ!$I$70:$I$98</c:f>
              <c:numCache>
                <c:formatCode>#,##0</c:formatCode>
                <c:ptCount val="29"/>
                <c:pt idx="0">
                  <c:v>1833.2146872557105</c:v>
                </c:pt>
                <c:pt idx="1">
                  <c:v>12715.614185845574</c:v>
                </c:pt>
                <c:pt idx="2">
                  <c:v>7169.3166118138406</c:v>
                </c:pt>
                <c:pt idx="3">
                  <c:v>7292.6761817248553</c:v>
                </c:pt>
                <c:pt idx="4">
                  <c:v>7712.5585113737134</c:v>
                </c:pt>
                <c:pt idx="5">
                  <c:v>7778.6738771426799</c:v>
                </c:pt>
                <c:pt idx="6">
                  <c:v>7529.5362889189246</c:v>
                </c:pt>
                <c:pt idx="7">
                  <c:v>8636.698576989329</c:v>
                </c:pt>
                <c:pt idx="8">
                  <c:v>9228.2692959749038</c:v>
                </c:pt>
                <c:pt idx="9">
                  <c:v>9150.9809235319808</c:v>
                </c:pt>
                <c:pt idx="10">
                  <c:v>9122.2320768965728</c:v>
                </c:pt>
                <c:pt idx="11">
                  <c:v>9119.1982024407334</c:v>
                </c:pt>
                <c:pt idx="12">
                  <c:v>11413.577981946542</c:v>
                </c:pt>
                <c:pt idx="13">
                  <c:v>13713.499487585241</c:v>
                </c:pt>
                <c:pt idx="14">
                  <c:v>14143.972596691841</c:v>
                </c:pt>
                <c:pt idx="15">
                  <c:v>14168.032638403231</c:v>
                </c:pt>
                <c:pt idx="16">
                  <c:v>14046.490818281534</c:v>
                </c:pt>
                <c:pt idx="17">
                  <c:v>14009.513972797806</c:v>
                </c:pt>
                <c:pt idx="18">
                  <c:v>13601.704495774331</c:v>
                </c:pt>
                <c:pt idx="19">
                  <c:v>12336.938817610291</c:v>
                </c:pt>
                <c:pt idx="20">
                  <c:v>10257.264049408524</c:v>
                </c:pt>
                <c:pt idx="21">
                  <c:v>8293.876181847485</c:v>
                </c:pt>
                <c:pt idx="22">
                  <c:v>7188.3049312808926</c:v>
                </c:pt>
                <c:pt idx="23">
                  <c:v>6309.8476308138943</c:v>
                </c:pt>
                <c:pt idx="24">
                  <c:v>5427.064807105603</c:v>
                </c:pt>
                <c:pt idx="25">
                  <c:v>4292.3239068860385</c:v>
                </c:pt>
                <c:pt idx="26">
                  <c:v>3028.4840525672748</c:v>
                </c:pt>
                <c:pt idx="27">
                  <c:v>1574.3936725424799</c:v>
                </c:pt>
                <c:pt idx="28">
                  <c:v>1013.6044934633975</c:v>
                </c:pt>
              </c:numCache>
            </c:numRef>
          </c:val>
          <c:smooth val="0"/>
          <c:extLst>
            <c:ext xmlns:c16="http://schemas.microsoft.com/office/drawing/2014/chart" uri="{C3380CC4-5D6E-409C-BE32-E72D297353CC}">
              <c16:uniqueId val="{00000001-CED8-4077-935D-B2BD95ED3534}"/>
            </c:ext>
          </c:extLst>
        </c:ser>
        <c:dLbls>
          <c:showLegendKey val="0"/>
          <c:showVal val="0"/>
          <c:showCatName val="0"/>
          <c:showSerName val="0"/>
          <c:showPercent val="0"/>
          <c:showBubbleSize val="0"/>
        </c:dLbls>
        <c:smooth val="0"/>
        <c:axId val="65041152"/>
        <c:axId val="65042688"/>
        <c:extLst>
          <c:ext xmlns:c15="http://schemas.microsoft.com/office/drawing/2012/chart" uri="{02D57815-91ED-43cb-92C2-25804820EDAC}">
            <c15:filteredLineSeries>
              <c15:ser>
                <c:idx val="4"/>
                <c:order val="2"/>
                <c:tx>
                  <c:strRef>
                    <c:extLst>
                      <c:ext uri="{02D57815-91ED-43cb-92C2-25804820EDAC}">
                        <c15:formulaRef>
                          <c15:sqref>BE!$E$69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CZ!$A$70:$A$98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CZ!$E$70:$E$98</c15:sqref>
                        </c15:formulaRef>
                      </c:ext>
                    </c:extLst>
                    <c:numCache>
                      <c:formatCode>#,##0</c:formatCode>
                      <c:ptCount val="29"/>
                      <c:pt idx="0">
                        <c:v>1069.1059179670679</c:v>
                      </c:pt>
                      <c:pt idx="1">
                        <c:v>11175.812409513073</c:v>
                      </c:pt>
                      <c:pt idx="2">
                        <c:v>6923.1926922783641</c:v>
                      </c:pt>
                      <c:pt idx="3">
                        <c:v>6686.3680087826087</c:v>
                      </c:pt>
                      <c:pt idx="4">
                        <c:v>6053.773250843381</c:v>
                      </c:pt>
                      <c:pt idx="5">
                        <c:v>5660.8364579906274</c:v>
                      </c:pt>
                      <c:pt idx="6">
                        <c:v>5209.9778749515417</c:v>
                      </c:pt>
                      <c:pt idx="7">
                        <c:v>5422.4986526662105</c:v>
                      </c:pt>
                      <c:pt idx="8">
                        <c:v>5562.5915885858994</c:v>
                      </c:pt>
                      <c:pt idx="9">
                        <c:v>5617.0637407951954</c:v>
                      </c:pt>
                      <c:pt idx="10">
                        <c:v>5616.4917883378512</c:v>
                      </c:pt>
                      <c:pt idx="11">
                        <c:v>5601.6383719719124</c:v>
                      </c:pt>
                      <c:pt idx="12">
                        <c:v>6746.8463762597585</c:v>
                      </c:pt>
                      <c:pt idx="13">
                        <c:v>7531.9251364634965</c:v>
                      </c:pt>
                      <c:pt idx="14">
                        <c:v>7794.31830081097</c:v>
                      </c:pt>
                      <c:pt idx="15">
                        <c:v>7792.5383155219188</c:v>
                      </c:pt>
                      <c:pt idx="16">
                        <c:v>7708.2010141370774</c:v>
                      </c:pt>
                      <c:pt idx="17">
                        <c:v>7852.3286007196239</c:v>
                      </c:pt>
                      <c:pt idx="18">
                        <c:v>7533.9895437139621</c:v>
                      </c:pt>
                      <c:pt idx="19">
                        <c:v>6439.2561836970654</c:v>
                      </c:pt>
                      <c:pt idx="20">
                        <c:v>4937.3720956599527</c:v>
                      </c:pt>
                      <c:pt idx="21">
                        <c:v>3816.0200407842867</c:v>
                      </c:pt>
                      <c:pt idx="22">
                        <c:v>3276.2023720694192</c:v>
                      </c:pt>
                      <c:pt idx="23">
                        <c:v>2885.8267334852458</c:v>
                      </c:pt>
                      <c:pt idx="24">
                        <c:v>2518.6786110595308</c:v>
                      </c:pt>
                      <c:pt idx="25">
                        <c:v>1960.2602755367877</c:v>
                      </c:pt>
                      <c:pt idx="26">
                        <c:v>1354.1448119506115</c:v>
                      </c:pt>
                      <c:pt idx="27">
                        <c:v>776.74616426421483</c:v>
                      </c:pt>
                      <c:pt idx="28">
                        <c:v>565.39037709709498</c:v>
                      </c:pt>
                    </c:numCache>
                  </c:numRef>
                </c:val>
                <c:smooth val="0"/>
                <c:extLst>
                  <c:ext xmlns:c16="http://schemas.microsoft.com/office/drawing/2014/chart" uri="{C3380CC4-5D6E-409C-BE32-E72D297353CC}">
                    <c16:uniqueId val="{00000002-8047-4E4C-8844-4603C34496D0}"/>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CZ!$H$69</c15:sqref>
                        </c15:formulaRef>
                      </c:ext>
                    </c:extLst>
                    <c:strCache>
                      <c:ptCount val="1"/>
                      <c:pt idx="0">
                        <c:v>2015e</c:v>
                      </c:pt>
                    </c:strCache>
                  </c:strRef>
                </c:tx>
                <c:marker>
                  <c:symbol val="none"/>
                </c:marker>
                <c:val>
                  <c:numRef>
                    <c:extLst xmlns:c15="http://schemas.microsoft.com/office/drawing/2012/chart">
                      <c:ext xmlns:c15="http://schemas.microsoft.com/office/drawing/2012/chart" uri="{02D57815-91ED-43cb-92C2-25804820EDAC}">
                        <c15:formulaRef>
                          <c15:sqref>CZ!$H$70:$H$98</c15:sqref>
                        </c15:formulaRef>
                      </c:ext>
                    </c:extLst>
                    <c:numCache>
                      <c:formatCode>#,##0</c:formatCode>
                      <c:ptCount val="29"/>
                      <c:pt idx="0">
                        <c:v>1631.5264745993138</c:v>
                      </c:pt>
                      <c:pt idx="1">
                        <c:v>14405.658026224957</c:v>
                      </c:pt>
                      <c:pt idx="2">
                        <c:v>9435.4912873695248</c:v>
                      </c:pt>
                      <c:pt idx="3">
                        <c:v>9186.9970408653644</c:v>
                      </c:pt>
                      <c:pt idx="4">
                        <c:v>8062.7642110843253</c:v>
                      </c:pt>
                      <c:pt idx="5">
                        <c:v>7813.6304225306394</c:v>
                      </c:pt>
                      <c:pt idx="6">
                        <c:v>7312.8522925960815</c:v>
                      </c:pt>
                      <c:pt idx="7">
                        <c:v>8153.6088551538123</c:v>
                      </c:pt>
                      <c:pt idx="8">
                        <c:v>8496.0749691398105</c:v>
                      </c:pt>
                      <c:pt idx="9">
                        <c:v>8201.3176623164054</c:v>
                      </c:pt>
                      <c:pt idx="10">
                        <c:v>8202.161380477899</c:v>
                      </c:pt>
                      <c:pt idx="11">
                        <c:v>8172.7430984245793</c:v>
                      </c:pt>
                      <c:pt idx="12">
                        <c:v>9737.1775231056854</c:v>
                      </c:pt>
                      <c:pt idx="13">
                        <c:v>11580.086563218501</c:v>
                      </c:pt>
                      <c:pt idx="14">
                        <c:v>11788.424311063087</c:v>
                      </c:pt>
                      <c:pt idx="15">
                        <c:v>11995.683305929057</c:v>
                      </c:pt>
                      <c:pt idx="16">
                        <c:v>10020.096700515094</c:v>
                      </c:pt>
                      <c:pt idx="17">
                        <c:v>10201.231326507819</c:v>
                      </c:pt>
                      <c:pt idx="18">
                        <c:v>10004.812972107122</c:v>
                      </c:pt>
                      <c:pt idx="19">
                        <c:v>7234.7241097459291</c:v>
                      </c:pt>
                      <c:pt idx="20">
                        <c:v>5616.5310614400014</c:v>
                      </c:pt>
                      <c:pt idx="21">
                        <c:v>4208.466856024429</c:v>
                      </c:pt>
                      <c:pt idx="22">
                        <c:v>3720.0555008210263</c:v>
                      </c:pt>
                      <c:pt idx="23">
                        <c:v>3098.0304487623134</c:v>
                      </c:pt>
                      <c:pt idx="24">
                        <c:v>2739.7872590960064</c:v>
                      </c:pt>
                      <c:pt idx="25">
                        <c:v>2188.2712032297341</c:v>
                      </c:pt>
                      <c:pt idx="26">
                        <c:v>1462.0093226410218</c:v>
                      </c:pt>
                      <c:pt idx="27">
                        <c:v>883.310251342838</c:v>
                      </c:pt>
                      <c:pt idx="28">
                        <c:v>589.92794272611877</c:v>
                      </c:pt>
                    </c:numCache>
                  </c:numRef>
                </c:val>
                <c:smooth val="0"/>
                <c:extLst xmlns:c15="http://schemas.microsoft.com/office/drawing/2012/chart">
                  <c:ext xmlns:c16="http://schemas.microsoft.com/office/drawing/2014/chart" uri="{C3380CC4-5D6E-409C-BE32-E72D297353CC}">
                    <c16:uniqueId val="{00000004-8047-4E4C-8844-4603C34496D0}"/>
                  </c:ext>
                </c:extLst>
              </c15:ser>
            </c15:filteredLineSeries>
          </c:ext>
        </c:extLst>
      </c:lineChart>
      <c:catAx>
        <c:axId val="6504115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65042688"/>
        <c:crosses val="autoZero"/>
        <c:auto val="1"/>
        <c:lblAlgn val="ctr"/>
        <c:lblOffset val="100"/>
        <c:noMultiLvlLbl val="0"/>
      </c:catAx>
      <c:valAx>
        <c:axId val="65042688"/>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5041152"/>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DK!$B$69</c:f>
              <c:strCache>
                <c:ptCount val="1"/>
                <c:pt idx="0">
                  <c:v>2003</c:v>
                </c:pt>
              </c:strCache>
            </c:strRef>
          </c:tx>
          <c:spPr>
            <a:ln>
              <a:solidFill>
                <a:prstClr val="black"/>
              </a:solidFill>
              <a:prstDash val="sysDot"/>
            </a:ln>
          </c:spPr>
          <c:marker>
            <c:symbol val="none"/>
          </c:marker>
          <c:cat>
            <c:strRef>
              <c:f>CZ!$A$70:$A$98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DK!$B$70:$B$98</c:f>
              <c:numCache>
                <c:formatCode>#,##0</c:formatCode>
                <c:ptCount val="29"/>
                <c:pt idx="0">
                  <c:v>1948.6098191521555</c:v>
                </c:pt>
                <c:pt idx="1">
                  <c:v>9853.304869982152</c:v>
                </c:pt>
                <c:pt idx="2">
                  <c:v>5347.8911439221229</c:v>
                </c:pt>
                <c:pt idx="3">
                  <c:v>5642.5028646978317</c:v>
                </c:pt>
                <c:pt idx="4">
                  <c:v>5757.1467688706243</c:v>
                </c:pt>
                <c:pt idx="5">
                  <c:v>5840.4959421486446</c:v>
                </c:pt>
                <c:pt idx="6">
                  <c:v>5859.2492408751959</c:v>
                </c:pt>
                <c:pt idx="7">
                  <c:v>5433.9609846825906</c:v>
                </c:pt>
                <c:pt idx="8">
                  <c:v>12502.549391805163</c:v>
                </c:pt>
                <c:pt idx="9">
                  <c:v>12513.128949314287</c:v>
                </c:pt>
                <c:pt idx="10">
                  <c:v>12302.545142161118</c:v>
                </c:pt>
                <c:pt idx="11">
                  <c:v>9867.3691503580048</c:v>
                </c:pt>
                <c:pt idx="12">
                  <c:v>10140.899503942679</c:v>
                </c:pt>
                <c:pt idx="13">
                  <c:v>9700.3942570936051</c:v>
                </c:pt>
                <c:pt idx="14">
                  <c:v>13117.605824903923</c:v>
                </c:pt>
                <c:pt idx="15">
                  <c:v>10933.196706430223</c:v>
                </c:pt>
                <c:pt idx="16">
                  <c:v>12286.176771051481</c:v>
                </c:pt>
                <c:pt idx="17">
                  <c:v>11442.555202880634</c:v>
                </c:pt>
                <c:pt idx="18">
                  <c:v>10718.587023573924</c:v>
                </c:pt>
                <c:pt idx="19">
                  <c:v>8651.1255951845415</c:v>
                </c:pt>
                <c:pt idx="20">
                  <c:v>6683.9054508913568</c:v>
                </c:pt>
                <c:pt idx="21">
                  <c:v>5168.0096808996423</c:v>
                </c:pt>
                <c:pt idx="22">
                  <c:v>5992.1332903037537</c:v>
                </c:pt>
                <c:pt idx="23">
                  <c:v>6009.7367136031608</c:v>
                </c:pt>
                <c:pt idx="24">
                  <c:v>6077.0994915354831</c:v>
                </c:pt>
                <c:pt idx="25">
                  <c:v>5595.656522035506</c:v>
                </c:pt>
                <c:pt idx="26">
                  <c:v>5145.4027164373983</c:v>
                </c:pt>
                <c:pt idx="27">
                  <c:v>4074.2616383375685</c:v>
                </c:pt>
                <c:pt idx="28">
                  <c:v>3093.3630440288885</c:v>
                </c:pt>
              </c:numCache>
            </c:numRef>
          </c:val>
          <c:smooth val="0"/>
          <c:extLst>
            <c:ext xmlns:c16="http://schemas.microsoft.com/office/drawing/2014/chart" uri="{C3380CC4-5D6E-409C-BE32-E72D297353CC}">
              <c16:uniqueId val="{00000000-1427-4924-80C7-CC8B5113F53B}"/>
            </c:ext>
          </c:extLst>
        </c:ser>
        <c:ser>
          <c:idx val="2"/>
          <c:order val="1"/>
          <c:tx>
            <c:strRef>
              <c:f>DK!$D$69</c:f>
              <c:strCache>
                <c:ptCount val="1"/>
                <c:pt idx="0">
                  <c:v>2007</c:v>
                </c:pt>
              </c:strCache>
            </c:strRef>
          </c:tx>
          <c:spPr>
            <a:ln>
              <a:solidFill>
                <a:schemeClr val="tx1"/>
              </a:solidFill>
              <a:prstDash val="dash"/>
            </a:ln>
          </c:spPr>
          <c:marker>
            <c:symbol val="none"/>
          </c:marker>
          <c:cat>
            <c:strRef>
              <c:f>CZ!$A$70:$A$98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DK!$D$70:$D$98</c:f>
              <c:numCache>
                <c:formatCode>#,##0</c:formatCode>
                <c:ptCount val="29"/>
                <c:pt idx="0">
                  <c:v>2409.6975775597984</c:v>
                </c:pt>
                <c:pt idx="1">
                  <c:v>11894.198667459159</c:v>
                </c:pt>
                <c:pt idx="2">
                  <c:v>7204.6308223578708</c:v>
                </c:pt>
                <c:pt idx="3">
                  <c:v>7230.0677650816669</c:v>
                </c:pt>
                <c:pt idx="4">
                  <c:v>6620.0251054935034</c:v>
                </c:pt>
                <c:pt idx="5">
                  <c:v>6694.9904869914408</c:v>
                </c:pt>
                <c:pt idx="6">
                  <c:v>6583.0173836201629</c:v>
                </c:pt>
                <c:pt idx="7">
                  <c:v>6960.9985409643768</c:v>
                </c:pt>
                <c:pt idx="8">
                  <c:v>13822.819076055699</c:v>
                </c:pt>
                <c:pt idx="9">
                  <c:v>15492.429907184629</c:v>
                </c:pt>
                <c:pt idx="10">
                  <c:v>14448.950435074872</c:v>
                </c:pt>
                <c:pt idx="11">
                  <c:v>13299.285463411969</c:v>
                </c:pt>
                <c:pt idx="12">
                  <c:v>12440.91716372556</c:v>
                </c:pt>
                <c:pt idx="13">
                  <c:v>12100.258243559752</c:v>
                </c:pt>
                <c:pt idx="14">
                  <c:v>14461.463060239537</c:v>
                </c:pt>
                <c:pt idx="15">
                  <c:v>14941.759402110847</c:v>
                </c:pt>
                <c:pt idx="16">
                  <c:v>13805.278968404435</c:v>
                </c:pt>
                <c:pt idx="17">
                  <c:v>13036.913800079303</c:v>
                </c:pt>
                <c:pt idx="18">
                  <c:v>12145.663528429981</c:v>
                </c:pt>
                <c:pt idx="19">
                  <c:v>9781.6634995158984</c:v>
                </c:pt>
                <c:pt idx="20">
                  <c:v>7690.1194567732027</c:v>
                </c:pt>
                <c:pt idx="21">
                  <c:v>7016.3891115393808</c:v>
                </c:pt>
                <c:pt idx="22">
                  <c:v>8340.4106237087253</c:v>
                </c:pt>
                <c:pt idx="23">
                  <c:v>9088.3370191021622</c:v>
                </c:pt>
                <c:pt idx="24">
                  <c:v>9193.0960854763234</c:v>
                </c:pt>
                <c:pt idx="25">
                  <c:v>8695.9135094631893</c:v>
                </c:pt>
                <c:pt idx="26">
                  <c:v>7813.5813677519727</c:v>
                </c:pt>
                <c:pt idx="27">
                  <c:v>6502.4403810745735</c:v>
                </c:pt>
                <c:pt idx="28">
                  <c:v>5250.0027289218824</c:v>
                </c:pt>
              </c:numCache>
            </c:numRef>
          </c:val>
          <c:smooth val="0"/>
          <c:extLst>
            <c:ext xmlns:c16="http://schemas.microsoft.com/office/drawing/2014/chart" uri="{C3380CC4-5D6E-409C-BE32-E72D297353CC}">
              <c16:uniqueId val="{00000001-1427-4924-80C7-CC8B5113F53B}"/>
            </c:ext>
          </c:extLst>
        </c:ser>
        <c:ser>
          <c:idx val="1"/>
          <c:order val="3"/>
          <c:tx>
            <c:strRef>
              <c:f>DK!$G$69</c:f>
              <c:strCache>
                <c:ptCount val="1"/>
                <c:pt idx="0">
                  <c:v>2013</c:v>
                </c:pt>
              </c:strCache>
            </c:strRef>
          </c:tx>
          <c:spPr>
            <a:ln>
              <a:solidFill>
                <a:srgbClr val="00B050"/>
              </a:solidFill>
            </a:ln>
          </c:spPr>
          <c:marker>
            <c:symbol val="none"/>
          </c:marker>
          <c:cat>
            <c:strRef>
              <c:f>CZ!$A$70:$A$98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DK!$G$70:$G$98</c:f>
              <c:numCache>
                <c:formatCode>#,##0</c:formatCode>
                <c:ptCount val="29"/>
                <c:pt idx="0">
                  <c:v>4634.7843119484724</c:v>
                </c:pt>
                <c:pt idx="1">
                  <c:v>22456.220379874394</c:v>
                </c:pt>
                <c:pt idx="2">
                  <c:v>11493.2825324676</c:v>
                </c:pt>
                <c:pt idx="3">
                  <c:v>11593.807939951594</c:v>
                </c:pt>
                <c:pt idx="4">
                  <c:v>11162.886989660641</c:v>
                </c:pt>
                <c:pt idx="5">
                  <c:v>11048.101932265989</c:v>
                </c:pt>
                <c:pt idx="6">
                  <c:v>11018.027727859129</c:v>
                </c:pt>
                <c:pt idx="7">
                  <c:v>21391.958727440975</c:v>
                </c:pt>
                <c:pt idx="8">
                  <c:v>21562.391345686327</c:v>
                </c:pt>
                <c:pt idx="9">
                  <c:v>15339.788134975446</c:v>
                </c:pt>
                <c:pt idx="10">
                  <c:v>15335.133813240955</c:v>
                </c:pt>
                <c:pt idx="11">
                  <c:v>15337.64468828435</c:v>
                </c:pt>
                <c:pt idx="12">
                  <c:v>15341.295421864545</c:v>
                </c:pt>
                <c:pt idx="13">
                  <c:v>15389.226025397689</c:v>
                </c:pt>
                <c:pt idx="14">
                  <c:v>17271.492286492077</c:v>
                </c:pt>
                <c:pt idx="15">
                  <c:v>17712.572429118532</c:v>
                </c:pt>
                <c:pt idx="16">
                  <c:v>17682.31707430496</c:v>
                </c:pt>
                <c:pt idx="17">
                  <c:v>17125.536754870929</c:v>
                </c:pt>
                <c:pt idx="18">
                  <c:v>16483.111550981281</c:v>
                </c:pt>
                <c:pt idx="19">
                  <c:v>12218.008312711148</c:v>
                </c:pt>
                <c:pt idx="20">
                  <c:v>9728.6682434545237</c:v>
                </c:pt>
                <c:pt idx="21">
                  <c:v>9334.3452691767161</c:v>
                </c:pt>
                <c:pt idx="22">
                  <c:v>11014.301937997905</c:v>
                </c:pt>
                <c:pt idx="23">
                  <c:v>11655.626000597766</c:v>
                </c:pt>
                <c:pt idx="24">
                  <c:v>11492.658156181693</c:v>
                </c:pt>
                <c:pt idx="25">
                  <c:v>10461.368599910844</c:v>
                </c:pt>
                <c:pt idx="26">
                  <c:v>8996.0633857200792</c:v>
                </c:pt>
                <c:pt idx="27">
                  <c:v>7374.8840265646004</c:v>
                </c:pt>
                <c:pt idx="28">
                  <c:v>5884.9038305704116</c:v>
                </c:pt>
              </c:numCache>
            </c:numRef>
          </c:val>
          <c:smooth val="0"/>
          <c:extLst>
            <c:ext xmlns:c16="http://schemas.microsoft.com/office/drawing/2014/chart" uri="{C3380CC4-5D6E-409C-BE32-E72D297353CC}">
              <c16:uniqueId val="{00000003-1427-4924-80C7-CC8B5113F53B}"/>
            </c:ext>
          </c:extLst>
        </c:ser>
        <c:ser>
          <c:idx val="3"/>
          <c:order val="4"/>
          <c:tx>
            <c:strRef>
              <c:f>DK!$I$69</c:f>
              <c:strCache>
                <c:ptCount val="1"/>
                <c:pt idx="0">
                  <c:v>2019</c:v>
                </c:pt>
              </c:strCache>
            </c:strRef>
          </c:tx>
          <c:spPr>
            <a:ln>
              <a:solidFill>
                <a:schemeClr val="accent6">
                  <a:lumMod val="75000"/>
                </a:schemeClr>
              </a:solidFill>
            </a:ln>
          </c:spPr>
          <c:marker>
            <c:symbol val="none"/>
          </c:marker>
          <c:val>
            <c:numRef>
              <c:f>DK!$I$70:$I$98</c:f>
              <c:numCache>
                <c:formatCode>#,##0</c:formatCode>
                <c:ptCount val="29"/>
                <c:pt idx="0">
                  <c:v>4112.6235566715068</c:v>
                </c:pt>
                <c:pt idx="1">
                  <c:v>22973.006528519993</c:v>
                </c:pt>
                <c:pt idx="2">
                  <c:v>10670.966690527141</c:v>
                </c:pt>
                <c:pt idx="3">
                  <c:v>12604.368280509123</c:v>
                </c:pt>
                <c:pt idx="4">
                  <c:v>13884.207126141097</c:v>
                </c:pt>
                <c:pt idx="5">
                  <c:v>14022.720903945361</c:v>
                </c:pt>
                <c:pt idx="6">
                  <c:v>14257.878838863018</c:v>
                </c:pt>
                <c:pt idx="7">
                  <c:v>25053.755831485047</c:v>
                </c:pt>
                <c:pt idx="8">
                  <c:v>25091.708386777689</c:v>
                </c:pt>
                <c:pt idx="9">
                  <c:v>23995.589112832364</c:v>
                </c:pt>
                <c:pt idx="10">
                  <c:v>16029.209172810572</c:v>
                </c:pt>
                <c:pt idx="11">
                  <c:v>16045.717964330546</c:v>
                </c:pt>
                <c:pt idx="12">
                  <c:v>16056.31851371393</c:v>
                </c:pt>
                <c:pt idx="13">
                  <c:v>16085.3403826965</c:v>
                </c:pt>
                <c:pt idx="14">
                  <c:v>17798.811075173042</c:v>
                </c:pt>
                <c:pt idx="15">
                  <c:v>18033.859295999577</c:v>
                </c:pt>
                <c:pt idx="16">
                  <c:v>18001.262668790514</c:v>
                </c:pt>
                <c:pt idx="17">
                  <c:v>17503.16971462089</c:v>
                </c:pt>
                <c:pt idx="18">
                  <c:v>16962.503124720439</c:v>
                </c:pt>
                <c:pt idx="19">
                  <c:v>12014.043718047802</c:v>
                </c:pt>
                <c:pt idx="20">
                  <c:v>8974.9297764592538</c:v>
                </c:pt>
                <c:pt idx="21">
                  <c:v>8038.8233911040561</c:v>
                </c:pt>
                <c:pt idx="22">
                  <c:v>11085.602789994187</c:v>
                </c:pt>
                <c:pt idx="23">
                  <c:v>13329.650255706911</c:v>
                </c:pt>
                <c:pt idx="24">
                  <c:v>13452.702362504746</c:v>
                </c:pt>
                <c:pt idx="25">
                  <c:v>12321.819321504392</c:v>
                </c:pt>
                <c:pt idx="26">
                  <c:v>9945.9737284487801</c:v>
                </c:pt>
                <c:pt idx="27">
                  <c:v>7645.0170239444296</c:v>
                </c:pt>
                <c:pt idx="28">
                  <c:v>5973.1187400590661</c:v>
                </c:pt>
              </c:numCache>
            </c:numRef>
          </c:val>
          <c:smooth val="0"/>
          <c:extLst>
            <c:ext xmlns:c16="http://schemas.microsoft.com/office/drawing/2014/chart" uri="{C3380CC4-5D6E-409C-BE32-E72D297353CC}">
              <c16:uniqueId val="{00000001-F8DC-4C2B-BCEE-9EBCE598889F}"/>
            </c:ext>
          </c:extLst>
        </c:ser>
        <c:dLbls>
          <c:showLegendKey val="0"/>
          <c:showVal val="0"/>
          <c:showCatName val="0"/>
          <c:showSerName val="0"/>
          <c:showPercent val="0"/>
          <c:showBubbleSize val="0"/>
        </c:dLbls>
        <c:smooth val="0"/>
        <c:axId val="65060864"/>
        <c:axId val="65062400"/>
        <c:extLst>
          <c:ext xmlns:c15="http://schemas.microsoft.com/office/drawing/2012/chart" uri="{02D57815-91ED-43cb-92C2-25804820EDAC}">
            <c15:filteredLineSeries>
              <c15:ser>
                <c:idx val="4"/>
                <c:order val="2"/>
                <c:tx>
                  <c:strRef>
                    <c:extLst>
                      <c:ext uri="{02D57815-91ED-43cb-92C2-25804820EDAC}">
                        <c15:formulaRef>
                          <c15:sqref>DK!$E$69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CZ!$A$70:$A$98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DK!$E$70:$E$98</c15:sqref>
                        </c15:formulaRef>
                      </c:ext>
                    </c:extLst>
                    <c:numCache>
                      <c:formatCode>#,##0</c:formatCode>
                      <c:ptCount val="29"/>
                      <c:pt idx="0">
                        <c:v>2595.6034399382288</c:v>
                      </c:pt>
                      <c:pt idx="1">
                        <c:v>13069.344778456236</c:v>
                      </c:pt>
                      <c:pt idx="2">
                        <c:v>9578.6293023503822</c:v>
                      </c:pt>
                      <c:pt idx="3">
                        <c:v>9687.3526425576492</c:v>
                      </c:pt>
                      <c:pt idx="4">
                        <c:v>8867.2582699951872</c:v>
                      </c:pt>
                      <c:pt idx="5">
                        <c:v>8906.4120269565956</c:v>
                      </c:pt>
                      <c:pt idx="6">
                        <c:v>8859.3207018155572</c:v>
                      </c:pt>
                      <c:pt idx="7">
                        <c:v>9433.7286014911697</c:v>
                      </c:pt>
                      <c:pt idx="8">
                        <c:v>17919.775220895153</c:v>
                      </c:pt>
                      <c:pt idx="9">
                        <c:v>18727.439993752032</c:v>
                      </c:pt>
                      <c:pt idx="10">
                        <c:v>17937.247375188264</c:v>
                      </c:pt>
                      <c:pt idx="11">
                        <c:v>16215.341027531127</c:v>
                      </c:pt>
                      <c:pt idx="12">
                        <c:v>15061.45256915119</c:v>
                      </c:pt>
                      <c:pt idx="13">
                        <c:v>14364.287188544991</c:v>
                      </c:pt>
                      <c:pt idx="14">
                        <c:v>15165.55444792786</c:v>
                      </c:pt>
                      <c:pt idx="15">
                        <c:v>15838.562656735619</c:v>
                      </c:pt>
                      <c:pt idx="16">
                        <c:v>14364.681054385566</c:v>
                      </c:pt>
                      <c:pt idx="17">
                        <c:v>13594.211930455012</c:v>
                      </c:pt>
                      <c:pt idx="18">
                        <c:v>12671.888691737931</c:v>
                      </c:pt>
                      <c:pt idx="19">
                        <c:v>10094.827886315603</c:v>
                      </c:pt>
                      <c:pt idx="20">
                        <c:v>7872.0785718247944</c:v>
                      </c:pt>
                      <c:pt idx="21">
                        <c:v>7290.5532391288907</c:v>
                      </c:pt>
                      <c:pt idx="22">
                        <c:v>8904.5791080828149</c:v>
                      </c:pt>
                      <c:pt idx="23">
                        <c:v>9566.9729127585233</c:v>
                      </c:pt>
                      <c:pt idx="24">
                        <c:v>9423.4499192811345</c:v>
                      </c:pt>
                      <c:pt idx="25">
                        <c:v>8796.0960087536241</c:v>
                      </c:pt>
                      <c:pt idx="26">
                        <c:v>7758.0289452311963</c:v>
                      </c:pt>
                      <c:pt idx="27">
                        <c:v>6567.5253471488677</c:v>
                      </c:pt>
                      <c:pt idx="28">
                        <c:v>5224.5608389907993</c:v>
                      </c:pt>
                    </c:numCache>
                  </c:numRef>
                </c:val>
                <c:smooth val="0"/>
                <c:extLst>
                  <c:ext xmlns:c16="http://schemas.microsoft.com/office/drawing/2014/chart" uri="{C3380CC4-5D6E-409C-BE32-E72D297353CC}">
                    <c16:uniqueId val="{00000002-1427-4924-80C7-CC8B5113F53B}"/>
                  </c:ext>
                </c:extLst>
              </c15:ser>
            </c15:filteredLineSeries>
          </c:ext>
        </c:extLst>
      </c:lineChart>
      <c:catAx>
        <c:axId val="6506086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65062400"/>
        <c:crosses val="autoZero"/>
        <c:auto val="1"/>
        <c:lblAlgn val="ctr"/>
        <c:lblOffset val="100"/>
        <c:noMultiLvlLbl val="0"/>
      </c:catAx>
      <c:valAx>
        <c:axId val="65062400"/>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5060864"/>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FI!$B$69</c:f>
              <c:strCache>
                <c:ptCount val="1"/>
                <c:pt idx="0">
                  <c:v>2003</c:v>
                </c:pt>
              </c:strCache>
            </c:strRef>
          </c:tx>
          <c:spPr>
            <a:ln>
              <a:solidFill>
                <a:prstClr val="black"/>
              </a:solidFill>
              <a:prstDash val="sysDot"/>
            </a:ln>
          </c:spPr>
          <c:marker>
            <c:symbol val="none"/>
          </c:marker>
          <c:cat>
            <c:strRef>
              <c:f>FI!$A$70:$A$98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FI!$B$70:$B$98</c:f>
              <c:numCache>
                <c:formatCode>#,##0</c:formatCode>
                <c:ptCount val="29"/>
                <c:pt idx="0">
                  <c:v>1379.1727535903035</c:v>
                </c:pt>
                <c:pt idx="1">
                  <c:v>8781.492057377538</c:v>
                </c:pt>
                <c:pt idx="2">
                  <c:v>6320.6757725261541</c:v>
                </c:pt>
                <c:pt idx="3">
                  <c:v>8127.4897531507995</c:v>
                </c:pt>
                <c:pt idx="4">
                  <c:v>7769.9280292034127</c:v>
                </c:pt>
                <c:pt idx="5">
                  <c:v>7917.9736530436958</c:v>
                </c:pt>
                <c:pt idx="6">
                  <c:v>7790.5259491498073</c:v>
                </c:pt>
                <c:pt idx="7">
                  <c:v>5843.6790157009063</c:v>
                </c:pt>
                <c:pt idx="8">
                  <c:v>6995.6582963992387</c:v>
                </c:pt>
                <c:pt idx="9">
                  <c:v>7082.0569325277756</c:v>
                </c:pt>
                <c:pt idx="10">
                  <c:v>6958.2017114966557</c:v>
                </c:pt>
                <c:pt idx="11">
                  <c:v>6959.527762147527</c:v>
                </c:pt>
                <c:pt idx="12">
                  <c:v>6963.2798166570246</c:v>
                </c:pt>
                <c:pt idx="13">
                  <c:v>6988.4377450682496</c:v>
                </c:pt>
                <c:pt idx="14">
                  <c:v>9211.6069928719171</c:v>
                </c:pt>
                <c:pt idx="15">
                  <c:v>9350.8908120628166</c:v>
                </c:pt>
                <c:pt idx="16">
                  <c:v>9351.8384828458584</c:v>
                </c:pt>
                <c:pt idx="17">
                  <c:v>9134.5017152575183</c:v>
                </c:pt>
                <c:pt idx="18">
                  <c:v>7679.1707429211692</c:v>
                </c:pt>
                <c:pt idx="19">
                  <c:v>6947.5421597294344</c:v>
                </c:pt>
                <c:pt idx="20">
                  <c:v>3942.1996737893787</c:v>
                </c:pt>
                <c:pt idx="21">
                  <c:v>3791.7388953070699</c:v>
                </c:pt>
                <c:pt idx="22">
                  <c:v>4339.8281138392695</c:v>
                </c:pt>
                <c:pt idx="23">
                  <c:v>4401.3005370311839</c:v>
                </c:pt>
                <c:pt idx="24">
                  <c:v>4143.3232846880264</c:v>
                </c:pt>
                <c:pt idx="25">
                  <c:v>3531.6134367268364</c:v>
                </c:pt>
                <c:pt idx="26">
                  <c:v>2872.2551486115003</c:v>
                </c:pt>
                <c:pt idx="27">
                  <c:v>2362.161842171909</c:v>
                </c:pt>
                <c:pt idx="28">
                  <c:v>1952.839161663007</c:v>
                </c:pt>
              </c:numCache>
            </c:numRef>
          </c:val>
          <c:smooth val="0"/>
          <c:extLst>
            <c:ext xmlns:c16="http://schemas.microsoft.com/office/drawing/2014/chart" uri="{C3380CC4-5D6E-409C-BE32-E72D297353CC}">
              <c16:uniqueId val="{00000000-FDED-4E2E-9DF2-674F9EA1DC6D}"/>
            </c:ext>
          </c:extLst>
        </c:ser>
        <c:ser>
          <c:idx val="2"/>
          <c:order val="1"/>
          <c:tx>
            <c:strRef>
              <c:f>FI!$D$69</c:f>
              <c:strCache>
                <c:ptCount val="1"/>
                <c:pt idx="0">
                  <c:v>2007</c:v>
                </c:pt>
              </c:strCache>
            </c:strRef>
          </c:tx>
          <c:spPr>
            <a:ln>
              <a:solidFill>
                <a:schemeClr val="tx1"/>
              </a:solidFill>
              <a:prstDash val="dash"/>
            </a:ln>
          </c:spPr>
          <c:marker>
            <c:symbol val="none"/>
          </c:marker>
          <c:cat>
            <c:strRef>
              <c:f>FI!$A$70:$A$98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FI!$D$70:$D$98</c:f>
              <c:numCache>
                <c:formatCode>#,##0</c:formatCode>
                <c:ptCount val="29"/>
                <c:pt idx="0">
                  <c:v>5137.6922136479643</c:v>
                </c:pt>
                <c:pt idx="1">
                  <c:v>9804.9374413120258</c:v>
                </c:pt>
                <c:pt idx="2">
                  <c:v>6961.2826352367474</c:v>
                </c:pt>
                <c:pt idx="3">
                  <c:v>8841.968283963437</c:v>
                </c:pt>
                <c:pt idx="4">
                  <c:v>8337.0191873934418</c:v>
                </c:pt>
                <c:pt idx="5">
                  <c:v>8495.1973051424102</c:v>
                </c:pt>
                <c:pt idx="6">
                  <c:v>8403.3949916124566</c:v>
                </c:pt>
                <c:pt idx="7">
                  <c:v>7141.370726954503</c:v>
                </c:pt>
                <c:pt idx="8">
                  <c:v>8598.504942501977</c:v>
                </c:pt>
                <c:pt idx="9">
                  <c:v>8761.3581821302269</c:v>
                </c:pt>
                <c:pt idx="10">
                  <c:v>8585.0698451856606</c:v>
                </c:pt>
                <c:pt idx="11">
                  <c:v>8585.70710290235</c:v>
                </c:pt>
                <c:pt idx="12">
                  <c:v>8589.2704252286167</c:v>
                </c:pt>
                <c:pt idx="13">
                  <c:v>8623.1449610446653</c:v>
                </c:pt>
                <c:pt idx="14">
                  <c:v>12168.196675786367</c:v>
                </c:pt>
                <c:pt idx="15">
                  <c:v>12396.652756712148</c:v>
                </c:pt>
                <c:pt idx="16">
                  <c:v>12408.083134711702</c:v>
                </c:pt>
                <c:pt idx="17">
                  <c:v>12069.871339917183</c:v>
                </c:pt>
                <c:pt idx="18">
                  <c:v>10543.856256753921</c:v>
                </c:pt>
                <c:pt idx="19">
                  <c:v>9568.8972413071097</c:v>
                </c:pt>
                <c:pt idx="20">
                  <c:v>6144.1201246324199</c:v>
                </c:pt>
                <c:pt idx="21">
                  <c:v>6056.9537631904368</c:v>
                </c:pt>
                <c:pt idx="22">
                  <c:v>8073.3796757704295</c:v>
                </c:pt>
                <c:pt idx="23">
                  <c:v>8827.5158090360383</c:v>
                </c:pt>
                <c:pt idx="24">
                  <c:v>8328.81983517755</c:v>
                </c:pt>
                <c:pt idx="25">
                  <c:v>6921.2339404038321</c:v>
                </c:pt>
                <c:pt idx="26">
                  <c:v>5350.2755543423564</c:v>
                </c:pt>
                <c:pt idx="27">
                  <c:v>3820.8406530459547</c:v>
                </c:pt>
                <c:pt idx="28">
                  <c:v>2848.0777805292873</c:v>
                </c:pt>
              </c:numCache>
            </c:numRef>
          </c:val>
          <c:smooth val="0"/>
          <c:extLst>
            <c:ext xmlns:c16="http://schemas.microsoft.com/office/drawing/2014/chart" uri="{C3380CC4-5D6E-409C-BE32-E72D297353CC}">
              <c16:uniqueId val="{00000001-FDED-4E2E-9DF2-674F9EA1DC6D}"/>
            </c:ext>
          </c:extLst>
        </c:ser>
        <c:ser>
          <c:idx val="1"/>
          <c:order val="3"/>
          <c:tx>
            <c:strRef>
              <c:f>FI!$G$69</c:f>
              <c:strCache>
                <c:ptCount val="1"/>
                <c:pt idx="0">
                  <c:v>2013</c:v>
                </c:pt>
              </c:strCache>
            </c:strRef>
          </c:tx>
          <c:spPr>
            <a:ln>
              <a:solidFill>
                <a:srgbClr val="00B050"/>
              </a:solidFill>
            </a:ln>
          </c:spPr>
          <c:marker>
            <c:symbol val="none"/>
          </c:marker>
          <c:cat>
            <c:strRef>
              <c:f>FI!$A$70:$A$98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FI!$G$70:$G$98</c:f>
              <c:numCache>
                <c:formatCode>#,##0</c:formatCode>
                <c:ptCount val="29"/>
                <c:pt idx="0">
                  <c:v>6478.0185755161565</c:v>
                </c:pt>
                <c:pt idx="1">
                  <c:v>12160.554161800459</c:v>
                </c:pt>
                <c:pt idx="2">
                  <c:v>9109.8195509404522</c:v>
                </c:pt>
                <c:pt idx="3">
                  <c:v>11137.543575403919</c:v>
                </c:pt>
                <c:pt idx="4">
                  <c:v>10621.294211547231</c:v>
                </c:pt>
                <c:pt idx="5">
                  <c:v>10722.868363201684</c:v>
                </c:pt>
                <c:pt idx="6">
                  <c:v>10768.712077245282</c:v>
                </c:pt>
                <c:pt idx="7">
                  <c:v>10375.298391861892</c:v>
                </c:pt>
                <c:pt idx="8">
                  <c:v>11556.65470246234</c:v>
                </c:pt>
                <c:pt idx="9">
                  <c:v>11675.429963248955</c:v>
                </c:pt>
                <c:pt idx="10">
                  <c:v>11379.022302469912</c:v>
                </c:pt>
                <c:pt idx="11">
                  <c:v>11434.071386234169</c:v>
                </c:pt>
                <c:pt idx="12">
                  <c:v>11419.774286658692</c:v>
                </c:pt>
                <c:pt idx="13">
                  <c:v>11442.079797794089</c:v>
                </c:pt>
                <c:pt idx="14">
                  <c:v>15736.299244371683</c:v>
                </c:pt>
                <c:pt idx="15">
                  <c:v>16090.269247423639</c:v>
                </c:pt>
                <c:pt idx="16">
                  <c:v>15899.76013143027</c:v>
                </c:pt>
                <c:pt idx="17">
                  <c:v>15468.051560138032</c:v>
                </c:pt>
                <c:pt idx="18">
                  <c:v>13863.530459531372</c:v>
                </c:pt>
                <c:pt idx="19">
                  <c:v>12495.386423449507</c:v>
                </c:pt>
                <c:pt idx="20">
                  <c:v>7355.6705207930881</c:v>
                </c:pt>
                <c:pt idx="21">
                  <c:v>7469.5525808584725</c:v>
                </c:pt>
                <c:pt idx="22">
                  <c:v>9712.2234503567233</c:v>
                </c:pt>
                <c:pt idx="23">
                  <c:v>10632.892983470119</c:v>
                </c:pt>
                <c:pt idx="24">
                  <c:v>9983.1222389194299</c:v>
                </c:pt>
                <c:pt idx="25">
                  <c:v>8446.568353923396</c:v>
                </c:pt>
                <c:pt idx="26">
                  <c:v>6581.5422657907875</c:v>
                </c:pt>
                <c:pt idx="27">
                  <c:v>4935.7552083986739</c:v>
                </c:pt>
                <c:pt idx="28">
                  <c:v>3891.5451377234613</c:v>
                </c:pt>
              </c:numCache>
            </c:numRef>
          </c:val>
          <c:smooth val="0"/>
          <c:extLst>
            <c:ext xmlns:c16="http://schemas.microsoft.com/office/drawing/2014/chart" uri="{C3380CC4-5D6E-409C-BE32-E72D297353CC}">
              <c16:uniqueId val="{00000003-FDED-4E2E-9DF2-674F9EA1DC6D}"/>
            </c:ext>
          </c:extLst>
        </c:ser>
        <c:ser>
          <c:idx val="5"/>
          <c:order val="5"/>
          <c:tx>
            <c:strRef>
              <c:f>FI!$I$69</c:f>
              <c:strCache>
                <c:ptCount val="1"/>
                <c:pt idx="0">
                  <c:v>2019</c:v>
                </c:pt>
              </c:strCache>
            </c:strRef>
          </c:tx>
          <c:marker>
            <c:symbol val="none"/>
          </c:marker>
          <c:val>
            <c:numRef>
              <c:f>FI!$I$70:$I$98</c:f>
              <c:numCache>
                <c:formatCode>#,##0</c:formatCode>
                <c:ptCount val="29"/>
                <c:pt idx="0">
                  <c:v>9413.2957992524971</c:v>
                </c:pt>
                <c:pt idx="1">
                  <c:v>16077.872059170741</c:v>
                </c:pt>
                <c:pt idx="2">
                  <c:v>10060.77158323281</c:v>
                </c:pt>
                <c:pt idx="3">
                  <c:v>13631.676987953193</c:v>
                </c:pt>
                <c:pt idx="4">
                  <c:v>13272.27450175844</c:v>
                </c:pt>
                <c:pt idx="5">
                  <c:v>13803.597969954544</c:v>
                </c:pt>
                <c:pt idx="6">
                  <c:v>14330.132059436481</c:v>
                </c:pt>
                <c:pt idx="7">
                  <c:v>15507.918584396639</c:v>
                </c:pt>
                <c:pt idx="8">
                  <c:v>13929.591555440833</c:v>
                </c:pt>
                <c:pt idx="9">
                  <c:v>14026.794922294566</c:v>
                </c:pt>
                <c:pt idx="10">
                  <c:v>13648.368468855009</c:v>
                </c:pt>
                <c:pt idx="11">
                  <c:v>13720.027912560476</c:v>
                </c:pt>
                <c:pt idx="12">
                  <c:v>13766.8198377114</c:v>
                </c:pt>
                <c:pt idx="13">
                  <c:v>13850.543762527686</c:v>
                </c:pt>
                <c:pt idx="14">
                  <c:v>18394.165833670289</c:v>
                </c:pt>
                <c:pt idx="15">
                  <c:v>18548.319662942657</c:v>
                </c:pt>
                <c:pt idx="16">
                  <c:v>18460.561816200163</c:v>
                </c:pt>
                <c:pt idx="17">
                  <c:v>18142.168416233122</c:v>
                </c:pt>
                <c:pt idx="18">
                  <c:v>16645.262618182453</c:v>
                </c:pt>
                <c:pt idx="19">
                  <c:v>14890.787091541668</c:v>
                </c:pt>
                <c:pt idx="20">
                  <c:v>6920.0329062151759</c:v>
                </c:pt>
                <c:pt idx="21">
                  <c:v>6076.1898691174856</c:v>
                </c:pt>
                <c:pt idx="22">
                  <c:v>6998.4028886309834</c:v>
                </c:pt>
                <c:pt idx="23">
                  <c:v>7484.8925332791305</c:v>
                </c:pt>
                <c:pt idx="24">
                  <c:v>7183.0763031217521</c:v>
                </c:pt>
                <c:pt idx="25">
                  <c:v>6439.3735390019438</c:v>
                </c:pt>
                <c:pt idx="26">
                  <c:v>5579.4236912898332</c:v>
                </c:pt>
                <c:pt idx="27">
                  <c:v>4694.7208445657889</c:v>
                </c:pt>
                <c:pt idx="28">
                  <c:v>3958.0406587241423</c:v>
                </c:pt>
              </c:numCache>
            </c:numRef>
          </c:val>
          <c:smooth val="0"/>
          <c:extLst>
            <c:ext xmlns:c16="http://schemas.microsoft.com/office/drawing/2014/chart" uri="{C3380CC4-5D6E-409C-BE32-E72D297353CC}">
              <c16:uniqueId val="{00000001-8A88-4A53-957B-1B5A4DAB92BC}"/>
            </c:ext>
          </c:extLst>
        </c:ser>
        <c:dLbls>
          <c:showLegendKey val="0"/>
          <c:showVal val="0"/>
          <c:showCatName val="0"/>
          <c:showSerName val="0"/>
          <c:showPercent val="0"/>
          <c:showBubbleSize val="0"/>
        </c:dLbls>
        <c:smooth val="0"/>
        <c:axId val="65664128"/>
        <c:axId val="65665664"/>
        <c:extLst>
          <c:ext xmlns:c15="http://schemas.microsoft.com/office/drawing/2012/chart" uri="{02D57815-91ED-43cb-92C2-25804820EDAC}">
            <c15:filteredLineSeries>
              <c15:ser>
                <c:idx val="4"/>
                <c:order val="2"/>
                <c:tx>
                  <c:strRef>
                    <c:extLst>
                      <c:ext uri="{02D57815-91ED-43cb-92C2-25804820EDAC}">
                        <c15:formulaRef>
                          <c15:sqref>FI!$E$69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FI!$A$70:$A$98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FI!$E$70:$E$98</c15:sqref>
                        </c15:formulaRef>
                      </c:ext>
                    </c:extLst>
                    <c:numCache>
                      <c:formatCode>#,##0</c:formatCode>
                      <c:ptCount val="29"/>
                      <c:pt idx="0">
                        <c:v>5656.111256516112</c:v>
                      </c:pt>
                      <c:pt idx="1">
                        <c:v>11030.220764608774</c:v>
                      </c:pt>
                      <c:pt idx="2">
                        <c:v>7802.1089472749291</c:v>
                      </c:pt>
                      <c:pt idx="3">
                        <c:v>10109.031634212057</c:v>
                      </c:pt>
                      <c:pt idx="4">
                        <c:v>9438.0696181570111</c:v>
                      </c:pt>
                      <c:pt idx="5">
                        <c:v>9554.0367292233568</c:v>
                      </c:pt>
                      <c:pt idx="6">
                        <c:v>9416.2557466156413</c:v>
                      </c:pt>
                      <c:pt idx="7">
                        <c:v>7937.8787926949508</c:v>
                      </c:pt>
                      <c:pt idx="8">
                        <c:v>9701.461106213761</c:v>
                      </c:pt>
                      <c:pt idx="9">
                        <c:v>9856.5246992550492</c:v>
                      </c:pt>
                      <c:pt idx="10">
                        <c:v>9661.0266825899052</c:v>
                      </c:pt>
                      <c:pt idx="11">
                        <c:v>9680.7778557772526</c:v>
                      </c:pt>
                      <c:pt idx="12">
                        <c:v>9662.4574667844863</c:v>
                      </c:pt>
                      <c:pt idx="13">
                        <c:v>9715.1989191578032</c:v>
                      </c:pt>
                      <c:pt idx="14">
                        <c:v>13617.29337163629</c:v>
                      </c:pt>
                      <c:pt idx="15">
                        <c:v>13859.137509969958</c:v>
                      </c:pt>
                      <c:pt idx="16">
                        <c:v>13825.891688097752</c:v>
                      </c:pt>
                      <c:pt idx="17">
                        <c:v>13346.772412108423</c:v>
                      </c:pt>
                      <c:pt idx="18">
                        <c:v>11791.396495260036</c:v>
                      </c:pt>
                      <c:pt idx="19">
                        <c:v>10649.849981816116</c:v>
                      </c:pt>
                      <c:pt idx="20">
                        <c:v>6786.8918814539256</c:v>
                      </c:pt>
                      <c:pt idx="21">
                        <c:v>6900.2512555770836</c:v>
                      </c:pt>
                      <c:pt idx="22">
                        <c:v>9162.5996013361473</c:v>
                      </c:pt>
                      <c:pt idx="23">
                        <c:v>10069.733947010121</c:v>
                      </c:pt>
                      <c:pt idx="24">
                        <c:v>9264.922414933264</c:v>
                      </c:pt>
                      <c:pt idx="25">
                        <c:v>7680.0436536085263</c:v>
                      </c:pt>
                      <c:pt idx="26">
                        <c:v>5877.6805315830761</c:v>
                      </c:pt>
                      <c:pt idx="27">
                        <c:v>4402.8008310883624</c:v>
                      </c:pt>
                      <c:pt idx="28">
                        <c:v>3321.8673042732421</c:v>
                      </c:pt>
                    </c:numCache>
                  </c:numRef>
                </c:val>
                <c:smooth val="0"/>
                <c:extLst>
                  <c:ext xmlns:c16="http://schemas.microsoft.com/office/drawing/2014/chart" uri="{C3380CC4-5D6E-409C-BE32-E72D297353CC}">
                    <c16:uniqueId val="{00000002-FDED-4E2E-9DF2-674F9EA1DC6D}"/>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FI!$H$69</c15:sqref>
                        </c15:formulaRef>
                      </c:ext>
                    </c:extLst>
                    <c:strCache>
                      <c:ptCount val="1"/>
                      <c:pt idx="0">
                        <c:v>2015e</c:v>
                      </c:pt>
                    </c:strCache>
                  </c:strRef>
                </c:tx>
                <c:marker>
                  <c:symbol val="none"/>
                </c:marker>
                <c:val>
                  <c:numRef>
                    <c:extLst xmlns:c15="http://schemas.microsoft.com/office/drawing/2012/chart">
                      <c:ext xmlns:c15="http://schemas.microsoft.com/office/drawing/2012/chart" uri="{02D57815-91ED-43cb-92C2-25804820EDAC}">
                        <c15:formulaRef>
                          <c15:sqref>FI!$H$70:$H$98</c15:sqref>
                        </c15:formulaRef>
                      </c:ext>
                    </c:extLst>
                    <c:numCache>
                      <c:formatCode>#,##0</c:formatCode>
                      <c:ptCount val="29"/>
                      <c:pt idx="0">
                        <c:v>6915.9705375775529</c:v>
                      </c:pt>
                      <c:pt idx="1">
                        <c:v>12738.70250977764</c:v>
                      </c:pt>
                      <c:pt idx="2">
                        <c:v>9176.6756406959757</c:v>
                      </c:pt>
                      <c:pt idx="3">
                        <c:v>11243.027609765215</c:v>
                      </c:pt>
                      <c:pt idx="4">
                        <c:v>10719.014803634771</c:v>
                      </c:pt>
                      <c:pt idx="5">
                        <c:v>10840.624808771776</c:v>
                      </c:pt>
                      <c:pt idx="6">
                        <c:v>10929.121830823811</c:v>
                      </c:pt>
                      <c:pt idx="7">
                        <c:v>10645.993407515374</c:v>
                      </c:pt>
                      <c:pt idx="8">
                        <c:v>11564.641817791326</c:v>
                      </c:pt>
                      <c:pt idx="9">
                        <c:v>11789.622194746062</c:v>
                      </c:pt>
                      <c:pt idx="10">
                        <c:v>11442.744906568716</c:v>
                      </c:pt>
                      <c:pt idx="11">
                        <c:v>11649.868552603884</c:v>
                      </c:pt>
                      <c:pt idx="12">
                        <c:v>11715.749916828139</c:v>
                      </c:pt>
                      <c:pt idx="13">
                        <c:v>11693.867531036305</c:v>
                      </c:pt>
                      <c:pt idx="14">
                        <c:v>16476.113075976758</c:v>
                      </c:pt>
                      <c:pt idx="15">
                        <c:v>16669.480750956736</c:v>
                      </c:pt>
                      <c:pt idx="16">
                        <c:v>16574.993171705715</c:v>
                      </c:pt>
                      <c:pt idx="17">
                        <c:v>16081.2843276361</c:v>
                      </c:pt>
                      <c:pt idx="18">
                        <c:v>14641.230142280008</c:v>
                      </c:pt>
                      <c:pt idx="19">
                        <c:v>13229.234414939276</c:v>
                      </c:pt>
                      <c:pt idx="20">
                        <c:v>7650.1161141564216</c:v>
                      </c:pt>
                      <c:pt idx="21">
                        <c:v>7816.4409466936568</c:v>
                      </c:pt>
                      <c:pt idx="22">
                        <c:v>9991.9073884469781</c:v>
                      </c:pt>
                      <c:pt idx="23">
                        <c:v>10908.663932903042</c:v>
                      </c:pt>
                      <c:pt idx="24">
                        <c:v>9985.0837175157885</c:v>
                      </c:pt>
                      <c:pt idx="25">
                        <c:v>8682.8900322532536</c:v>
                      </c:pt>
                      <c:pt idx="26">
                        <c:v>6919.9277414563303</c:v>
                      </c:pt>
                      <c:pt idx="27">
                        <c:v>5365.1075564663943</c:v>
                      </c:pt>
                      <c:pt idx="28">
                        <c:v>3991.28190520004</c:v>
                      </c:pt>
                    </c:numCache>
                  </c:numRef>
                </c:val>
                <c:smooth val="0"/>
                <c:extLst xmlns:c15="http://schemas.microsoft.com/office/drawing/2012/chart">
                  <c:ext xmlns:c16="http://schemas.microsoft.com/office/drawing/2014/chart" uri="{C3380CC4-5D6E-409C-BE32-E72D297353CC}">
                    <c16:uniqueId val="{00000004-FDED-4E2E-9DF2-674F9EA1DC6D}"/>
                  </c:ext>
                </c:extLst>
              </c15:ser>
            </c15:filteredLineSeries>
          </c:ext>
        </c:extLst>
      </c:lineChart>
      <c:catAx>
        <c:axId val="6566412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65665664"/>
        <c:crosses val="autoZero"/>
        <c:auto val="1"/>
        <c:lblAlgn val="ctr"/>
        <c:lblOffset val="100"/>
        <c:noMultiLvlLbl val="0"/>
      </c:catAx>
      <c:valAx>
        <c:axId val="65665664"/>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5664128"/>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FR!$B$69</c:f>
              <c:strCache>
                <c:ptCount val="1"/>
                <c:pt idx="0">
                  <c:v>2003</c:v>
                </c:pt>
              </c:strCache>
            </c:strRef>
          </c:tx>
          <c:spPr>
            <a:ln>
              <a:solidFill>
                <a:prstClr val="black"/>
              </a:solidFill>
              <a:prstDash val="sysDot"/>
            </a:ln>
          </c:spPr>
          <c:marker>
            <c:symbol val="none"/>
          </c:marker>
          <c:cat>
            <c:strRef>
              <c:f>FR!$A$70:$A$98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FR!$B$70:$B$98</c:f>
              <c:numCache>
                <c:formatCode>#,##0</c:formatCode>
                <c:ptCount val="29"/>
                <c:pt idx="0">
                  <c:v>2245.0505601824725</c:v>
                </c:pt>
                <c:pt idx="1">
                  <c:v>8277.0384970179766</c:v>
                </c:pt>
                <c:pt idx="2">
                  <c:v>6332.6395052697935</c:v>
                </c:pt>
                <c:pt idx="3">
                  <c:v>7813.7794364304973</c:v>
                </c:pt>
                <c:pt idx="4">
                  <c:v>8421.7203076820169</c:v>
                </c:pt>
                <c:pt idx="5">
                  <c:v>8519.9598737955566</c:v>
                </c:pt>
                <c:pt idx="6">
                  <c:v>8493.5823314663903</c:v>
                </c:pt>
                <c:pt idx="7">
                  <c:v>7591.9181332186699</c:v>
                </c:pt>
                <c:pt idx="8">
                  <c:v>7580.6227342473831</c:v>
                </c:pt>
                <c:pt idx="9">
                  <c:v>7524.4234500111288</c:v>
                </c:pt>
                <c:pt idx="10">
                  <c:v>7511.7184428099463</c:v>
                </c:pt>
                <c:pt idx="11">
                  <c:v>7604.1051497768549</c:v>
                </c:pt>
                <c:pt idx="12">
                  <c:v>10444.567352524151</c:v>
                </c:pt>
                <c:pt idx="13">
                  <c:v>11036.745687677383</c:v>
                </c:pt>
                <c:pt idx="14">
                  <c:v>11049.373209816027</c:v>
                </c:pt>
                <c:pt idx="15">
                  <c:v>11069.03067274577</c:v>
                </c:pt>
                <c:pt idx="16">
                  <c:v>10889.018047145793</c:v>
                </c:pt>
                <c:pt idx="17">
                  <c:v>10994.479996113017</c:v>
                </c:pt>
                <c:pt idx="18">
                  <c:v>10572.005503843888</c:v>
                </c:pt>
                <c:pt idx="19">
                  <c:v>8823.1306680613325</c:v>
                </c:pt>
                <c:pt idx="20">
                  <c:v>7561.2060097225294</c:v>
                </c:pt>
                <c:pt idx="21">
                  <c:v>4738.2676333897361</c:v>
                </c:pt>
                <c:pt idx="22">
                  <c:v>3835.5792511713566</c:v>
                </c:pt>
                <c:pt idx="23">
                  <c:v>3157.2813515718972</c:v>
                </c:pt>
                <c:pt idx="24">
                  <c:v>2480.6310481256032</c:v>
                </c:pt>
                <c:pt idx="25">
                  <c:v>1885.6827761277614</c:v>
                </c:pt>
                <c:pt idx="26">
                  <c:v>1444.7553105105967</c:v>
                </c:pt>
                <c:pt idx="27">
                  <c:v>756.20269059075656</c:v>
                </c:pt>
                <c:pt idx="28">
                  <c:v>537.5763599021659</c:v>
                </c:pt>
              </c:numCache>
            </c:numRef>
          </c:val>
          <c:smooth val="0"/>
          <c:extLst>
            <c:ext xmlns:c16="http://schemas.microsoft.com/office/drawing/2014/chart" uri="{C3380CC4-5D6E-409C-BE32-E72D297353CC}">
              <c16:uniqueId val="{00000000-3786-45E0-86B5-45CBC2F6C822}"/>
            </c:ext>
          </c:extLst>
        </c:ser>
        <c:ser>
          <c:idx val="2"/>
          <c:order val="1"/>
          <c:tx>
            <c:strRef>
              <c:f>FR!$D$69</c:f>
              <c:strCache>
                <c:ptCount val="1"/>
                <c:pt idx="0">
                  <c:v>2007</c:v>
                </c:pt>
              </c:strCache>
            </c:strRef>
          </c:tx>
          <c:spPr>
            <a:ln>
              <a:solidFill>
                <a:schemeClr val="tx1"/>
              </a:solidFill>
              <a:prstDash val="dash"/>
            </a:ln>
          </c:spPr>
          <c:marker>
            <c:symbol val="none"/>
          </c:marker>
          <c:cat>
            <c:strRef>
              <c:f>FR!$A$70:$A$98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FR!$D$70:$D$98</c:f>
              <c:numCache>
                <c:formatCode>#,##0</c:formatCode>
                <c:ptCount val="29"/>
                <c:pt idx="0">
                  <c:v>2213.9979992771282</c:v>
                </c:pt>
                <c:pt idx="1">
                  <c:v>9500.5260899904206</c:v>
                </c:pt>
                <c:pt idx="2">
                  <c:v>7226.9474955291289</c:v>
                </c:pt>
                <c:pt idx="3">
                  <c:v>8406.1528928683474</c:v>
                </c:pt>
                <c:pt idx="4">
                  <c:v>9770.3337606947989</c:v>
                </c:pt>
                <c:pt idx="5">
                  <c:v>9865.960222566433</c:v>
                </c:pt>
                <c:pt idx="6">
                  <c:v>9869.9202591422963</c:v>
                </c:pt>
                <c:pt idx="7">
                  <c:v>9038.2317337508721</c:v>
                </c:pt>
                <c:pt idx="8">
                  <c:v>9018.5261072298999</c:v>
                </c:pt>
                <c:pt idx="9">
                  <c:v>9004.6971099296625</c:v>
                </c:pt>
                <c:pt idx="10">
                  <c:v>9001.3262915415544</c:v>
                </c:pt>
                <c:pt idx="11">
                  <c:v>9103.9514869836294</c:v>
                </c:pt>
                <c:pt idx="12">
                  <c:v>11808.824554889632</c:v>
                </c:pt>
                <c:pt idx="13">
                  <c:v>12182.722903375885</c:v>
                </c:pt>
                <c:pt idx="14">
                  <c:v>12198.798307971098</c:v>
                </c:pt>
                <c:pt idx="15">
                  <c:v>12144.917321107499</c:v>
                </c:pt>
                <c:pt idx="16">
                  <c:v>12088.830572373248</c:v>
                </c:pt>
                <c:pt idx="17">
                  <c:v>11929.617804571861</c:v>
                </c:pt>
                <c:pt idx="18">
                  <c:v>11605.383446156295</c:v>
                </c:pt>
                <c:pt idx="19">
                  <c:v>10410.345769683745</c:v>
                </c:pt>
                <c:pt idx="20">
                  <c:v>8757.0800476893473</c:v>
                </c:pt>
                <c:pt idx="21">
                  <c:v>5996.521120394953</c:v>
                </c:pt>
                <c:pt idx="22">
                  <c:v>4973.4131930435842</c:v>
                </c:pt>
                <c:pt idx="23">
                  <c:v>4046.6697709787245</c:v>
                </c:pt>
                <c:pt idx="24">
                  <c:v>3122.9289073840932</c:v>
                </c:pt>
                <c:pt idx="25">
                  <c:v>2265.9131764580993</c:v>
                </c:pt>
                <c:pt idx="26">
                  <c:v>1650.2221288265848</c:v>
                </c:pt>
                <c:pt idx="27">
                  <c:v>903.29334895950331</c:v>
                </c:pt>
                <c:pt idx="28">
                  <c:v>664.37369570089299</c:v>
                </c:pt>
              </c:numCache>
            </c:numRef>
          </c:val>
          <c:smooth val="0"/>
          <c:extLst>
            <c:ext xmlns:c16="http://schemas.microsoft.com/office/drawing/2014/chart" uri="{C3380CC4-5D6E-409C-BE32-E72D297353CC}">
              <c16:uniqueId val="{00000001-3786-45E0-86B5-45CBC2F6C822}"/>
            </c:ext>
          </c:extLst>
        </c:ser>
        <c:ser>
          <c:idx val="1"/>
          <c:order val="3"/>
          <c:tx>
            <c:strRef>
              <c:f>FR!$G$69</c:f>
              <c:strCache>
                <c:ptCount val="1"/>
                <c:pt idx="0">
                  <c:v>2013</c:v>
                </c:pt>
              </c:strCache>
            </c:strRef>
          </c:tx>
          <c:spPr>
            <a:ln>
              <a:solidFill>
                <a:srgbClr val="00B050"/>
              </a:solidFill>
            </a:ln>
          </c:spPr>
          <c:marker>
            <c:symbol val="none"/>
          </c:marker>
          <c:cat>
            <c:strRef>
              <c:f>FR!$A$70:$A$98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FR!$G$70:$G$98</c:f>
              <c:numCache>
                <c:formatCode>#,##0</c:formatCode>
                <c:ptCount val="29"/>
                <c:pt idx="0">
                  <c:v>1686.4497903626882</c:v>
                </c:pt>
                <c:pt idx="1">
                  <c:v>12183.415016921914</c:v>
                </c:pt>
                <c:pt idx="2">
                  <c:v>8420.2012782420079</c:v>
                </c:pt>
                <c:pt idx="3">
                  <c:v>9202.7814982316777</c:v>
                </c:pt>
                <c:pt idx="4">
                  <c:v>12279.280826107733</c:v>
                </c:pt>
                <c:pt idx="5">
                  <c:v>12385.616652509678</c:v>
                </c:pt>
                <c:pt idx="6">
                  <c:v>12356.735547023363</c:v>
                </c:pt>
                <c:pt idx="7">
                  <c:v>10402.445928991347</c:v>
                </c:pt>
                <c:pt idx="8">
                  <c:v>10350.659607872865</c:v>
                </c:pt>
                <c:pt idx="9">
                  <c:v>10069.417460234317</c:v>
                </c:pt>
                <c:pt idx="10">
                  <c:v>10031.320845830864</c:v>
                </c:pt>
                <c:pt idx="11">
                  <c:v>10107.656855659516</c:v>
                </c:pt>
                <c:pt idx="12">
                  <c:v>13367.76600594602</c:v>
                </c:pt>
                <c:pt idx="13">
                  <c:v>13711.640594371087</c:v>
                </c:pt>
                <c:pt idx="14">
                  <c:v>13782.639663463648</c:v>
                </c:pt>
                <c:pt idx="15">
                  <c:v>13741.603890653705</c:v>
                </c:pt>
                <c:pt idx="16">
                  <c:v>13749.270458247753</c:v>
                </c:pt>
                <c:pt idx="17">
                  <c:v>13482.811802761129</c:v>
                </c:pt>
                <c:pt idx="18">
                  <c:v>13212.433368179358</c:v>
                </c:pt>
                <c:pt idx="19">
                  <c:v>12703.912927788893</c:v>
                </c:pt>
                <c:pt idx="20">
                  <c:v>10691.172918403627</c:v>
                </c:pt>
                <c:pt idx="21">
                  <c:v>7430.7499240566658</c:v>
                </c:pt>
                <c:pt idx="22">
                  <c:v>6357.1150956777856</c:v>
                </c:pt>
                <c:pt idx="23">
                  <c:v>5314.4576749841945</c:v>
                </c:pt>
                <c:pt idx="24">
                  <c:v>4139.9704973820317</c:v>
                </c:pt>
                <c:pt idx="25">
                  <c:v>3015.7021937624945</c:v>
                </c:pt>
                <c:pt idx="26">
                  <c:v>2170.32371130603</c:v>
                </c:pt>
                <c:pt idx="27">
                  <c:v>1109.2836145140625</c:v>
                </c:pt>
                <c:pt idx="28">
                  <c:v>776.34379381887265</c:v>
                </c:pt>
              </c:numCache>
            </c:numRef>
          </c:val>
          <c:smooth val="0"/>
          <c:extLst>
            <c:ext xmlns:c16="http://schemas.microsoft.com/office/drawing/2014/chart" uri="{C3380CC4-5D6E-409C-BE32-E72D297353CC}">
              <c16:uniqueId val="{00000003-3786-45E0-86B5-45CBC2F6C822}"/>
            </c:ext>
          </c:extLst>
        </c:ser>
        <c:ser>
          <c:idx val="5"/>
          <c:order val="5"/>
          <c:tx>
            <c:strRef>
              <c:f>FR!$I$69</c:f>
              <c:strCache>
                <c:ptCount val="1"/>
                <c:pt idx="0">
                  <c:v>2019</c:v>
                </c:pt>
              </c:strCache>
            </c:strRef>
          </c:tx>
          <c:marker>
            <c:symbol val="none"/>
          </c:marker>
          <c:val>
            <c:numRef>
              <c:f>FR!$I$70:$I$98</c:f>
              <c:numCache>
                <c:formatCode>#,##0</c:formatCode>
                <c:ptCount val="29"/>
                <c:pt idx="0">
                  <c:v>2516.3379594696803</c:v>
                </c:pt>
                <c:pt idx="1">
                  <c:v>15693.230732760088</c:v>
                </c:pt>
                <c:pt idx="2">
                  <c:v>10531.781714508707</c:v>
                </c:pt>
                <c:pt idx="3">
                  <c:v>11588.798047929886</c:v>
                </c:pt>
                <c:pt idx="4">
                  <c:v>15634.1012202195</c:v>
                </c:pt>
                <c:pt idx="5">
                  <c:v>15804.247486067177</c:v>
                </c:pt>
                <c:pt idx="6">
                  <c:v>15779.318364473009</c:v>
                </c:pt>
                <c:pt idx="7">
                  <c:v>13052.159965000052</c:v>
                </c:pt>
                <c:pt idx="8">
                  <c:v>13123.881715947067</c:v>
                </c:pt>
                <c:pt idx="9">
                  <c:v>12674.638271837326</c:v>
                </c:pt>
                <c:pt idx="10">
                  <c:v>12659.362182623197</c:v>
                </c:pt>
                <c:pt idx="11">
                  <c:v>12724.692923646269</c:v>
                </c:pt>
                <c:pt idx="12">
                  <c:v>15739.56064610296</c:v>
                </c:pt>
                <c:pt idx="13">
                  <c:v>15882.662725117976</c:v>
                </c:pt>
                <c:pt idx="14">
                  <c:v>15838.157421945623</c:v>
                </c:pt>
                <c:pt idx="15">
                  <c:v>16571.029556762936</c:v>
                </c:pt>
                <c:pt idx="16">
                  <c:v>16486.137066067888</c:v>
                </c:pt>
                <c:pt idx="17">
                  <c:v>16148.684766317681</c:v>
                </c:pt>
                <c:pt idx="18">
                  <c:v>16000.805288246744</c:v>
                </c:pt>
                <c:pt idx="19">
                  <c:v>15333.297828671628</c:v>
                </c:pt>
                <c:pt idx="20">
                  <c:v>12987.962756139441</c:v>
                </c:pt>
                <c:pt idx="21">
                  <c:v>8969.8763384486556</c:v>
                </c:pt>
                <c:pt idx="22">
                  <c:v>7625.4477852202663</c:v>
                </c:pt>
                <c:pt idx="23">
                  <c:v>6495.7460741264313</c:v>
                </c:pt>
                <c:pt idx="24">
                  <c:v>4979.6233615937072</c:v>
                </c:pt>
                <c:pt idx="25">
                  <c:v>3646.3126922883966</c:v>
                </c:pt>
                <c:pt idx="26">
                  <c:v>2676.2600281563923</c:v>
                </c:pt>
                <c:pt idx="27">
                  <c:v>1471.5250201527397</c:v>
                </c:pt>
                <c:pt idx="28">
                  <c:v>1069.2757668982999</c:v>
                </c:pt>
              </c:numCache>
            </c:numRef>
          </c:val>
          <c:smooth val="0"/>
          <c:extLst>
            <c:ext xmlns:c16="http://schemas.microsoft.com/office/drawing/2014/chart" uri="{C3380CC4-5D6E-409C-BE32-E72D297353CC}">
              <c16:uniqueId val="{00000001-1505-4179-ADFD-038FEA3A34CA}"/>
            </c:ext>
          </c:extLst>
        </c:ser>
        <c:dLbls>
          <c:showLegendKey val="0"/>
          <c:showVal val="0"/>
          <c:showCatName val="0"/>
          <c:showSerName val="0"/>
          <c:showPercent val="0"/>
          <c:showBubbleSize val="0"/>
        </c:dLbls>
        <c:smooth val="0"/>
        <c:axId val="65952000"/>
        <c:axId val="65970176"/>
        <c:extLst>
          <c:ext xmlns:c15="http://schemas.microsoft.com/office/drawing/2012/chart" uri="{02D57815-91ED-43cb-92C2-25804820EDAC}">
            <c15:filteredLineSeries>
              <c15:ser>
                <c:idx val="4"/>
                <c:order val="2"/>
                <c:tx>
                  <c:strRef>
                    <c:extLst>
                      <c:ext uri="{02D57815-91ED-43cb-92C2-25804820EDAC}">
                        <c15:formulaRef>
                          <c15:sqref>FR!$E$69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FR!$A$70:$A$98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FI!$E$70:$E$98</c15:sqref>
                        </c15:formulaRef>
                      </c:ext>
                    </c:extLst>
                    <c:numCache>
                      <c:formatCode>#,##0</c:formatCode>
                      <c:ptCount val="29"/>
                      <c:pt idx="0">
                        <c:v>5656.111256516112</c:v>
                      </c:pt>
                      <c:pt idx="1">
                        <c:v>11030.220764608774</c:v>
                      </c:pt>
                      <c:pt idx="2">
                        <c:v>7802.1089472749291</c:v>
                      </c:pt>
                      <c:pt idx="3">
                        <c:v>10109.031634212057</c:v>
                      </c:pt>
                      <c:pt idx="4">
                        <c:v>9438.0696181570111</c:v>
                      </c:pt>
                      <c:pt idx="5">
                        <c:v>9554.0367292233568</c:v>
                      </c:pt>
                      <c:pt idx="6">
                        <c:v>9416.2557466156413</c:v>
                      </c:pt>
                      <c:pt idx="7">
                        <c:v>7937.8787926949508</c:v>
                      </c:pt>
                      <c:pt idx="8">
                        <c:v>9701.461106213761</c:v>
                      </c:pt>
                      <c:pt idx="9">
                        <c:v>9856.5246992550492</c:v>
                      </c:pt>
                      <c:pt idx="10">
                        <c:v>9661.0266825899052</c:v>
                      </c:pt>
                      <c:pt idx="11">
                        <c:v>9680.7778557772526</c:v>
                      </c:pt>
                      <c:pt idx="12">
                        <c:v>9662.4574667844863</c:v>
                      </c:pt>
                      <c:pt idx="13">
                        <c:v>9715.1989191578032</c:v>
                      </c:pt>
                      <c:pt idx="14">
                        <c:v>13617.29337163629</c:v>
                      </c:pt>
                      <c:pt idx="15">
                        <c:v>13859.137509969958</c:v>
                      </c:pt>
                      <c:pt idx="16">
                        <c:v>13825.891688097752</c:v>
                      </c:pt>
                      <c:pt idx="17">
                        <c:v>13346.772412108423</c:v>
                      </c:pt>
                      <c:pt idx="18">
                        <c:v>11791.396495260036</c:v>
                      </c:pt>
                      <c:pt idx="19">
                        <c:v>10649.849981816116</c:v>
                      </c:pt>
                      <c:pt idx="20">
                        <c:v>6786.8918814539256</c:v>
                      </c:pt>
                      <c:pt idx="21">
                        <c:v>6900.2512555770836</c:v>
                      </c:pt>
                      <c:pt idx="22">
                        <c:v>9162.5996013361473</c:v>
                      </c:pt>
                      <c:pt idx="23">
                        <c:v>10069.733947010121</c:v>
                      </c:pt>
                      <c:pt idx="24">
                        <c:v>9264.922414933264</c:v>
                      </c:pt>
                      <c:pt idx="25">
                        <c:v>7680.0436536085263</c:v>
                      </c:pt>
                      <c:pt idx="26">
                        <c:v>5877.6805315830761</c:v>
                      </c:pt>
                      <c:pt idx="27">
                        <c:v>4402.8008310883624</c:v>
                      </c:pt>
                      <c:pt idx="28">
                        <c:v>3321.8673042732421</c:v>
                      </c:pt>
                    </c:numCache>
                  </c:numRef>
                </c:val>
                <c:smooth val="0"/>
                <c:extLst>
                  <c:ext xmlns:c16="http://schemas.microsoft.com/office/drawing/2014/chart" uri="{C3380CC4-5D6E-409C-BE32-E72D297353CC}">
                    <c16:uniqueId val="{00000002-3786-45E0-86B5-45CBC2F6C822}"/>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FR!$H$69</c15:sqref>
                        </c15:formulaRef>
                      </c:ext>
                    </c:extLst>
                    <c:strCache>
                      <c:ptCount val="1"/>
                      <c:pt idx="0">
                        <c:v>2015e</c:v>
                      </c:pt>
                    </c:strCache>
                  </c:strRef>
                </c:tx>
                <c:marker>
                  <c:symbol val="none"/>
                </c:marker>
                <c:val>
                  <c:numRef>
                    <c:extLst xmlns:c15="http://schemas.microsoft.com/office/drawing/2012/chart">
                      <c:ext xmlns:c15="http://schemas.microsoft.com/office/drawing/2012/chart" uri="{02D57815-91ED-43cb-92C2-25804820EDAC}">
                        <c15:formulaRef>
                          <c15:sqref>FR!$H$70:$H$98</c15:sqref>
                        </c15:formulaRef>
                      </c:ext>
                    </c:extLst>
                    <c:numCache>
                      <c:formatCode>#,##0</c:formatCode>
                      <c:ptCount val="29"/>
                      <c:pt idx="0">
                        <c:v>1740.4748171682306</c:v>
                      </c:pt>
                      <c:pt idx="1">
                        <c:v>12888.989218684039</c:v>
                      </c:pt>
                      <c:pt idx="2">
                        <c:v>9004.0775140363548</c:v>
                      </c:pt>
                      <c:pt idx="3">
                        <c:v>9867.4427296916292</c:v>
                      </c:pt>
                      <c:pt idx="4">
                        <c:v>13010.905325319392</c:v>
                      </c:pt>
                      <c:pt idx="5">
                        <c:v>13277.859630547329</c:v>
                      </c:pt>
                      <c:pt idx="6">
                        <c:v>13200.28850634244</c:v>
                      </c:pt>
                      <c:pt idx="7">
                        <c:v>11163.625993368962</c:v>
                      </c:pt>
                      <c:pt idx="8">
                        <c:v>11048.489068853592</c:v>
                      </c:pt>
                      <c:pt idx="9">
                        <c:v>10839.818626822824</c:v>
                      </c:pt>
                      <c:pt idx="10">
                        <c:v>10635.927361199594</c:v>
                      </c:pt>
                      <c:pt idx="11">
                        <c:v>10675.600417707807</c:v>
                      </c:pt>
                      <c:pt idx="12">
                        <c:v>14066.05393036476</c:v>
                      </c:pt>
                      <c:pt idx="13">
                        <c:v>14560.800552966712</c:v>
                      </c:pt>
                      <c:pt idx="14">
                        <c:v>14808.512170117227</c:v>
                      </c:pt>
                      <c:pt idx="15">
                        <c:v>15067.455197274709</c:v>
                      </c:pt>
                      <c:pt idx="16">
                        <c:v>14745.531408681574</c:v>
                      </c:pt>
                      <c:pt idx="17">
                        <c:v>12992.444574618221</c:v>
                      </c:pt>
                      <c:pt idx="18">
                        <c:v>12733.398866803545</c:v>
                      </c:pt>
                      <c:pt idx="19">
                        <c:v>12631.08045347953</c:v>
                      </c:pt>
                      <c:pt idx="20">
                        <c:v>11512.940929499477</c:v>
                      </c:pt>
                      <c:pt idx="21">
                        <c:v>7901.4178268911801</c:v>
                      </c:pt>
                      <c:pt idx="22">
                        <c:v>6731.0367457155735</c:v>
                      </c:pt>
                      <c:pt idx="23">
                        <c:v>5921.6366651965036</c:v>
                      </c:pt>
                      <c:pt idx="24">
                        <c:v>4600.3937704571144</c:v>
                      </c:pt>
                      <c:pt idx="25">
                        <c:v>3303.9431139884209</c:v>
                      </c:pt>
                      <c:pt idx="26">
                        <c:v>2432.8934262353914</c:v>
                      </c:pt>
                      <c:pt idx="27">
                        <c:v>1203.8136306075792</c:v>
                      </c:pt>
                      <c:pt idx="28">
                        <c:v>845.58341137723835</c:v>
                      </c:pt>
                    </c:numCache>
                  </c:numRef>
                </c:val>
                <c:smooth val="0"/>
                <c:extLst xmlns:c15="http://schemas.microsoft.com/office/drawing/2012/chart">
                  <c:ext xmlns:c16="http://schemas.microsoft.com/office/drawing/2014/chart" uri="{C3380CC4-5D6E-409C-BE32-E72D297353CC}">
                    <c16:uniqueId val="{00000004-3786-45E0-86B5-45CBC2F6C822}"/>
                  </c:ext>
                </c:extLst>
              </c15:ser>
            </c15:filteredLineSeries>
          </c:ext>
        </c:extLst>
      </c:lineChart>
      <c:catAx>
        <c:axId val="6595200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65970176"/>
        <c:crosses val="autoZero"/>
        <c:auto val="1"/>
        <c:lblAlgn val="ctr"/>
        <c:lblOffset val="100"/>
        <c:noMultiLvlLbl val="0"/>
      </c:catAx>
      <c:valAx>
        <c:axId val="65970176"/>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5952000"/>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DE!$B$69</c:f>
              <c:strCache>
                <c:ptCount val="1"/>
                <c:pt idx="0">
                  <c:v>2003</c:v>
                </c:pt>
              </c:strCache>
            </c:strRef>
          </c:tx>
          <c:spPr>
            <a:ln>
              <a:solidFill>
                <a:prstClr val="black"/>
              </a:solidFill>
              <a:prstDash val="sysDot"/>
            </a:ln>
          </c:spPr>
          <c:marker>
            <c:symbol val="none"/>
          </c:marker>
          <c:cat>
            <c:strRef>
              <c:f>DE!$A$70:$A$98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DE!$B$70:$B$98</c:f>
              <c:numCache>
                <c:formatCode>#,##0</c:formatCode>
                <c:ptCount val="29"/>
                <c:pt idx="0">
                  <c:v>397.22141574360018</c:v>
                </c:pt>
                <c:pt idx="1">
                  <c:v>6456.9616950857435</c:v>
                </c:pt>
                <c:pt idx="2">
                  <c:v>5968.529427900995</c:v>
                </c:pt>
                <c:pt idx="3">
                  <c:v>3427.1643576211018</c:v>
                </c:pt>
                <c:pt idx="4">
                  <c:v>7064.8845288486018</c:v>
                </c:pt>
                <c:pt idx="5">
                  <c:v>7834.2539549618141</c:v>
                </c:pt>
                <c:pt idx="6">
                  <c:v>7895.7489822472317</c:v>
                </c:pt>
                <c:pt idx="7">
                  <c:v>7746.3412597650058</c:v>
                </c:pt>
                <c:pt idx="8">
                  <c:v>8290.5706950708427</c:v>
                </c:pt>
                <c:pt idx="9">
                  <c:v>8186.5102895418868</c:v>
                </c:pt>
                <c:pt idx="10">
                  <c:v>8071.8833784916924</c:v>
                </c:pt>
                <c:pt idx="11">
                  <c:v>8819.2344191726224</c:v>
                </c:pt>
                <c:pt idx="12">
                  <c:v>9624.3328884811053</c:v>
                </c:pt>
                <c:pt idx="13">
                  <c:v>9683.2661595276822</c:v>
                </c:pt>
                <c:pt idx="14">
                  <c:v>9622.10719257448</c:v>
                </c:pt>
                <c:pt idx="15">
                  <c:v>9567.7143532413465</c:v>
                </c:pt>
                <c:pt idx="16">
                  <c:v>9570.1124170892217</c:v>
                </c:pt>
                <c:pt idx="17">
                  <c:v>9688.5664129935285</c:v>
                </c:pt>
                <c:pt idx="18">
                  <c:v>9521.29048989074</c:v>
                </c:pt>
                <c:pt idx="19">
                  <c:v>8705.3353697935399</c:v>
                </c:pt>
                <c:pt idx="20">
                  <c:v>7127.4023089459752</c:v>
                </c:pt>
                <c:pt idx="21">
                  <c:v>5651.8006018716196</c:v>
                </c:pt>
                <c:pt idx="22">
                  <c:v>4896.7639953200169</c:v>
                </c:pt>
                <c:pt idx="23">
                  <c:v>5816.6127569530581</c:v>
                </c:pt>
                <c:pt idx="24">
                  <c:v>3482.4846603005017</c:v>
                </c:pt>
                <c:pt idx="25">
                  <c:v>2958.2711670086219</c:v>
                </c:pt>
                <c:pt idx="26">
                  <c:v>2690.8507005516276</c:v>
                </c:pt>
                <c:pt idx="27">
                  <c:v>2157.4448041117835</c:v>
                </c:pt>
                <c:pt idx="28">
                  <c:v>1718.2291824755596</c:v>
                </c:pt>
              </c:numCache>
            </c:numRef>
          </c:val>
          <c:smooth val="0"/>
          <c:extLst>
            <c:ext xmlns:c16="http://schemas.microsoft.com/office/drawing/2014/chart" uri="{C3380CC4-5D6E-409C-BE32-E72D297353CC}">
              <c16:uniqueId val="{00000000-88B6-42C2-B2E8-D71B054FF246}"/>
            </c:ext>
          </c:extLst>
        </c:ser>
        <c:ser>
          <c:idx val="2"/>
          <c:order val="1"/>
          <c:tx>
            <c:strRef>
              <c:f>DE!$D$69</c:f>
              <c:strCache>
                <c:ptCount val="1"/>
                <c:pt idx="0">
                  <c:v>2007</c:v>
                </c:pt>
              </c:strCache>
            </c:strRef>
          </c:tx>
          <c:spPr>
            <a:ln>
              <a:solidFill>
                <a:schemeClr val="tx1"/>
              </a:solidFill>
              <a:prstDash val="dash"/>
            </a:ln>
          </c:spPr>
          <c:marker>
            <c:symbol val="none"/>
          </c:marker>
          <c:cat>
            <c:strRef>
              <c:f>DE!$A$70:$A$98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DE!$D$70:$D$98</c:f>
              <c:numCache>
                <c:formatCode>#,##0</c:formatCode>
                <c:ptCount val="29"/>
                <c:pt idx="0">
                  <c:v>0</c:v>
                </c:pt>
                <c:pt idx="1">
                  <c:v>8275.2765646190273</c:v>
                </c:pt>
                <c:pt idx="2">
                  <c:v>6565.2333541432608</c:v>
                </c:pt>
                <c:pt idx="3">
                  <c:v>7258.6481127075222</c:v>
                </c:pt>
                <c:pt idx="4">
                  <c:v>8225.6691653019279</c:v>
                </c:pt>
                <c:pt idx="5">
                  <c:v>8737.8785388704837</c:v>
                </c:pt>
                <c:pt idx="6">
                  <c:v>8772.2462035370154</c:v>
                </c:pt>
                <c:pt idx="7">
                  <c:v>9402.1822331230142</c:v>
                </c:pt>
                <c:pt idx="8">
                  <c:v>9450.8323597943345</c:v>
                </c:pt>
                <c:pt idx="9">
                  <c:v>9376.048223645379</c:v>
                </c:pt>
                <c:pt idx="10">
                  <c:v>9316.7026289886817</c:v>
                </c:pt>
                <c:pt idx="11">
                  <c:v>10340.412355461302</c:v>
                </c:pt>
                <c:pt idx="12">
                  <c:v>11511.581001146336</c:v>
                </c:pt>
                <c:pt idx="13">
                  <c:v>11670.014099047368</c:v>
                </c:pt>
                <c:pt idx="14">
                  <c:v>11587.368217895488</c:v>
                </c:pt>
                <c:pt idx="15">
                  <c:v>11474.9492363592</c:v>
                </c:pt>
                <c:pt idx="16">
                  <c:v>11431.275352103414</c:v>
                </c:pt>
                <c:pt idx="17">
                  <c:v>11215.244915823689</c:v>
                </c:pt>
                <c:pt idx="18">
                  <c:v>10975.479476616702</c:v>
                </c:pt>
                <c:pt idx="19">
                  <c:v>9828.2731834647348</c:v>
                </c:pt>
                <c:pt idx="20">
                  <c:v>7540.5841930387714</c:v>
                </c:pt>
                <c:pt idx="21">
                  <c:v>6360.3504380071845</c:v>
                </c:pt>
                <c:pt idx="22">
                  <c:v>6035.6947129504506</c:v>
                </c:pt>
                <c:pt idx="23">
                  <c:v>7714.5837988741423</c:v>
                </c:pt>
                <c:pt idx="24">
                  <c:v>4668.0931040032365</c:v>
                </c:pt>
                <c:pt idx="25">
                  <c:v>4032.8741721959373</c:v>
                </c:pt>
                <c:pt idx="26">
                  <c:v>3666.2028640101812</c:v>
                </c:pt>
                <c:pt idx="27">
                  <c:v>2552.2586765629417</c:v>
                </c:pt>
                <c:pt idx="28">
                  <c:v>2011.1393045357117</c:v>
                </c:pt>
              </c:numCache>
            </c:numRef>
          </c:val>
          <c:smooth val="0"/>
          <c:extLst>
            <c:ext xmlns:c16="http://schemas.microsoft.com/office/drawing/2014/chart" uri="{C3380CC4-5D6E-409C-BE32-E72D297353CC}">
              <c16:uniqueId val="{00000001-88B6-42C2-B2E8-D71B054FF246}"/>
            </c:ext>
          </c:extLst>
        </c:ser>
        <c:ser>
          <c:idx val="1"/>
          <c:order val="3"/>
          <c:tx>
            <c:strRef>
              <c:f>DE!$G$69</c:f>
              <c:strCache>
                <c:ptCount val="1"/>
                <c:pt idx="0">
                  <c:v>2013</c:v>
                </c:pt>
              </c:strCache>
            </c:strRef>
          </c:tx>
          <c:spPr>
            <a:ln>
              <a:solidFill>
                <a:srgbClr val="00B050"/>
              </a:solidFill>
            </a:ln>
          </c:spPr>
          <c:marker>
            <c:symbol val="none"/>
          </c:marker>
          <c:cat>
            <c:strRef>
              <c:f>DE!$A$70:$A$98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DE!$G$70:$G$98</c:f>
              <c:numCache>
                <c:formatCode>#,##0</c:formatCode>
                <c:ptCount val="29"/>
                <c:pt idx="0">
                  <c:v>1920.8607596185866</c:v>
                </c:pt>
                <c:pt idx="1">
                  <c:v>16821.088443139852</c:v>
                </c:pt>
                <c:pt idx="2">
                  <c:v>10122.652392884534</c:v>
                </c:pt>
                <c:pt idx="3">
                  <c:v>10150.320804919089</c:v>
                </c:pt>
                <c:pt idx="4">
                  <c:v>12675.270342366664</c:v>
                </c:pt>
                <c:pt idx="5">
                  <c:v>13037.217504105807</c:v>
                </c:pt>
                <c:pt idx="6">
                  <c:v>13144.323506273831</c:v>
                </c:pt>
                <c:pt idx="7">
                  <c:v>13575.039178277988</c:v>
                </c:pt>
                <c:pt idx="8">
                  <c:v>13530.394175817681</c:v>
                </c:pt>
                <c:pt idx="9">
                  <c:v>13448.253327532144</c:v>
                </c:pt>
                <c:pt idx="10">
                  <c:v>13521.753836502554</c:v>
                </c:pt>
                <c:pt idx="11">
                  <c:v>14904.667655776448</c:v>
                </c:pt>
                <c:pt idx="12">
                  <c:v>16003.964208893292</c:v>
                </c:pt>
                <c:pt idx="13">
                  <c:v>15973.249069852965</c:v>
                </c:pt>
                <c:pt idx="14">
                  <c:v>15939.993450565176</c:v>
                </c:pt>
                <c:pt idx="15">
                  <c:v>15954.065240078395</c:v>
                </c:pt>
                <c:pt idx="16">
                  <c:v>15931.26848168841</c:v>
                </c:pt>
                <c:pt idx="17">
                  <c:v>15717.753775434268</c:v>
                </c:pt>
                <c:pt idx="18">
                  <c:v>15174.049779399737</c:v>
                </c:pt>
                <c:pt idx="19">
                  <c:v>13235.598791806075</c:v>
                </c:pt>
                <c:pt idx="20">
                  <c:v>10801.447788609088</c:v>
                </c:pt>
                <c:pt idx="21">
                  <c:v>9703.0725334554936</c:v>
                </c:pt>
                <c:pt idx="22">
                  <c:v>8903.2310459761447</c:v>
                </c:pt>
                <c:pt idx="23">
                  <c:v>7804.6928735685724</c:v>
                </c:pt>
                <c:pt idx="24">
                  <c:v>6952.5646162950143</c:v>
                </c:pt>
                <c:pt idx="25">
                  <c:v>5853.3586983305613</c:v>
                </c:pt>
                <c:pt idx="26">
                  <c:v>4910.6262566348159</c:v>
                </c:pt>
                <c:pt idx="27">
                  <c:v>3610.6002825350156</c:v>
                </c:pt>
                <c:pt idx="28">
                  <c:v>2703.0935292934269</c:v>
                </c:pt>
              </c:numCache>
            </c:numRef>
          </c:val>
          <c:smooth val="0"/>
          <c:extLst>
            <c:ext xmlns:c16="http://schemas.microsoft.com/office/drawing/2014/chart" uri="{C3380CC4-5D6E-409C-BE32-E72D297353CC}">
              <c16:uniqueId val="{00000003-88B6-42C2-B2E8-D71B054FF246}"/>
            </c:ext>
          </c:extLst>
        </c:ser>
        <c:ser>
          <c:idx val="5"/>
          <c:order val="5"/>
          <c:tx>
            <c:strRef>
              <c:f>DE!$I$69</c:f>
              <c:strCache>
                <c:ptCount val="1"/>
                <c:pt idx="0">
                  <c:v>2019</c:v>
                </c:pt>
              </c:strCache>
            </c:strRef>
          </c:tx>
          <c:marker>
            <c:symbol val="none"/>
          </c:marker>
          <c:val>
            <c:numRef>
              <c:f>DE!$I$70:$I$98</c:f>
              <c:numCache>
                <c:formatCode>#,##0</c:formatCode>
                <c:ptCount val="29"/>
                <c:pt idx="0">
                  <c:v>2354.5660925542775</c:v>
                </c:pt>
                <c:pt idx="1">
                  <c:v>20512.706043144692</c:v>
                </c:pt>
                <c:pt idx="2">
                  <c:v>13334.306944603593</c:v>
                </c:pt>
                <c:pt idx="3">
                  <c:v>13910.1001726903</c:v>
                </c:pt>
                <c:pt idx="4">
                  <c:v>16434.165925929661</c:v>
                </c:pt>
                <c:pt idx="5">
                  <c:v>16895.383631630342</c:v>
                </c:pt>
                <c:pt idx="6">
                  <c:v>17097.25474630564</c:v>
                </c:pt>
                <c:pt idx="7">
                  <c:v>17174.17463934682</c:v>
                </c:pt>
                <c:pt idx="8">
                  <c:v>17353.241303351184</c:v>
                </c:pt>
                <c:pt idx="9">
                  <c:v>17337.161663469797</c:v>
                </c:pt>
                <c:pt idx="10">
                  <c:v>17323.745911921229</c:v>
                </c:pt>
                <c:pt idx="11">
                  <c:v>19036.200578300006</c:v>
                </c:pt>
                <c:pt idx="12">
                  <c:v>20302.958047136915</c:v>
                </c:pt>
                <c:pt idx="13">
                  <c:v>20443.836115596863</c:v>
                </c:pt>
                <c:pt idx="14">
                  <c:v>20451.555840493507</c:v>
                </c:pt>
                <c:pt idx="15">
                  <c:v>20456.005112574047</c:v>
                </c:pt>
                <c:pt idx="16">
                  <c:v>20409.49413638893</c:v>
                </c:pt>
                <c:pt idx="17">
                  <c:v>19899.602281771895</c:v>
                </c:pt>
                <c:pt idx="18">
                  <c:v>19448.683595718408</c:v>
                </c:pt>
                <c:pt idx="19">
                  <c:v>15748.086414453519</c:v>
                </c:pt>
                <c:pt idx="20">
                  <c:v>12847.583269411887</c:v>
                </c:pt>
                <c:pt idx="21">
                  <c:v>11408.648131871752</c:v>
                </c:pt>
                <c:pt idx="22">
                  <c:v>9975.3965401485311</c:v>
                </c:pt>
                <c:pt idx="23">
                  <c:v>8684.7653701658674</c:v>
                </c:pt>
                <c:pt idx="24">
                  <c:v>7686.0880151503807</c:v>
                </c:pt>
                <c:pt idx="25">
                  <c:v>6817.9163163217872</c:v>
                </c:pt>
                <c:pt idx="26">
                  <c:v>5810.2959654511587</c:v>
                </c:pt>
                <c:pt idx="27">
                  <c:v>4431.9401780077524</c:v>
                </c:pt>
                <c:pt idx="28">
                  <c:v>3669.1238372871608</c:v>
                </c:pt>
              </c:numCache>
            </c:numRef>
          </c:val>
          <c:smooth val="0"/>
          <c:extLst>
            <c:ext xmlns:c16="http://schemas.microsoft.com/office/drawing/2014/chart" uri="{C3380CC4-5D6E-409C-BE32-E72D297353CC}">
              <c16:uniqueId val="{00000001-19C4-4381-A5FA-C0F3135DDFC4}"/>
            </c:ext>
          </c:extLst>
        </c:ser>
        <c:dLbls>
          <c:showLegendKey val="0"/>
          <c:showVal val="0"/>
          <c:showCatName val="0"/>
          <c:showSerName val="0"/>
          <c:showPercent val="0"/>
          <c:showBubbleSize val="0"/>
        </c:dLbls>
        <c:smooth val="0"/>
        <c:axId val="69213568"/>
        <c:axId val="69215360"/>
        <c:extLst>
          <c:ext xmlns:c15="http://schemas.microsoft.com/office/drawing/2012/chart" uri="{02D57815-91ED-43cb-92C2-25804820EDAC}">
            <c15:filteredLineSeries>
              <c15:ser>
                <c:idx val="4"/>
                <c:order val="2"/>
                <c:tx>
                  <c:strRef>
                    <c:extLst>
                      <c:ext uri="{02D57815-91ED-43cb-92C2-25804820EDAC}">
                        <c15:formulaRef>
                          <c15:sqref>DE!$E$69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DE!$A$70:$A$98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DE!$E$70:$E$98</c15:sqref>
                        </c15:formulaRef>
                      </c:ext>
                    </c:extLst>
                    <c:numCache>
                      <c:formatCode>#,##0</c:formatCode>
                      <c:ptCount val="29"/>
                      <c:pt idx="0">
                        <c:v>0</c:v>
                      </c:pt>
                      <c:pt idx="1">
                        <c:v>9403.8383857861681</c:v>
                      </c:pt>
                      <c:pt idx="2">
                        <c:v>7719.1519607842656</c:v>
                      </c:pt>
                      <c:pt idx="3">
                        <c:v>8858.6764796038697</c:v>
                      </c:pt>
                      <c:pt idx="4">
                        <c:v>10159.188248090602</c:v>
                      </c:pt>
                      <c:pt idx="5">
                        <c:v>10674.870986958937</c:v>
                      </c:pt>
                      <c:pt idx="6">
                        <c:v>10717.92518453346</c:v>
                      </c:pt>
                      <c:pt idx="7">
                        <c:v>10688.737319821477</c:v>
                      </c:pt>
                      <c:pt idx="8">
                        <c:v>10232.804940254096</c:v>
                      </c:pt>
                      <c:pt idx="9">
                        <c:v>10099.209670026601</c:v>
                      </c:pt>
                      <c:pt idx="10">
                        <c:v>10136.387156777979</c:v>
                      </c:pt>
                      <c:pt idx="11">
                        <c:v>11113.420033188133</c:v>
                      </c:pt>
                      <c:pt idx="12">
                        <c:v>11999.73903560112</c:v>
                      </c:pt>
                      <c:pt idx="13">
                        <c:v>12163.918452365895</c:v>
                      </c:pt>
                      <c:pt idx="14">
                        <c:v>12245.187261937481</c:v>
                      </c:pt>
                      <c:pt idx="15">
                        <c:v>12103.542779346093</c:v>
                      </c:pt>
                      <c:pt idx="16">
                        <c:v>12068.902214162921</c:v>
                      </c:pt>
                      <c:pt idx="17">
                        <c:v>11854.653171616388</c:v>
                      </c:pt>
                      <c:pt idx="18">
                        <c:v>11633.474972752942</c:v>
                      </c:pt>
                      <c:pt idx="19">
                        <c:v>10228.014950172024</c:v>
                      </c:pt>
                      <c:pt idx="20">
                        <c:v>8079.4332285679611</c:v>
                      </c:pt>
                      <c:pt idx="21">
                        <c:v>6710.9529058408334</c:v>
                      </c:pt>
                      <c:pt idx="22">
                        <c:v>6212.6659594673238</c:v>
                      </c:pt>
                      <c:pt idx="23">
                        <c:v>5471.5256392963647</c:v>
                      </c:pt>
                      <c:pt idx="24">
                        <c:v>4912.9483494043325</c:v>
                      </c:pt>
                      <c:pt idx="25">
                        <c:v>4156.0081036120373</c:v>
                      </c:pt>
                      <c:pt idx="26">
                        <c:v>3563.6974446600325</c:v>
                      </c:pt>
                      <c:pt idx="27">
                        <c:v>2383.8524681401718</c:v>
                      </c:pt>
                      <c:pt idx="28">
                        <c:v>1825.2253948228185</c:v>
                      </c:pt>
                    </c:numCache>
                  </c:numRef>
                </c:val>
                <c:smooth val="0"/>
                <c:extLst>
                  <c:ext xmlns:c16="http://schemas.microsoft.com/office/drawing/2014/chart" uri="{C3380CC4-5D6E-409C-BE32-E72D297353CC}">
                    <c16:uniqueId val="{00000002-88B6-42C2-B2E8-D71B054FF246}"/>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DE!$H$69</c15:sqref>
                        </c15:formulaRef>
                      </c:ext>
                    </c:extLst>
                    <c:strCache>
                      <c:ptCount val="1"/>
                      <c:pt idx="0">
                        <c:v>2015e</c:v>
                      </c:pt>
                    </c:strCache>
                  </c:strRef>
                </c:tx>
                <c:marker>
                  <c:symbol val="none"/>
                </c:marker>
                <c:val>
                  <c:numRef>
                    <c:extLst xmlns:c15="http://schemas.microsoft.com/office/drawing/2012/chart">
                      <c:ext xmlns:c15="http://schemas.microsoft.com/office/drawing/2012/chart" uri="{02D57815-91ED-43cb-92C2-25804820EDAC}">
                        <c15:formulaRef>
                          <c15:sqref>DE!$H$70:$H$98</c15:sqref>
                        </c15:formulaRef>
                      </c:ext>
                    </c:extLst>
                    <c:numCache>
                      <c:formatCode>#,##0</c:formatCode>
                      <c:ptCount val="29"/>
                      <c:pt idx="0">
                        <c:v>1941.170863091342</c:v>
                      </c:pt>
                      <c:pt idx="1">
                        <c:v>17418.597501229335</c:v>
                      </c:pt>
                      <c:pt idx="2">
                        <c:v>11042.533433829785</c:v>
                      </c:pt>
                      <c:pt idx="3">
                        <c:v>11231.593393038407</c:v>
                      </c:pt>
                      <c:pt idx="4">
                        <c:v>13286.335279659665</c:v>
                      </c:pt>
                      <c:pt idx="5">
                        <c:v>13749.662128018488</c:v>
                      </c:pt>
                      <c:pt idx="6">
                        <c:v>13745.019570491415</c:v>
                      </c:pt>
                      <c:pt idx="7">
                        <c:v>14843.198870726048</c:v>
                      </c:pt>
                      <c:pt idx="8">
                        <c:v>14546.748347715315</c:v>
                      </c:pt>
                      <c:pt idx="9">
                        <c:v>14308.934353970859</c:v>
                      </c:pt>
                      <c:pt idx="10">
                        <c:v>14348.183528086869</c:v>
                      </c:pt>
                      <c:pt idx="11">
                        <c:v>16104.486382340889</c:v>
                      </c:pt>
                      <c:pt idx="12">
                        <c:v>17149.236473646983</c:v>
                      </c:pt>
                      <c:pt idx="13">
                        <c:v>17288.194369503086</c:v>
                      </c:pt>
                      <c:pt idx="14">
                        <c:v>17327.069837378695</c:v>
                      </c:pt>
                      <c:pt idx="15">
                        <c:v>17579.330570747577</c:v>
                      </c:pt>
                      <c:pt idx="16">
                        <c:v>17351.103498672695</c:v>
                      </c:pt>
                      <c:pt idx="17">
                        <c:v>16941.516868632873</c:v>
                      </c:pt>
                      <c:pt idx="18">
                        <c:v>16531.496227095278</c:v>
                      </c:pt>
                      <c:pt idx="19">
                        <c:v>13841.99418704018</c:v>
                      </c:pt>
                      <c:pt idx="20">
                        <c:v>10883.022765820784</c:v>
                      </c:pt>
                      <c:pt idx="21">
                        <c:v>10309.399104505972</c:v>
                      </c:pt>
                      <c:pt idx="22">
                        <c:v>9718.8564878746402</c:v>
                      </c:pt>
                      <c:pt idx="23">
                        <c:v>8624.6935170999259</c:v>
                      </c:pt>
                      <c:pt idx="24">
                        <c:v>7720.6966102933466</c:v>
                      </c:pt>
                      <c:pt idx="25">
                        <c:v>6864.9892379402145</c:v>
                      </c:pt>
                      <c:pt idx="26">
                        <c:v>5479.2591731682514</c:v>
                      </c:pt>
                      <c:pt idx="27">
                        <c:v>4046.6890808900948</c:v>
                      </c:pt>
                      <c:pt idx="28">
                        <c:v>2968.1836941241168</c:v>
                      </c:pt>
                    </c:numCache>
                  </c:numRef>
                </c:val>
                <c:smooth val="0"/>
                <c:extLst xmlns:c15="http://schemas.microsoft.com/office/drawing/2012/chart">
                  <c:ext xmlns:c16="http://schemas.microsoft.com/office/drawing/2014/chart" uri="{C3380CC4-5D6E-409C-BE32-E72D297353CC}">
                    <c16:uniqueId val="{00000004-88B6-42C2-B2E8-D71B054FF246}"/>
                  </c:ext>
                </c:extLst>
              </c15:ser>
            </c15:filteredLineSeries>
          </c:ext>
        </c:extLst>
      </c:lineChart>
      <c:catAx>
        <c:axId val="6921356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69215360"/>
        <c:crosses val="autoZero"/>
        <c:auto val="1"/>
        <c:lblAlgn val="ctr"/>
        <c:lblOffset val="100"/>
        <c:noMultiLvlLbl val="0"/>
      </c:catAx>
      <c:valAx>
        <c:axId val="69215360"/>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9213568"/>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EE!$B$69</c:f>
              <c:strCache>
                <c:ptCount val="1"/>
                <c:pt idx="0">
                  <c:v>2003</c:v>
                </c:pt>
              </c:strCache>
            </c:strRef>
          </c:tx>
          <c:spPr>
            <a:ln>
              <a:solidFill>
                <a:prstClr val="black"/>
              </a:solidFill>
              <a:prstDash val="sysDot"/>
            </a:ln>
          </c:spPr>
          <c:marker>
            <c:symbol val="none"/>
          </c:marker>
          <c:cat>
            <c:strRef>
              <c:f>EE!$A$70:$A$98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EE!$B$70:$B$98</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F520-46CA-848C-3F5B6C8A6088}"/>
            </c:ext>
          </c:extLst>
        </c:ser>
        <c:ser>
          <c:idx val="2"/>
          <c:order val="1"/>
          <c:tx>
            <c:strRef>
              <c:f>EE!$D$69</c:f>
              <c:strCache>
                <c:ptCount val="1"/>
                <c:pt idx="0">
                  <c:v>2007</c:v>
                </c:pt>
              </c:strCache>
            </c:strRef>
          </c:tx>
          <c:spPr>
            <a:ln>
              <a:solidFill>
                <a:schemeClr val="tx1"/>
              </a:solidFill>
              <a:prstDash val="dash"/>
            </a:ln>
          </c:spPr>
          <c:marker>
            <c:symbol val="none"/>
          </c:marker>
          <c:cat>
            <c:strRef>
              <c:f>EE!$A$70:$A$98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EE!$D$70:$D$98</c:f>
              <c:numCache>
                <c:formatCode>#,##0</c:formatCode>
                <c:ptCount val="29"/>
                <c:pt idx="0">
                  <c:v>3019.7490191044908</c:v>
                </c:pt>
                <c:pt idx="1">
                  <c:v>13325.005963727919</c:v>
                </c:pt>
                <c:pt idx="2">
                  <c:v>2330.2651556934397</c:v>
                </c:pt>
                <c:pt idx="3">
                  <c:v>1181.9244357258253</c:v>
                </c:pt>
                <c:pt idx="4">
                  <c:v>2005.0540256325928</c:v>
                </c:pt>
                <c:pt idx="5">
                  <c:v>2076.5017780388762</c:v>
                </c:pt>
                <c:pt idx="6">
                  <c:v>2077.5797431666101</c:v>
                </c:pt>
                <c:pt idx="7">
                  <c:v>2706.52968669752</c:v>
                </c:pt>
                <c:pt idx="8">
                  <c:v>5068.0232401012172</c:v>
                </c:pt>
                <c:pt idx="9">
                  <c:v>4824.8547611467829</c:v>
                </c:pt>
                <c:pt idx="10">
                  <c:v>4701.0860302523261</c:v>
                </c:pt>
                <c:pt idx="11">
                  <c:v>4748.172943858046</c:v>
                </c:pt>
                <c:pt idx="12">
                  <c:v>4713.0099199304832</c:v>
                </c:pt>
                <c:pt idx="13">
                  <c:v>4815.3660119855676</c:v>
                </c:pt>
                <c:pt idx="14">
                  <c:v>5840.6230710183481</c:v>
                </c:pt>
                <c:pt idx="15">
                  <c:v>5797.6691608034907</c:v>
                </c:pt>
                <c:pt idx="16">
                  <c:v>5691.5213060050401</c:v>
                </c:pt>
                <c:pt idx="17">
                  <c:v>5552.088846981771</c:v>
                </c:pt>
                <c:pt idx="18">
                  <c:v>4963.9097452822725</c:v>
                </c:pt>
                <c:pt idx="19">
                  <c:v>4437.080927354471</c:v>
                </c:pt>
                <c:pt idx="20">
                  <c:v>3205.4216205666435</c:v>
                </c:pt>
                <c:pt idx="21">
                  <c:v>2875.8706328245157</c:v>
                </c:pt>
                <c:pt idx="22">
                  <c:v>2325.0600541908375</c:v>
                </c:pt>
                <c:pt idx="23">
                  <c:v>1791.1829984538374</c:v>
                </c:pt>
                <c:pt idx="24">
                  <c:v>1399.5573020652523</c:v>
                </c:pt>
                <c:pt idx="25">
                  <c:v>993.93026916523013</c:v>
                </c:pt>
                <c:pt idx="26">
                  <c:v>780.27252440544714</c:v>
                </c:pt>
                <c:pt idx="27">
                  <c:v>666.66862082808461</c:v>
                </c:pt>
                <c:pt idx="28">
                  <c:v>552.41044920112154</c:v>
                </c:pt>
              </c:numCache>
            </c:numRef>
          </c:val>
          <c:smooth val="0"/>
          <c:extLst>
            <c:ext xmlns:c16="http://schemas.microsoft.com/office/drawing/2014/chart" uri="{C3380CC4-5D6E-409C-BE32-E72D297353CC}">
              <c16:uniqueId val="{00000001-F520-46CA-848C-3F5B6C8A6088}"/>
            </c:ext>
          </c:extLst>
        </c:ser>
        <c:ser>
          <c:idx val="1"/>
          <c:order val="3"/>
          <c:tx>
            <c:strRef>
              <c:f>EE!$G$69</c:f>
              <c:strCache>
                <c:ptCount val="1"/>
                <c:pt idx="0">
                  <c:v>2013</c:v>
                </c:pt>
              </c:strCache>
            </c:strRef>
          </c:tx>
          <c:spPr>
            <a:ln>
              <a:solidFill>
                <a:srgbClr val="00B050"/>
              </a:solidFill>
            </a:ln>
          </c:spPr>
          <c:marker>
            <c:symbol val="none"/>
          </c:marker>
          <c:cat>
            <c:strRef>
              <c:f>EE!$A$70:$A$98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EE!$G$70:$G$98</c:f>
              <c:numCache>
                <c:formatCode>#,##0</c:formatCode>
                <c:ptCount val="29"/>
                <c:pt idx="0">
                  <c:v>5537.2610643832722</c:v>
                </c:pt>
                <c:pt idx="1">
                  <c:v>23084.311667792812</c:v>
                </c:pt>
                <c:pt idx="2">
                  <c:v>2765.5182562514665</c:v>
                </c:pt>
                <c:pt idx="3">
                  <c:v>2753.5513253326267</c:v>
                </c:pt>
                <c:pt idx="4">
                  <c:v>2773.2174955177998</c:v>
                </c:pt>
                <c:pt idx="5">
                  <c:v>2867.8571980623647</c:v>
                </c:pt>
                <c:pt idx="6">
                  <c:v>2848.2638780406887</c:v>
                </c:pt>
                <c:pt idx="7">
                  <c:v>3565.5118643495098</c:v>
                </c:pt>
                <c:pt idx="8">
                  <c:v>7721.0379864151955</c:v>
                </c:pt>
                <c:pt idx="9">
                  <c:v>7850.9268328546432</c:v>
                </c:pt>
                <c:pt idx="10">
                  <c:v>7740.0700682706265</c:v>
                </c:pt>
                <c:pt idx="11">
                  <c:v>7745.291700152703</c:v>
                </c:pt>
                <c:pt idx="12">
                  <c:v>7680.0141619434244</c:v>
                </c:pt>
                <c:pt idx="13">
                  <c:v>7834.1607512971095</c:v>
                </c:pt>
                <c:pt idx="14">
                  <c:v>7754.9860628451061</c:v>
                </c:pt>
                <c:pt idx="15">
                  <c:v>7671.2856655689739</c:v>
                </c:pt>
                <c:pt idx="16">
                  <c:v>7700.9350220437036</c:v>
                </c:pt>
                <c:pt idx="17">
                  <c:v>7488.4922011016924</c:v>
                </c:pt>
                <c:pt idx="18">
                  <c:v>6974.2130269347308</c:v>
                </c:pt>
                <c:pt idx="19">
                  <c:v>6307.2856672341904</c:v>
                </c:pt>
                <c:pt idx="20">
                  <c:v>5081.1545966499771</c:v>
                </c:pt>
                <c:pt idx="21">
                  <c:v>4534.3998396637962</c:v>
                </c:pt>
                <c:pt idx="22">
                  <c:v>4150.6881664894063</c:v>
                </c:pt>
                <c:pt idx="23">
                  <c:v>3435.0941251039794</c:v>
                </c:pt>
                <c:pt idx="24">
                  <c:v>2720.6614939336332</c:v>
                </c:pt>
                <c:pt idx="25">
                  <c:v>2113.4833750935486</c:v>
                </c:pt>
                <c:pt idx="26">
                  <c:v>1117.0321925078797</c:v>
                </c:pt>
                <c:pt idx="27">
                  <c:v>1355.7548571830212</c:v>
                </c:pt>
                <c:pt idx="28">
                  <c:v>1121.1787062631106</c:v>
                </c:pt>
              </c:numCache>
            </c:numRef>
          </c:val>
          <c:smooth val="0"/>
          <c:extLst>
            <c:ext xmlns:c16="http://schemas.microsoft.com/office/drawing/2014/chart" uri="{C3380CC4-5D6E-409C-BE32-E72D297353CC}">
              <c16:uniqueId val="{00000003-F520-46CA-848C-3F5B6C8A6088}"/>
            </c:ext>
          </c:extLst>
        </c:ser>
        <c:ser>
          <c:idx val="3"/>
          <c:order val="4"/>
          <c:tx>
            <c:strRef>
              <c:f>EE!$I$69</c:f>
              <c:strCache>
                <c:ptCount val="1"/>
                <c:pt idx="0">
                  <c:v>2019</c:v>
                </c:pt>
              </c:strCache>
            </c:strRef>
          </c:tx>
          <c:spPr>
            <a:ln>
              <a:solidFill>
                <a:schemeClr val="accent6">
                  <a:lumMod val="75000"/>
                </a:schemeClr>
              </a:solidFill>
            </a:ln>
          </c:spPr>
          <c:marker>
            <c:symbol val="none"/>
          </c:marker>
          <c:val>
            <c:numRef>
              <c:f>EE!$I$70:$I$98</c:f>
              <c:numCache>
                <c:formatCode>#,##0</c:formatCode>
                <c:ptCount val="29"/>
                <c:pt idx="0">
                  <c:v>7279.1321488997646</c:v>
                </c:pt>
                <c:pt idx="1">
                  <c:v>31128.03247792941</c:v>
                </c:pt>
                <c:pt idx="2">
                  <c:v>5432.5547194265155</c:v>
                </c:pt>
                <c:pt idx="3">
                  <c:v>8150.4878304991807</c:v>
                </c:pt>
                <c:pt idx="4">
                  <c:v>8481.2930794030162</c:v>
                </c:pt>
                <c:pt idx="5">
                  <c:v>8774.1825837786291</c:v>
                </c:pt>
                <c:pt idx="6">
                  <c:v>8825.9330174697443</c:v>
                </c:pt>
                <c:pt idx="7">
                  <c:v>8862.1999369779005</c:v>
                </c:pt>
                <c:pt idx="8">
                  <c:v>10901.937310150897</c:v>
                </c:pt>
                <c:pt idx="9">
                  <c:v>11439.64519830173</c:v>
                </c:pt>
                <c:pt idx="10">
                  <c:v>10521.048818065578</c:v>
                </c:pt>
                <c:pt idx="11">
                  <c:v>10507.007960481729</c:v>
                </c:pt>
                <c:pt idx="12">
                  <c:v>10516.083617616914</c:v>
                </c:pt>
                <c:pt idx="13">
                  <c:v>10498.476988247388</c:v>
                </c:pt>
                <c:pt idx="14">
                  <c:v>10318.57261131948</c:v>
                </c:pt>
                <c:pt idx="15">
                  <c:v>10264.055630050789</c:v>
                </c:pt>
                <c:pt idx="16">
                  <c:v>10258.365258927808</c:v>
                </c:pt>
                <c:pt idx="17">
                  <c:v>10054.947339033663</c:v>
                </c:pt>
                <c:pt idx="18">
                  <c:v>9742.1927759102146</c:v>
                </c:pt>
                <c:pt idx="19">
                  <c:v>9314.2491214527654</c:v>
                </c:pt>
                <c:pt idx="20">
                  <c:v>7318.8687979237975</c:v>
                </c:pt>
                <c:pt idx="21">
                  <c:v>5735.365809042969</c:v>
                </c:pt>
                <c:pt idx="22">
                  <c:v>5287.1319867560096</c:v>
                </c:pt>
                <c:pt idx="23">
                  <c:v>4614.5336266885943</c:v>
                </c:pt>
                <c:pt idx="24">
                  <c:v>3750.720589638438</c:v>
                </c:pt>
                <c:pt idx="25">
                  <c:v>3010.7948000444712</c:v>
                </c:pt>
                <c:pt idx="26">
                  <c:v>2420.7712451474504</c:v>
                </c:pt>
                <c:pt idx="27">
                  <c:v>1913.6667024295557</c:v>
                </c:pt>
                <c:pt idx="28">
                  <c:v>1644.0543130032709</c:v>
                </c:pt>
              </c:numCache>
            </c:numRef>
          </c:val>
          <c:smooth val="0"/>
          <c:extLst>
            <c:ext xmlns:c16="http://schemas.microsoft.com/office/drawing/2014/chart" uri="{C3380CC4-5D6E-409C-BE32-E72D297353CC}">
              <c16:uniqueId val="{00000001-03FB-4F2F-8373-F6C2373A80D0}"/>
            </c:ext>
          </c:extLst>
        </c:ser>
        <c:dLbls>
          <c:showLegendKey val="0"/>
          <c:showVal val="0"/>
          <c:showCatName val="0"/>
          <c:showSerName val="0"/>
          <c:showPercent val="0"/>
          <c:showBubbleSize val="0"/>
        </c:dLbls>
        <c:smooth val="0"/>
        <c:axId val="69270912"/>
        <c:axId val="69928064"/>
        <c:extLst>
          <c:ext xmlns:c15="http://schemas.microsoft.com/office/drawing/2012/chart" uri="{02D57815-91ED-43cb-92C2-25804820EDAC}">
            <c15:filteredLineSeries>
              <c15:ser>
                <c:idx val="4"/>
                <c:order val="2"/>
                <c:tx>
                  <c:strRef>
                    <c:extLst>
                      <c:ext uri="{02D57815-91ED-43cb-92C2-25804820EDAC}">
                        <c15:formulaRef>
                          <c15:sqref>EE!$E$69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EE!$A$70:$A$98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EE!$E$70:$E$98</c15:sqref>
                        </c15:formulaRef>
                      </c:ext>
                    </c:extLst>
                    <c:numCache>
                      <c:formatCode>#,##0</c:formatCode>
                      <c:ptCount val="29"/>
                      <c:pt idx="0">
                        <c:v>5015.4232894745519</c:v>
                      </c:pt>
                      <c:pt idx="1">
                        <c:v>21186.43004130297</c:v>
                      </c:pt>
                      <c:pt idx="2">
                        <c:v>2179.3707699487018</c:v>
                      </c:pt>
                      <c:pt idx="3">
                        <c:v>1291.124715375561</c:v>
                      </c:pt>
                      <c:pt idx="4">
                        <c:v>2494.7832364662445</c:v>
                      </c:pt>
                      <c:pt idx="5">
                        <c:v>2586.2585292222275</c:v>
                      </c:pt>
                      <c:pt idx="6">
                        <c:v>2575.9314883764373</c:v>
                      </c:pt>
                      <c:pt idx="7">
                        <c:v>3341.7865235131671</c:v>
                      </c:pt>
                      <c:pt idx="8">
                        <c:v>6423.9569631404092</c:v>
                      </c:pt>
                      <c:pt idx="9">
                        <c:v>6346.0444389048953</c:v>
                      </c:pt>
                      <c:pt idx="10">
                        <c:v>6245.8625642690267</c:v>
                      </c:pt>
                      <c:pt idx="11">
                        <c:v>6196.6924396533987</c:v>
                      </c:pt>
                      <c:pt idx="12">
                        <c:v>6223.2687298316059</c:v>
                      </c:pt>
                      <c:pt idx="13">
                        <c:v>6485.3821712078379</c:v>
                      </c:pt>
                      <c:pt idx="14">
                        <c:v>7681.6756726577696</c:v>
                      </c:pt>
                      <c:pt idx="15">
                        <c:v>7683.6790424757692</c:v>
                      </c:pt>
                      <c:pt idx="16">
                        <c:v>7808.7200453272126</c:v>
                      </c:pt>
                      <c:pt idx="17">
                        <c:v>7382.1887537534176</c:v>
                      </c:pt>
                      <c:pt idx="18">
                        <c:v>6709.4338760479977</c:v>
                      </c:pt>
                      <c:pt idx="19">
                        <c:v>5938.3613828838015</c:v>
                      </c:pt>
                      <c:pt idx="20">
                        <c:v>3746.9255166699018</c:v>
                      </c:pt>
                      <c:pt idx="21">
                        <c:v>3242.0758934893897</c:v>
                      </c:pt>
                      <c:pt idx="22">
                        <c:v>2658.4070421835377</c:v>
                      </c:pt>
                      <c:pt idx="23">
                        <c:v>2186.8301312518884</c:v>
                      </c:pt>
                      <c:pt idx="24">
                        <c:v>1641.1746830035277</c:v>
                      </c:pt>
                      <c:pt idx="25">
                        <c:v>1137.5394179057153</c:v>
                      </c:pt>
                      <c:pt idx="26">
                        <c:v>898.04921088800768</c:v>
                      </c:pt>
                      <c:pt idx="27">
                        <c:v>696.22060149592357</c:v>
                      </c:pt>
                      <c:pt idx="28">
                        <c:v>624.12789124252686</c:v>
                      </c:pt>
                    </c:numCache>
                  </c:numRef>
                </c:val>
                <c:smooth val="0"/>
                <c:extLst>
                  <c:ext xmlns:c16="http://schemas.microsoft.com/office/drawing/2014/chart" uri="{C3380CC4-5D6E-409C-BE32-E72D297353CC}">
                    <c16:uniqueId val="{00000002-F520-46CA-848C-3F5B6C8A6088}"/>
                  </c:ext>
                </c:extLst>
              </c15:ser>
            </c15:filteredLineSeries>
          </c:ext>
        </c:extLst>
      </c:lineChart>
      <c:catAx>
        <c:axId val="6927091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69928064"/>
        <c:crosses val="autoZero"/>
        <c:auto val="1"/>
        <c:lblAlgn val="ctr"/>
        <c:lblOffset val="100"/>
        <c:noMultiLvlLbl val="0"/>
      </c:catAx>
      <c:valAx>
        <c:axId val="69928064"/>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9270912"/>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GR!$B$69</c:f>
              <c:strCache>
                <c:ptCount val="1"/>
                <c:pt idx="0">
                  <c:v>2003</c:v>
                </c:pt>
              </c:strCache>
            </c:strRef>
          </c:tx>
          <c:spPr>
            <a:ln>
              <a:solidFill>
                <a:prstClr val="black"/>
              </a:solidFill>
              <a:prstDash val="sysDot"/>
            </a:ln>
          </c:spPr>
          <c:marker>
            <c:symbol val="none"/>
          </c:marker>
          <c:cat>
            <c:strRef>
              <c:f>GR!$A$70:$A$98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GR!$B$70:$B$98</c:f>
              <c:numCache>
                <c:formatCode>#,##0</c:formatCode>
                <c:ptCount val="29"/>
                <c:pt idx="0">
                  <c:v>522.81391042324651</c:v>
                </c:pt>
                <c:pt idx="1">
                  <c:v>2491.3131662267442</c:v>
                </c:pt>
                <c:pt idx="2">
                  <c:v>1170.8964476136418</c:v>
                </c:pt>
                <c:pt idx="3">
                  <c:v>1297.1838263620841</c:v>
                </c:pt>
                <c:pt idx="4">
                  <c:v>1685.0664896608707</c:v>
                </c:pt>
                <c:pt idx="5">
                  <c:v>2072.9491529596571</c:v>
                </c:pt>
                <c:pt idx="6">
                  <c:v>4360.87279860939</c:v>
                </c:pt>
                <c:pt idx="7">
                  <c:v>6829.172492673888</c:v>
                </c:pt>
                <c:pt idx="8">
                  <c:v>4235.0562553431464</c:v>
                </c:pt>
                <c:pt idx="9">
                  <c:v>4301.4801768197203</c:v>
                </c:pt>
                <c:pt idx="10">
                  <c:v>4260.2282620641181</c:v>
                </c:pt>
                <c:pt idx="11">
                  <c:v>4267.2464259702283</c:v>
                </c:pt>
                <c:pt idx="12">
                  <c:v>4325.562492932183</c:v>
                </c:pt>
                <c:pt idx="13">
                  <c:v>5221.9772328557628</c:v>
                </c:pt>
                <c:pt idx="14">
                  <c:v>5368.2194923418592</c:v>
                </c:pt>
                <c:pt idx="15">
                  <c:v>5280.0988524694185</c:v>
                </c:pt>
                <c:pt idx="16">
                  <c:v>5161.4480923231349</c:v>
                </c:pt>
                <c:pt idx="17">
                  <c:v>5256.9318433386998</c:v>
                </c:pt>
                <c:pt idx="18">
                  <c:v>3974.6910522491744</c:v>
                </c:pt>
                <c:pt idx="19">
                  <c:v>3827.9285948241245</c:v>
                </c:pt>
                <c:pt idx="20">
                  <c:v>4595.8979247467987</c:v>
                </c:pt>
                <c:pt idx="21">
                  <c:v>3308.6030992122169</c:v>
                </c:pt>
                <c:pt idx="22">
                  <c:v>2692.1036844077898</c:v>
                </c:pt>
                <c:pt idx="23">
                  <c:v>1695.4000830166733</c:v>
                </c:pt>
                <c:pt idx="24">
                  <c:v>1316.7694641124651</c:v>
                </c:pt>
                <c:pt idx="25">
                  <c:v>1098.6444871588174</c:v>
                </c:pt>
                <c:pt idx="26">
                  <c:v>1001.2420063766718</c:v>
                </c:pt>
                <c:pt idx="27">
                  <c:v>852.44041232322718</c:v>
                </c:pt>
                <c:pt idx="28">
                  <c:v>679.05329680892157</c:v>
                </c:pt>
              </c:numCache>
            </c:numRef>
          </c:val>
          <c:smooth val="0"/>
          <c:extLst>
            <c:ext xmlns:c16="http://schemas.microsoft.com/office/drawing/2014/chart" uri="{C3380CC4-5D6E-409C-BE32-E72D297353CC}">
              <c16:uniqueId val="{00000000-8342-48CE-B3CC-7A9883CA4C4A}"/>
            </c:ext>
          </c:extLst>
        </c:ser>
        <c:ser>
          <c:idx val="2"/>
          <c:order val="1"/>
          <c:tx>
            <c:strRef>
              <c:f>GR!$D$69</c:f>
              <c:strCache>
                <c:ptCount val="1"/>
                <c:pt idx="0">
                  <c:v>2007</c:v>
                </c:pt>
              </c:strCache>
            </c:strRef>
          </c:tx>
          <c:spPr>
            <a:ln>
              <a:solidFill>
                <a:schemeClr val="tx1"/>
              </a:solidFill>
              <a:prstDash val="dash"/>
            </a:ln>
          </c:spPr>
          <c:marker>
            <c:symbol val="none"/>
          </c:marker>
          <c:cat>
            <c:strRef>
              <c:f>GR!$A$70:$A$98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GR!$D$70:$D$98</c:f>
              <c:numCache>
                <c:formatCode>#,##0</c:formatCode>
                <c:ptCount val="29"/>
                <c:pt idx="0">
                  <c:v>751.12242802848095</c:v>
                </c:pt>
                <c:pt idx="1">
                  <c:v>3496.8803810706863</c:v>
                </c:pt>
                <c:pt idx="2">
                  <c:v>1593.9123581607985</c:v>
                </c:pt>
                <c:pt idx="3">
                  <c:v>1728.4616517677841</c:v>
                </c:pt>
                <c:pt idx="4">
                  <c:v>1863.0109453747696</c:v>
                </c:pt>
                <c:pt idx="5">
                  <c:v>4499.8457446624716</c:v>
                </c:pt>
                <c:pt idx="6">
                  <c:v>6015.0043894415749</c:v>
                </c:pt>
                <c:pt idx="7">
                  <c:v>5633.6034273474579</c:v>
                </c:pt>
                <c:pt idx="8">
                  <c:v>5609.2143617970723</c:v>
                </c:pt>
                <c:pt idx="9">
                  <c:v>5670.5295134386024</c:v>
                </c:pt>
                <c:pt idx="10">
                  <c:v>5630.2548642978618</c:v>
                </c:pt>
                <c:pt idx="11">
                  <c:v>5576.8490664035589</c:v>
                </c:pt>
                <c:pt idx="12">
                  <c:v>5591.0130515576602</c:v>
                </c:pt>
                <c:pt idx="13">
                  <c:v>7009.2122040954555</c:v>
                </c:pt>
                <c:pt idx="14">
                  <c:v>7134.8786707159852</c:v>
                </c:pt>
                <c:pt idx="15">
                  <c:v>7065.3812597224833</c:v>
                </c:pt>
                <c:pt idx="16">
                  <c:v>6820.3238884915381</c:v>
                </c:pt>
                <c:pt idx="17">
                  <c:v>6638.9393130688686</c:v>
                </c:pt>
                <c:pt idx="18">
                  <c:v>6408.1165643805971</c:v>
                </c:pt>
                <c:pt idx="19">
                  <c:v>4613.0909462166628</c:v>
                </c:pt>
                <c:pt idx="20">
                  <c:v>4721.0947459905237</c:v>
                </c:pt>
                <c:pt idx="21">
                  <c:v>4453.0983652246969</c:v>
                </c:pt>
                <c:pt idx="22">
                  <c:v>4158.1189881747823</c:v>
                </c:pt>
                <c:pt idx="23">
                  <c:v>2807.6341304944349</c:v>
                </c:pt>
                <c:pt idx="24">
                  <c:v>2131.6873925063151</c:v>
                </c:pt>
                <c:pt idx="25">
                  <c:v>1609.525620522918</c:v>
                </c:pt>
                <c:pt idx="26">
                  <c:v>939.34161610536364</c:v>
                </c:pt>
                <c:pt idx="27">
                  <c:v>703.26672479705326</c:v>
                </c:pt>
                <c:pt idx="28">
                  <c:v>609.73361117516311</c:v>
                </c:pt>
              </c:numCache>
            </c:numRef>
          </c:val>
          <c:smooth val="0"/>
          <c:extLst>
            <c:ext xmlns:c16="http://schemas.microsoft.com/office/drawing/2014/chart" uri="{C3380CC4-5D6E-409C-BE32-E72D297353CC}">
              <c16:uniqueId val="{00000001-8342-48CE-B3CC-7A9883CA4C4A}"/>
            </c:ext>
          </c:extLst>
        </c:ser>
        <c:ser>
          <c:idx val="1"/>
          <c:order val="3"/>
          <c:tx>
            <c:strRef>
              <c:f>GR!$G$69</c:f>
              <c:strCache>
                <c:ptCount val="1"/>
                <c:pt idx="0">
                  <c:v>2013</c:v>
                </c:pt>
              </c:strCache>
            </c:strRef>
          </c:tx>
          <c:spPr>
            <a:ln>
              <a:solidFill>
                <a:srgbClr val="00B050"/>
              </a:solidFill>
            </a:ln>
          </c:spPr>
          <c:marker>
            <c:symbol val="none"/>
          </c:marker>
          <c:cat>
            <c:strRef>
              <c:f>GR!$A$70:$A$98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GR!$G$70:$G$98</c:f>
              <c:numCache>
                <c:formatCode>#,##0</c:formatCode>
                <c:ptCount val="29"/>
                <c:pt idx="0">
                  <c:v>833.63622430179817</c:v>
                </c:pt>
                <c:pt idx="1">
                  <c:v>2662.6807361403862</c:v>
                </c:pt>
                <c:pt idx="2">
                  <c:v>1427.6703543805306</c:v>
                </c:pt>
                <c:pt idx="3">
                  <c:v>1522.5726197227359</c:v>
                </c:pt>
                <c:pt idx="4">
                  <c:v>1617.4748850649414</c:v>
                </c:pt>
                <c:pt idx="5">
                  <c:v>4137.0072081451008</c:v>
                </c:pt>
                <c:pt idx="6">
                  <c:v>6416.7334908253915</c:v>
                </c:pt>
                <c:pt idx="7">
                  <c:v>6215.5284215923648</c:v>
                </c:pt>
                <c:pt idx="8">
                  <c:v>6359.883418246498</c:v>
                </c:pt>
                <c:pt idx="9">
                  <c:v>6405.8803131968361</c:v>
                </c:pt>
                <c:pt idx="10">
                  <c:v>6379.9904097604522</c:v>
                </c:pt>
                <c:pt idx="11">
                  <c:v>6431.776468393371</c:v>
                </c:pt>
                <c:pt idx="12">
                  <c:v>6233.4848788082145</c:v>
                </c:pt>
                <c:pt idx="13">
                  <c:v>7339.9347454280451</c:v>
                </c:pt>
                <c:pt idx="14">
                  <c:v>7514.7373490473856</c:v>
                </c:pt>
                <c:pt idx="15">
                  <c:v>7518.1965497232859</c:v>
                </c:pt>
                <c:pt idx="16">
                  <c:v>7385.3564979282273</c:v>
                </c:pt>
                <c:pt idx="17">
                  <c:v>7358.71702557153</c:v>
                </c:pt>
                <c:pt idx="18">
                  <c:v>7220.2076057245322</c:v>
                </c:pt>
                <c:pt idx="19">
                  <c:v>3688.879011911195</c:v>
                </c:pt>
                <c:pt idx="20">
                  <c:v>3169.5800063628335</c:v>
                </c:pt>
                <c:pt idx="21">
                  <c:v>2610.9746851444256</c:v>
                </c:pt>
                <c:pt idx="22">
                  <c:v>2005.1435967435532</c:v>
                </c:pt>
                <c:pt idx="23">
                  <c:v>1732.4995532353689</c:v>
                </c:pt>
                <c:pt idx="24">
                  <c:v>1538.0878715895431</c:v>
                </c:pt>
                <c:pt idx="25">
                  <c:v>1107.702347743973</c:v>
                </c:pt>
                <c:pt idx="26">
                  <c:v>1018.1165236384925</c:v>
                </c:pt>
                <c:pt idx="27">
                  <c:v>875.0480434008756</c:v>
                </c:pt>
                <c:pt idx="28">
                  <c:v>832.15620406328412</c:v>
                </c:pt>
              </c:numCache>
            </c:numRef>
          </c:val>
          <c:smooth val="0"/>
          <c:extLst>
            <c:ext xmlns:c16="http://schemas.microsoft.com/office/drawing/2014/chart" uri="{C3380CC4-5D6E-409C-BE32-E72D297353CC}">
              <c16:uniqueId val="{00000003-8342-48CE-B3CC-7A9883CA4C4A}"/>
            </c:ext>
          </c:extLst>
        </c:ser>
        <c:ser>
          <c:idx val="3"/>
          <c:order val="4"/>
          <c:tx>
            <c:strRef>
              <c:f>GR!$I$69</c:f>
              <c:strCache>
                <c:ptCount val="1"/>
                <c:pt idx="0">
                  <c:v>2019</c:v>
                </c:pt>
              </c:strCache>
            </c:strRef>
          </c:tx>
          <c:spPr>
            <a:ln>
              <a:solidFill>
                <a:schemeClr val="accent6">
                  <a:lumMod val="75000"/>
                </a:schemeClr>
              </a:solidFill>
            </a:ln>
          </c:spPr>
          <c:marker>
            <c:symbol val="none"/>
          </c:marker>
          <c:val>
            <c:numRef>
              <c:f>GR!$I$70:$I$98</c:f>
              <c:numCache>
                <c:formatCode>#,##0</c:formatCode>
                <c:ptCount val="29"/>
                <c:pt idx="0">
                  <c:v>1599.0617540141077</c:v>
                </c:pt>
                <c:pt idx="1">
                  <c:v>8565.9904523689147</c:v>
                </c:pt>
                <c:pt idx="2">
                  <c:v>2277.538616214094</c:v>
                </c:pt>
                <c:pt idx="3">
                  <c:v>2857.9090994476342</c:v>
                </c:pt>
                <c:pt idx="4">
                  <c:v>3370.5025164050517</c:v>
                </c:pt>
                <c:pt idx="5">
                  <c:v>5298.0887840328278</c:v>
                </c:pt>
                <c:pt idx="6">
                  <c:v>6225.5102319243288</c:v>
                </c:pt>
                <c:pt idx="7">
                  <c:v>8043.745348378834</c:v>
                </c:pt>
                <c:pt idx="8">
                  <c:v>8055.7565364257453</c:v>
                </c:pt>
                <c:pt idx="9">
                  <c:v>8228.920565681874</c:v>
                </c:pt>
                <c:pt idx="10">
                  <c:v>8175.2430452568151</c:v>
                </c:pt>
                <c:pt idx="11">
                  <c:v>8366.5445974679005</c:v>
                </c:pt>
                <c:pt idx="12">
                  <c:v>8345.6595630263491</c:v>
                </c:pt>
                <c:pt idx="13">
                  <c:v>8003.2768192256781</c:v>
                </c:pt>
                <c:pt idx="14">
                  <c:v>7989.3743950786975</c:v>
                </c:pt>
                <c:pt idx="15">
                  <c:v>7934.154897677372</c:v>
                </c:pt>
                <c:pt idx="16">
                  <c:v>8128.9179239680225</c:v>
                </c:pt>
                <c:pt idx="17">
                  <c:v>7980.4036560318973</c:v>
                </c:pt>
                <c:pt idx="18">
                  <c:v>7835.8116754673611</c:v>
                </c:pt>
                <c:pt idx="19">
                  <c:v>3372.0226054156956</c:v>
                </c:pt>
                <c:pt idx="20">
                  <c:v>2846.29396830927</c:v>
                </c:pt>
                <c:pt idx="21">
                  <c:v>2870.6135940288559</c:v>
                </c:pt>
                <c:pt idx="22">
                  <c:v>2579.939206343488</c:v>
                </c:pt>
                <c:pt idx="23">
                  <c:v>2283.9303259366952</c:v>
                </c:pt>
                <c:pt idx="24">
                  <c:v>1923.9295250609598</c:v>
                </c:pt>
                <c:pt idx="25">
                  <c:v>1617.9410091133523</c:v>
                </c:pt>
                <c:pt idx="26">
                  <c:v>1032.6472890957509</c:v>
                </c:pt>
                <c:pt idx="27">
                  <c:v>830.71441064155204</c:v>
                </c:pt>
                <c:pt idx="28">
                  <c:v>652.42925563673418</c:v>
                </c:pt>
              </c:numCache>
            </c:numRef>
          </c:val>
          <c:smooth val="0"/>
          <c:extLst>
            <c:ext xmlns:c16="http://schemas.microsoft.com/office/drawing/2014/chart" uri="{C3380CC4-5D6E-409C-BE32-E72D297353CC}">
              <c16:uniqueId val="{00000001-2DB3-4269-B515-577A79AADA65}"/>
            </c:ext>
          </c:extLst>
        </c:ser>
        <c:dLbls>
          <c:showLegendKey val="0"/>
          <c:showVal val="0"/>
          <c:showCatName val="0"/>
          <c:showSerName val="0"/>
          <c:showPercent val="0"/>
          <c:showBubbleSize val="0"/>
        </c:dLbls>
        <c:smooth val="0"/>
        <c:axId val="69983616"/>
        <c:axId val="69985408"/>
        <c:extLst>
          <c:ext xmlns:c15="http://schemas.microsoft.com/office/drawing/2012/chart" uri="{02D57815-91ED-43cb-92C2-25804820EDAC}">
            <c15:filteredLineSeries>
              <c15:ser>
                <c:idx val="4"/>
                <c:order val="2"/>
                <c:tx>
                  <c:strRef>
                    <c:extLst>
                      <c:ext uri="{02D57815-91ED-43cb-92C2-25804820EDAC}">
                        <c15:formulaRef>
                          <c15:sqref>GR!$E$69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GR!$A$70:$A$98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GR!$E$70:$E$98</c15:sqref>
                        </c15:formulaRef>
                      </c:ext>
                    </c:extLst>
                    <c:numCache>
                      <c:formatCode>#,##0</c:formatCode>
                      <c:ptCount val="29"/>
                      <c:pt idx="0">
                        <c:v>1471.9367342318342</c:v>
                      </c:pt>
                      <c:pt idx="1">
                        <c:v>4865.427925417137</c:v>
                      </c:pt>
                      <c:pt idx="2">
                        <c:v>2104.2062520709605</c:v>
                      </c:pt>
                      <c:pt idx="3">
                        <c:v>2243.2837968741724</c:v>
                      </c:pt>
                      <c:pt idx="4">
                        <c:v>2382.3613416773842</c:v>
                      </c:pt>
                      <c:pt idx="5">
                        <c:v>4955.7119392163086</c:v>
                      </c:pt>
                      <c:pt idx="6">
                        <c:v>6950.6255291238795</c:v>
                      </c:pt>
                      <c:pt idx="7">
                        <c:v>6337.5880596611923</c:v>
                      </c:pt>
                      <c:pt idx="8">
                        <c:v>6517.1314312170407</c:v>
                      </c:pt>
                      <c:pt idx="9">
                        <c:v>6375.3120526505045</c:v>
                      </c:pt>
                      <c:pt idx="10">
                        <c:v>6576.0861356560927</c:v>
                      </c:pt>
                      <c:pt idx="11">
                        <c:v>6650.6129664227419</c:v>
                      </c:pt>
                      <c:pt idx="12">
                        <c:v>6556.4983354398437</c:v>
                      </c:pt>
                      <c:pt idx="13">
                        <c:v>7961.4029250094827</c:v>
                      </c:pt>
                      <c:pt idx="14">
                        <c:v>8020.8729522330887</c:v>
                      </c:pt>
                      <c:pt idx="15">
                        <c:v>7745.4495015237226</c:v>
                      </c:pt>
                      <c:pt idx="16">
                        <c:v>7926.0913950739759</c:v>
                      </c:pt>
                      <c:pt idx="17">
                        <c:v>7627.8871102965995</c:v>
                      </c:pt>
                      <c:pt idx="18">
                        <c:v>7376.8270875140825</c:v>
                      </c:pt>
                      <c:pt idx="19">
                        <c:v>5038.5441983043947</c:v>
                      </c:pt>
                      <c:pt idx="20">
                        <c:v>5389.5128455562735</c:v>
                      </c:pt>
                      <c:pt idx="21">
                        <c:v>4908.0850268627382</c:v>
                      </c:pt>
                      <c:pt idx="22">
                        <c:v>5351.579075323064</c:v>
                      </c:pt>
                      <c:pt idx="23">
                        <c:v>3169.01727719053</c:v>
                      </c:pt>
                      <c:pt idx="24">
                        <c:v>2416.9456816817492</c:v>
                      </c:pt>
                      <c:pt idx="25">
                        <c:v>1954.5362444994846</c:v>
                      </c:pt>
                      <c:pt idx="26">
                        <c:v>1199.566977045014</c:v>
                      </c:pt>
                      <c:pt idx="27">
                        <c:v>770.1880977579666</c:v>
                      </c:pt>
                      <c:pt idx="28">
                        <c:v>656.81404788325938</c:v>
                      </c:pt>
                    </c:numCache>
                  </c:numRef>
                </c:val>
                <c:smooth val="0"/>
                <c:extLst>
                  <c:ext xmlns:c16="http://schemas.microsoft.com/office/drawing/2014/chart" uri="{C3380CC4-5D6E-409C-BE32-E72D297353CC}">
                    <c16:uniqueId val="{00000002-8342-48CE-B3CC-7A9883CA4C4A}"/>
                  </c:ext>
                </c:extLst>
              </c15:ser>
            </c15:filteredLineSeries>
          </c:ext>
        </c:extLst>
      </c:lineChart>
      <c:catAx>
        <c:axId val="6998361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69985408"/>
        <c:crosses val="autoZero"/>
        <c:auto val="1"/>
        <c:lblAlgn val="ctr"/>
        <c:lblOffset val="100"/>
        <c:noMultiLvlLbl val="0"/>
      </c:catAx>
      <c:valAx>
        <c:axId val="69985408"/>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9983616"/>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HU!$B$69</c:f>
              <c:strCache>
                <c:ptCount val="1"/>
                <c:pt idx="0">
                  <c:v>2003</c:v>
                </c:pt>
              </c:strCache>
            </c:strRef>
          </c:tx>
          <c:spPr>
            <a:ln>
              <a:solidFill>
                <a:prstClr val="black"/>
              </a:solidFill>
              <a:prstDash val="sysDot"/>
            </a:ln>
          </c:spPr>
          <c:marker>
            <c:symbol val="none"/>
          </c:marker>
          <c:cat>
            <c:strRef>
              <c:f>HU!$A$70:$A$98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HU!$B$70:$B$98</c:f>
              <c:numCache>
                <c:formatCode>#,##0</c:formatCode>
                <c:ptCount val="29"/>
                <c:pt idx="0">
                  <c:v>300.24830645993637</c:v>
                </c:pt>
                <c:pt idx="1">
                  <c:v>6849.7722009136041</c:v>
                </c:pt>
                <c:pt idx="2">
                  <c:v>5002.6057998358383</c:v>
                </c:pt>
                <c:pt idx="3">
                  <c:v>5026.777946689981</c:v>
                </c:pt>
                <c:pt idx="4">
                  <c:v>4479.7401877018228</c:v>
                </c:pt>
                <c:pt idx="5">
                  <c:v>5287.6730297629611</c:v>
                </c:pt>
                <c:pt idx="6">
                  <c:v>5552.0864413507934</c:v>
                </c:pt>
                <c:pt idx="7">
                  <c:v>4914.8936494756163</c:v>
                </c:pt>
                <c:pt idx="8">
                  <c:v>4672.5524331055376</c:v>
                </c:pt>
                <c:pt idx="9">
                  <c:v>4709.7752377268735</c:v>
                </c:pt>
                <c:pt idx="10">
                  <c:v>4708.3150285262291</c:v>
                </c:pt>
                <c:pt idx="11">
                  <c:v>4802.3791065474616</c:v>
                </c:pt>
                <c:pt idx="12">
                  <c:v>5095.8453329977801</c:v>
                </c:pt>
                <c:pt idx="13">
                  <c:v>5082.884142109494</c:v>
                </c:pt>
                <c:pt idx="14">
                  <c:v>5124.3419318982096</c:v>
                </c:pt>
                <c:pt idx="15">
                  <c:v>5337.4730136488097</c:v>
                </c:pt>
                <c:pt idx="16">
                  <c:v>5108.4253889524152</c:v>
                </c:pt>
                <c:pt idx="17">
                  <c:v>4753.3239838317004</c:v>
                </c:pt>
                <c:pt idx="18">
                  <c:v>4376.5989433737741</c:v>
                </c:pt>
                <c:pt idx="19">
                  <c:v>3750.7479884042014</c:v>
                </c:pt>
                <c:pt idx="20">
                  <c:v>2946.783887678193</c:v>
                </c:pt>
                <c:pt idx="21">
                  <c:v>2224.4643163204669</c:v>
                </c:pt>
                <c:pt idx="22">
                  <c:v>1773.0256193810023</c:v>
                </c:pt>
                <c:pt idx="23">
                  <c:v>1424.4551685769579</c:v>
                </c:pt>
                <c:pt idx="24">
                  <c:v>1043.6358010760243</c:v>
                </c:pt>
                <c:pt idx="25">
                  <c:v>811.88953899575836</c:v>
                </c:pt>
                <c:pt idx="26">
                  <c:v>684.35792452740361</c:v>
                </c:pt>
                <c:pt idx="27">
                  <c:v>548.4121850789719</c:v>
                </c:pt>
                <c:pt idx="28">
                  <c:v>466.01376831891594</c:v>
                </c:pt>
              </c:numCache>
            </c:numRef>
          </c:val>
          <c:smooth val="0"/>
          <c:extLst>
            <c:ext xmlns:c16="http://schemas.microsoft.com/office/drawing/2014/chart" uri="{C3380CC4-5D6E-409C-BE32-E72D297353CC}">
              <c16:uniqueId val="{00000000-4515-4699-95A4-E4533A752296}"/>
            </c:ext>
          </c:extLst>
        </c:ser>
        <c:ser>
          <c:idx val="2"/>
          <c:order val="1"/>
          <c:tx>
            <c:strRef>
              <c:f>HU!$D$69</c:f>
              <c:strCache>
                <c:ptCount val="1"/>
                <c:pt idx="0">
                  <c:v>2007</c:v>
                </c:pt>
              </c:strCache>
            </c:strRef>
          </c:tx>
          <c:spPr>
            <a:ln>
              <a:solidFill>
                <a:schemeClr val="tx1"/>
              </a:solidFill>
              <a:prstDash val="dash"/>
            </a:ln>
          </c:spPr>
          <c:marker>
            <c:symbol val="none"/>
          </c:marker>
          <c:cat>
            <c:strRef>
              <c:f>HU!$A$70:$A$98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HU!$D$70:$D$98</c:f>
              <c:numCache>
                <c:formatCode>#,##0</c:formatCode>
                <c:ptCount val="29"/>
                <c:pt idx="0">
                  <c:v>452.02516696511628</c:v>
                </c:pt>
                <c:pt idx="1">
                  <c:v>8484.2610597014445</c:v>
                </c:pt>
                <c:pt idx="2">
                  <c:v>5828.8147508118354</c:v>
                </c:pt>
                <c:pt idx="3">
                  <c:v>5855.9617298415906</c:v>
                </c:pt>
                <c:pt idx="4">
                  <c:v>4673.2583470225227</c:v>
                </c:pt>
                <c:pt idx="5">
                  <c:v>5426.8503930258557</c:v>
                </c:pt>
                <c:pt idx="6">
                  <c:v>5612.1346920466567</c:v>
                </c:pt>
                <c:pt idx="7">
                  <c:v>5272.3973300105054</c:v>
                </c:pt>
                <c:pt idx="8">
                  <c:v>6594.6671300186217</c:v>
                </c:pt>
                <c:pt idx="9">
                  <c:v>6703.1526238873339</c:v>
                </c:pt>
                <c:pt idx="10">
                  <c:v>6737.7261027482455</c:v>
                </c:pt>
                <c:pt idx="11">
                  <c:v>6625.3585046540247</c:v>
                </c:pt>
                <c:pt idx="12">
                  <c:v>6374.5789626698897</c:v>
                </c:pt>
                <c:pt idx="13">
                  <c:v>6404.9690194940113</c:v>
                </c:pt>
                <c:pt idx="14">
                  <c:v>6382.9522020352333</c:v>
                </c:pt>
                <c:pt idx="15">
                  <c:v>6601.8156970093914</c:v>
                </c:pt>
                <c:pt idx="16">
                  <c:v>6377.3965873334009</c:v>
                </c:pt>
                <c:pt idx="17">
                  <c:v>6007.9497477770701</c:v>
                </c:pt>
                <c:pt idx="18">
                  <c:v>5771.7117179443503</c:v>
                </c:pt>
                <c:pt idx="19">
                  <c:v>4847.135854940866</c:v>
                </c:pt>
                <c:pt idx="20">
                  <c:v>4319.3463040782508</c:v>
                </c:pt>
                <c:pt idx="21">
                  <c:v>3571.160399776752</c:v>
                </c:pt>
                <c:pt idx="22">
                  <c:v>2910.6292204470806</c:v>
                </c:pt>
                <c:pt idx="23">
                  <c:v>2341.9964226805214</c:v>
                </c:pt>
                <c:pt idx="24">
                  <c:v>1619.8702643002055</c:v>
                </c:pt>
                <c:pt idx="25">
                  <c:v>958.75829261891215</c:v>
                </c:pt>
                <c:pt idx="26">
                  <c:v>577.60179605223618</c:v>
                </c:pt>
                <c:pt idx="27">
                  <c:v>298.81539339320244</c:v>
                </c:pt>
                <c:pt idx="28">
                  <c:v>180.95900729736951</c:v>
                </c:pt>
              </c:numCache>
            </c:numRef>
          </c:val>
          <c:smooth val="0"/>
          <c:extLst>
            <c:ext xmlns:c16="http://schemas.microsoft.com/office/drawing/2014/chart" uri="{C3380CC4-5D6E-409C-BE32-E72D297353CC}">
              <c16:uniqueId val="{00000001-4515-4699-95A4-E4533A752296}"/>
            </c:ext>
          </c:extLst>
        </c:ser>
        <c:ser>
          <c:idx val="3"/>
          <c:order val="3"/>
          <c:tx>
            <c:strRef>
              <c:f>HU!$G$69</c:f>
              <c:strCache>
                <c:ptCount val="1"/>
                <c:pt idx="0">
                  <c:v>2013</c:v>
                </c:pt>
              </c:strCache>
            </c:strRef>
          </c:tx>
          <c:spPr>
            <a:ln>
              <a:solidFill>
                <a:srgbClr val="00B050"/>
              </a:solidFill>
            </a:ln>
          </c:spPr>
          <c:marker>
            <c:symbol val="none"/>
          </c:marker>
          <c:val>
            <c:numRef>
              <c:f>HU!$G$70:$G$98</c:f>
              <c:numCache>
                <c:formatCode>#,##0</c:formatCode>
                <c:ptCount val="29"/>
                <c:pt idx="0">
                  <c:v>571.50759153634556</c:v>
                </c:pt>
                <c:pt idx="1">
                  <c:v>11357.618649200116</c:v>
                </c:pt>
                <c:pt idx="2">
                  <c:v>8093.9297458161545</c:v>
                </c:pt>
                <c:pt idx="3">
                  <c:v>8361.4721755958362</c:v>
                </c:pt>
                <c:pt idx="4">
                  <c:v>6127.7138861456133</c:v>
                </c:pt>
                <c:pt idx="5">
                  <c:v>6890.7177793248284</c:v>
                </c:pt>
                <c:pt idx="6">
                  <c:v>7002.1292947426919</c:v>
                </c:pt>
                <c:pt idx="7">
                  <c:v>6384.25269394309</c:v>
                </c:pt>
                <c:pt idx="8">
                  <c:v>8015.2288640688366</c:v>
                </c:pt>
                <c:pt idx="9">
                  <c:v>8146.0556147195384</c:v>
                </c:pt>
                <c:pt idx="10">
                  <c:v>8166.1102400254613</c:v>
                </c:pt>
                <c:pt idx="11">
                  <c:v>7895.7356402402929</c:v>
                </c:pt>
                <c:pt idx="12">
                  <c:v>7096.6983292384102</c:v>
                </c:pt>
                <c:pt idx="13">
                  <c:v>6981.155758614932</c:v>
                </c:pt>
                <c:pt idx="14">
                  <c:v>6988.3746662063386</c:v>
                </c:pt>
                <c:pt idx="15">
                  <c:v>7119.9236500184779</c:v>
                </c:pt>
                <c:pt idx="16">
                  <c:v>6963.7870300735885</c:v>
                </c:pt>
                <c:pt idx="17">
                  <c:v>6678.7958328422619</c:v>
                </c:pt>
                <c:pt idx="18">
                  <c:v>6576.7552810273319</c:v>
                </c:pt>
                <c:pt idx="19">
                  <c:v>5470.328959060831</c:v>
                </c:pt>
                <c:pt idx="20">
                  <c:v>4546.4385173037417</c:v>
                </c:pt>
                <c:pt idx="21">
                  <c:v>4058.6309566707923</c:v>
                </c:pt>
                <c:pt idx="22">
                  <c:v>3485.5279378118066</c:v>
                </c:pt>
                <c:pt idx="23">
                  <c:v>2943.0509680111491</c:v>
                </c:pt>
                <c:pt idx="24">
                  <c:v>2337.6605707159083</c:v>
                </c:pt>
                <c:pt idx="25">
                  <c:v>1716.5444520521307</c:v>
                </c:pt>
                <c:pt idx="26">
                  <c:v>1175.0599722045124</c:v>
                </c:pt>
                <c:pt idx="27">
                  <c:v>594.77839111250898</c:v>
                </c:pt>
                <c:pt idx="28">
                  <c:v>340.89901748444089</c:v>
                </c:pt>
              </c:numCache>
            </c:numRef>
          </c:val>
          <c:smooth val="0"/>
          <c:extLst>
            <c:ext xmlns:c16="http://schemas.microsoft.com/office/drawing/2014/chart" uri="{C3380CC4-5D6E-409C-BE32-E72D297353CC}">
              <c16:uniqueId val="{00000002-5926-4288-BC74-CB53A844212C}"/>
            </c:ext>
          </c:extLst>
        </c:ser>
        <c:ser>
          <c:idx val="1"/>
          <c:order val="4"/>
          <c:tx>
            <c:strRef>
              <c:f>HU!$I$69</c:f>
              <c:strCache>
                <c:ptCount val="1"/>
                <c:pt idx="0">
                  <c:v>2019</c:v>
                </c:pt>
              </c:strCache>
            </c:strRef>
          </c:tx>
          <c:spPr>
            <a:ln>
              <a:solidFill>
                <a:schemeClr val="accent6">
                  <a:lumMod val="75000"/>
                </a:schemeClr>
              </a:solidFill>
            </a:ln>
          </c:spPr>
          <c:marker>
            <c:symbol val="none"/>
          </c:marker>
          <c:val>
            <c:numRef>
              <c:f>HU!$I$70:$I$98</c:f>
              <c:numCache>
                <c:formatCode>#,##0</c:formatCode>
                <c:ptCount val="29"/>
                <c:pt idx="0">
                  <c:v>742.06899586985071</c:v>
                </c:pt>
                <c:pt idx="1">
                  <c:v>13343.137619953577</c:v>
                </c:pt>
                <c:pt idx="2">
                  <c:v>9203.6087620053077</c:v>
                </c:pt>
                <c:pt idx="3">
                  <c:v>10123.317446517574</c:v>
                </c:pt>
                <c:pt idx="4">
                  <c:v>8623.0150392687065</c:v>
                </c:pt>
                <c:pt idx="5">
                  <c:v>9213.5513042003331</c:v>
                </c:pt>
                <c:pt idx="6">
                  <c:v>9180.1544277892935</c:v>
                </c:pt>
                <c:pt idx="7">
                  <c:v>8526.5801650814192</c:v>
                </c:pt>
                <c:pt idx="8">
                  <c:v>9702.9466443874444</c:v>
                </c:pt>
                <c:pt idx="9">
                  <c:v>9828.6902055620012</c:v>
                </c:pt>
                <c:pt idx="10">
                  <c:v>9765.5270600945933</c:v>
                </c:pt>
                <c:pt idx="11">
                  <c:v>9617.8746569795076</c:v>
                </c:pt>
                <c:pt idx="12">
                  <c:v>9394.3138353659051</c:v>
                </c:pt>
                <c:pt idx="13">
                  <c:v>9224.0571502912971</c:v>
                </c:pt>
                <c:pt idx="14">
                  <c:v>9332.4372553673347</c:v>
                </c:pt>
                <c:pt idx="15">
                  <c:v>9457.2305863754264</c:v>
                </c:pt>
                <c:pt idx="16">
                  <c:v>9432.7047268291099</c:v>
                </c:pt>
                <c:pt idx="17">
                  <c:v>8991.8263299705122</c:v>
                </c:pt>
                <c:pt idx="18">
                  <c:v>8480.6423386497918</c:v>
                </c:pt>
                <c:pt idx="19">
                  <c:v>6843.1002310493059</c:v>
                </c:pt>
                <c:pt idx="20">
                  <c:v>5483.4301200907139</c:v>
                </c:pt>
                <c:pt idx="21">
                  <c:v>4373.2512823027091</c:v>
                </c:pt>
                <c:pt idx="22">
                  <c:v>3617.1415359232833</c:v>
                </c:pt>
                <c:pt idx="23">
                  <c:v>2972.0075562055649</c:v>
                </c:pt>
                <c:pt idx="24">
                  <c:v>2338.7085234947253</c:v>
                </c:pt>
                <c:pt idx="25">
                  <c:v>1767.3769351078804</c:v>
                </c:pt>
                <c:pt idx="26">
                  <c:v>1337.3816344343516</c:v>
                </c:pt>
                <c:pt idx="27">
                  <c:v>1001.4692012216059</c:v>
                </c:pt>
                <c:pt idx="28">
                  <c:v>782.25985781168822</c:v>
                </c:pt>
              </c:numCache>
            </c:numRef>
          </c:val>
          <c:smooth val="0"/>
          <c:extLst>
            <c:ext xmlns:c16="http://schemas.microsoft.com/office/drawing/2014/chart" uri="{C3380CC4-5D6E-409C-BE32-E72D297353CC}">
              <c16:uniqueId val="{00000001-5926-4288-BC74-CB53A844212C}"/>
            </c:ext>
          </c:extLst>
        </c:ser>
        <c:dLbls>
          <c:showLegendKey val="0"/>
          <c:showVal val="0"/>
          <c:showCatName val="0"/>
          <c:showSerName val="0"/>
          <c:showPercent val="0"/>
          <c:showBubbleSize val="0"/>
        </c:dLbls>
        <c:smooth val="0"/>
        <c:axId val="70408448"/>
        <c:axId val="70414336"/>
        <c:extLst>
          <c:ext xmlns:c15="http://schemas.microsoft.com/office/drawing/2012/chart" uri="{02D57815-91ED-43cb-92C2-25804820EDAC}">
            <c15:filteredLineSeries>
              <c15:ser>
                <c:idx val="4"/>
                <c:order val="2"/>
                <c:tx>
                  <c:strRef>
                    <c:extLst>
                      <c:ext uri="{02D57815-91ED-43cb-92C2-25804820EDAC}">
                        <c15:formulaRef>
                          <c15:sqref>HU!$E$69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HU!$A$70:$A$98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HU!$E$70:$E$98</c15:sqref>
                        </c15:formulaRef>
                      </c:ext>
                    </c:extLst>
                    <c:numCache>
                      <c:formatCode>#,##0</c:formatCode>
                      <c:ptCount val="29"/>
                      <c:pt idx="0">
                        <c:v>526.35870616513535</c:v>
                      </c:pt>
                      <c:pt idx="1">
                        <c:v>9831.6193274855541</c:v>
                      </c:pt>
                      <c:pt idx="2">
                        <c:v>6705.8694892326848</c:v>
                      </c:pt>
                      <c:pt idx="3">
                        <c:v>6735.5520389174799</c:v>
                      </c:pt>
                      <c:pt idx="4">
                        <c:v>5212.2442016075274</c:v>
                      </c:pt>
                      <c:pt idx="5">
                        <c:v>6035.2227160229477</c:v>
                      </c:pt>
                      <c:pt idx="6">
                        <c:v>6225.4619356538806</c:v>
                      </c:pt>
                      <c:pt idx="7">
                        <c:v>5653.3997637700832</c:v>
                      </c:pt>
                      <c:pt idx="8">
                        <c:v>6514.2872768053321</c:v>
                      </c:pt>
                      <c:pt idx="9">
                        <c:v>6518.3041426112086</c:v>
                      </c:pt>
                      <c:pt idx="10">
                        <c:v>6591.4115968948063</c:v>
                      </c:pt>
                      <c:pt idx="11">
                        <c:v>6666.830771652606</c:v>
                      </c:pt>
                      <c:pt idx="12">
                        <c:v>6740.6589115504521</c:v>
                      </c:pt>
                      <c:pt idx="13">
                        <c:v>6737.0277912938946</c:v>
                      </c:pt>
                      <c:pt idx="14">
                        <c:v>6726.3790647639416</c:v>
                      </c:pt>
                      <c:pt idx="15">
                        <c:v>6992.1000683686307</c:v>
                      </c:pt>
                      <c:pt idx="16">
                        <c:v>6749.7208210178696</c:v>
                      </c:pt>
                      <c:pt idx="17">
                        <c:v>6625.8000712663779</c:v>
                      </c:pt>
                      <c:pt idx="18">
                        <c:v>6387.9679028215651</c:v>
                      </c:pt>
                      <c:pt idx="19">
                        <c:v>5255.2098021400107</c:v>
                      </c:pt>
                      <c:pt idx="20">
                        <c:v>4995.8098919507665</c:v>
                      </c:pt>
                      <c:pt idx="21">
                        <c:v>4224.1481827776743</c:v>
                      </c:pt>
                      <c:pt idx="22">
                        <c:v>3496.1798163326184</c:v>
                      </c:pt>
                      <c:pt idx="23">
                        <c:v>2820.3410781091229</c:v>
                      </c:pt>
                      <c:pt idx="24">
                        <c:v>2032.8548498134937</c:v>
                      </c:pt>
                      <c:pt idx="25">
                        <c:v>1301.6172882123735</c:v>
                      </c:pt>
                      <c:pt idx="26">
                        <c:v>772.10497392400737</c:v>
                      </c:pt>
                      <c:pt idx="27">
                        <c:v>421.89079963837111</c:v>
                      </c:pt>
                      <c:pt idx="28">
                        <c:v>239.60249259068846</c:v>
                      </c:pt>
                    </c:numCache>
                  </c:numRef>
                </c:val>
                <c:smooth val="0"/>
                <c:extLst>
                  <c:ext xmlns:c16="http://schemas.microsoft.com/office/drawing/2014/chart" uri="{C3380CC4-5D6E-409C-BE32-E72D297353CC}">
                    <c16:uniqueId val="{00000002-4515-4699-95A4-E4533A752296}"/>
                  </c:ext>
                </c:extLst>
              </c15:ser>
            </c15:filteredLineSeries>
          </c:ext>
        </c:extLst>
      </c:lineChart>
      <c:catAx>
        <c:axId val="7040844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70414336"/>
        <c:crosses val="autoZero"/>
        <c:auto val="1"/>
        <c:lblAlgn val="ctr"/>
        <c:lblOffset val="100"/>
        <c:noMultiLvlLbl val="0"/>
      </c:catAx>
      <c:valAx>
        <c:axId val="70414336"/>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0408448"/>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IS!$B$69</c:f>
              <c:strCache>
                <c:ptCount val="1"/>
                <c:pt idx="0">
                  <c:v>2003</c:v>
                </c:pt>
              </c:strCache>
            </c:strRef>
          </c:tx>
          <c:spPr>
            <a:ln>
              <a:solidFill>
                <a:prstClr val="black"/>
              </a:solidFill>
              <a:prstDash val="sysDot"/>
            </a:ln>
          </c:spPr>
          <c:marker>
            <c:symbol val="none"/>
          </c:marker>
          <c:cat>
            <c:strRef>
              <c:f>IS!$A$70:$A$98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IS!$B$70:$B$98</c:f>
              <c:numCache>
                <c:formatCode>#,##0</c:formatCode>
                <c:ptCount val="29"/>
                <c:pt idx="0">
                  <c:v>0</c:v>
                </c:pt>
                <c:pt idx="1">
                  <c:v>12529.066353503842</c:v>
                </c:pt>
                <c:pt idx="2">
                  <c:v>6077.7083947642304</c:v>
                </c:pt>
                <c:pt idx="3">
                  <c:v>7789.6580253756192</c:v>
                </c:pt>
                <c:pt idx="4">
                  <c:v>7612.8303298442352</c:v>
                </c:pt>
                <c:pt idx="5">
                  <c:v>7504.1676095076646</c:v>
                </c:pt>
                <c:pt idx="6">
                  <c:v>7577.2652966924825</c:v>
                </c:pt>
                <c:pt idx="7">
                  <c:v>9384.3097495764305</c:v>
                </c:pt>
                <c:pt idx="8">
                  <c:v>8988.2574501684903</c:v>
                </c:pt>
                <c:pt idx="9">
                  <c:v>8994.1631795314024</c:v>
                </c:pt>
                <c:pt idx="10">
                  <c:v>8980.163933244412</c:v>
                </c:pt>
                <c:pt idx="11">
                  <c:v>9021.239719886089</c:v>
                </c:pt>
                <c:pt idx="12">
                  <c:v>9015.0427745546622</c:v>
                </c:pt>
                <c:pt idx="13">
                  <c:v>9016.3810002436003</c:v>
                </c:pt>
                <c:pt idx="14">
                  <c:v>7830.040921303369</c:v>
                </c:pt>
                <c:pt idx="15">
                  <c:v>7767.4102148998636</c:v>
                </c:pt>
                <c:pt idx="16">
                  <c:v>7808.1019734864085</c:v>
                </c:pt>
                <c:pt idx="17">
                  <c:v>6627.7914102256191</c:v>
                </c:pt>
                <c:pt idx="18">
                  <c:v>6000.4817333246856</c:v>
                </c:pt>
                <c:pt idx="19">
                  <c:v>4820.5269607208811</c:v>
                </c:pt>
                <c:pt idx="20">
                  <c:v>4602.0840865984064</c:v>
                </c:pt>
                <c:pt idx="21">
                  <c:v>3569.9016394445966</c:v>
                </c:pt>
                <c:pt idx="22">
                  <c:v>3278.2306114645212</c:v>
                </c:pt>
                <c:pt idx="23">
                  <c:v>3080.0205738361819</c:v>
                </c:pt>
                <c:pt idx="24">
                  <c:v>2665.8703268225008</c:v>
                </c:pt>
                <c:pt idx="25">
                  <c:v>2302.4894194338908</c:v>
                </c:pt>
                <c:pt idx="26">
                  <c:v>1896.6867273100488</c:v>
                </c:pt>
                <c:pt idx="27">
                  <c:v>1551.7636456414828</c:v>
                </c:pt>
                <c:pt idx="28">
                  <c:v>1328.0765716908465</c:v>
                </c:pt>
              </c:numCache>
            </c:numRef>
          </c:val>
          <c:smooth val="0"/>
          <c:extLst>
            <c:ext xmlns:c16="http://schemas.microsoft.com/office/drawing/2014/chart" uri="{C3380CC4-5D6E-409C-BE32-E72D297353CC}">
              <c16:uniqueId val="{00000000-B92B-43A5-BD63-9502B32321E5}"/>
            </c:ext>
          </c:extLst>
        </c:ser>
        <c:ser>
          <c:idx val="2"/>
          <c:order val="1"/>
          <c:tx>
            <c:strRef>
              <c:f>IS!$D$69</c:f>
              <c:strCache>
                <c:ptCount val="1"/>
                <c:pt idx="0">
                  <c:v>2007</c:v>
                </c:pt>
              </c:strCache>
            </c:strRef>
          </c:tx>
          <c:spPr>
            <a:ln>
              <a:solidFill>
                <a:schemeClr val="tx1"/>
              </a:solidFill>
              <a:prstDash val="dash"/>
            </a:ln>
          </c:spPr>
          <c:marker>
            <c:symbol val="none"/>
          </c:marker>
          <c:cat>
            <c:strRef>
              <c:f>IS!$A$70:$A$98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IS!$D$70:$D$98</c:f>
              <c:numCache>
                <c:formatCode>#,##0</c:formatCode>
                <c:ptCount val="29"/>
                <c:pt idx="0">
                  <c:v>0</c:v>
                </c:pt>
                <c:pt idx="1">
                  <c:v>14938.104672941527</c:v>
                </c:pt>
                <c:pt idx="2">
                  <c:v>8363.8217492402473</c:v>
                </c:pt>
                <c:pt idx="3">
                  <c:v>7632.4203374850576</c:v>
                </c:pt>
                <c:pt idx="4">
                  <c:v>14347.137817105622</c:v>
                </c:pt>
                <c:pt idx="5">
                  <c:v>14362.925985053744</c:v>
                </c:pt>
                <c:pt idx="6">
                  <c:v>13949.223077453051</c:v>
                </c:pt>
                <c:pt idx="7">
                  <c:v>12013.643183425076</c:v>
                </c:pt>
                <c:pt idx="8">
                  <c:v>11335.71371255421</c:v>
                </c:pt>
                <c:pt idx="9">
                  <c:v>11406.285066155122</c:v>
                </c:pt>
                <c:pt idx="10">
                  <c:v>11446.563992683326</c:v>
                </c:pt>
                <c:pt idx="11">
                  <c:v>11431.04284462485</c:v>
                </c:pt>
                <c:pt idx="12">
                  <c:v>11449.227611350474</c:v>
                </c:pt>
                <c:pt idx="13">
                  <c:v>11484.506944745272</c:v>
                </c:pt>
                <c:pt idx="14">
                  <c:v>10807.290007634607</c:v>
                </c:pt>
                <c:pt idx="15">
                  <c:v>10807.834669281214</c:v>
                </c:pt>
                <c:pt idx="16">
                  <c:v>10797.153198304464</c:v>
                </c:pt>
                <c:pt idx="17">
                  <c:v>8918.8944104588445</c:v>
                </c:pt>
                <c:pt idx="18">
                  <c:v>7962.6193073389304</c:v>
                </c:pt>
                <c:pt idx="19">
                  <c:v>6123.3580199140442</c:v>
                </c:pt>
                <c:pt idx="20">
                  <c:v>5631.4678384557546</c:v>
                </c:pt>
                <c:pt idx="21">
                  <c:v>4495.4192419204528</c:v>
                </c:pt>
                <c:pt idx="22">
                  <c:v>4862.4524125977305</c:v>
                </c:pt>
                <c:pt idx="23">
                  <c:v>4924.4346875063338</c:v>
                </c:pt>
                <c:pt idx="24">
                  <c:v>4608.6574986460791</c:v>
                </c:pt>
                <c:pt idx="25">
                  <c:v>3694.1784322077651</c:v>
                </c:pt>
                <c:pt idx="26">
                  <c:v>3041.0852276137289</c:v>
                </c:pt>
                <c:pt idx="27">
                  <c:v>2297.8260059088771</c:v>
                </c:pt>
                <c:pt idx="28">
                  <c:v>2138.5794924030151</c:v>
                </c:pt>
              </c:numCache>
            </c:numRef>
          </c:val>
          <c:smooth val="0"/>
          <c:extLst>
            <c:ext xmlns:c16="http://schemas.microsoft.com/office/drawing/2014/chart" uri="{C3380CC4-5D6E-409C-BE32-E72D297353CC}">
              <c16:uniqueId val="{00000001-B92B-43A5-BD63-9502B32321E5}"/>
            </c:ext>
          </c:extLst>
        </c:ser>
        <c:ser>
          <c:idx val="1"/>
          <c:order val="3"/>
          <c:tx>
            <c:strRef>
              <c:f>IS!$G$69</c:f>
              <c:strCache>
                <c:ptCount val="1"/>
                <c:pt idx="0">
                  <c:v>2013</c:v>
                </c:pt>
              </c:strCache>
            </c:strRef>
          </c:tx>
          <c:spPr>
            <a:ln>
              <a:solidFill>
                <a:srgbClr val="00B050"/>
              </a:solidFill>
            </a:ln>
          </c:spPr>
          <c:marker>
            <c:symbol val="none"/>
          </c:marker>
          <c:cat>
            <c:strRef>
              <c:f>IS!$A$70:$A$98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IS!$G$70:$G$98</c:f>
              <c:numCache>
                <c:formatCode>#,##0</c:formatCode>
                <c:ptCount val="29"/>
                <c:pt idx="0" formatCode="General">
                  <c:v>0</c:v>
                </c:pt>
                <c:pt idx="1">
                  <c:v>13130.057902728455</c:v>
                </c:pt>
                <c:pt idx="2">
                  <c:v>10694.093829792388</c:v>
                </c:pt>
                <c:pt idx="3">
                  <c:v>14720.24519281985</c:v>
                </c:pt>
                <c:pt idx="4">
                  <c:v>15436.331959570205</c:v>
                </c:pt>
                <c:pt idx="5">
                  <c:v>15754.507576032189</c:v>
                </c:pt>
                <c:pt idx="6">
                  <c:v>15579.664503699354</c:v>
                </c:pt>
                <c:pt idx="7">
                  <c:v>13295.31687912246</c:v>
                </c:pt>
                <c:pt idx="8">
                  <c:v>12284.112212768148</c:v>
                </c:pt>
                <c:pt idx="9">
                  <c:v>12336.549137726452</c:v>
                </c:pt>
                <c:pt idx="10">
                  <c:v>12332.568104103051</c:v>
                </c:pt>
                <c:pt idx="11">
                  <c:v>12364.118091155202</c:v>
                </c:pt>
                <c:pt idx="12">
                  <c:v>12351.88707049354</c:v>
                </c:pt>
                <c:pt idx="13">
                  <c:v>12373.161615763582</c:v>
                </c:pt>
                <c:pt idx="14">
                  <c:v>11746.17556660726</c:v>
                </c:pt>
                <c:pt idx="15">
                  <c:v>11716.79685573439</c:v>
                </c:pt>
                <c:pt idx="16">
                  <c:v>11722.206210243507</c:v>
                </c:pt>
                <c:pt idx="17">
                  <c:v>10356.418034769838</c:v>
                </c:pt>
                <c:pt idx="18">
                  <c:v>9241.6019555923394</c:v>
                </c:pt>
                <c:pt idx="19">
                  <c:v>7267.9721018901955</c:v>
                </c:pt>
                <c:pt idx="20">
                  <c:v>6443.9667140724396</c:v>
                </c:pt>
                <c:pt idx="21">
                  <c:v>5232.808367519011</c:v>
                </c:pt>
                <c:pt idx="22">
                  <c:v>5973.9254957157318</c:v>
                </c:pt>
                <c:pt idx="23">
                  <c:v>6137.6089209316588</c:v>
                </c:pt>
                <c:pt idx="24">
                  <c:v>5497.223902054162</c:v>
                </c:pt>
                <c:pt idx="25">
                  <c:v>4662.0318223564391</c:v>
                </c:pt>
                <c:pt idx="26">
                  <c:v>3953.535528535836</c:v>
                </c:pt>
                <c:pt idx="27">
                  <c:v>3159.0937114215894</c:v>
                </c:pt>
                <c:pt idx="28">
                  <c:v>2581.9127150031823</c:v>
                </c:pt>
              </c:numCache>
            </c:numRef>
          </c:val>
          <c:smooth val="0"/>
          <c:extLst>
            <c:ext xmlns:c16="http://schemas.microsoft.com/office/drawing/2014/chart" uri="{C3380CC4-5D6E-409C-BE32-E72D297353CC}">
              <c16:uniqueId val="{00000003-B92B-43A5-BD63-9502B32321E5}"/>
            </c:ext>
          </c:extLst>
        </c:ser>
        <c:ser>
          <c:idx val="3"/>
          <c:order val="4"/>
          <c:tx>
            <c:strRef>
              <c:f>IS!$I$69</c:f>
              <c:strCache>
                <c:ptCount val="1"/>
                <c:pt idx="0">
                  <c:v>2019</c:v>
                </c:pt>
              </c:strCache>
            </c:strRef>
          </c:tx>
          <c:spPr>
            <a:ln>
              <a:solidFill>
                <a:schemeClr val="accent6">
                  <a:lumMod val="75000"/>
                </a:schemeClr>
              </a:solidFill>
            </a:ln>
          </c:spPr>
          <c:marker>
            <c:symbol val="none"/>
          </c:marker>
          <c:val>
            <c:numRef>
              <c:f>IS!$I$70:$I$98</c:f>
              <c:numCache>
                <c:formatCode>#,##0</c:formatCode>
                <c:ptCount val="29"/>
                <c:pt idx="0">
                  <c:v>0</c:v>
                </c:pt>
                <c:pt idx="1">
                  <c:v>18880.987839685917</c:v>
                </c:pt>
                <c:pt idx="2">
                  <c:v>18161.966880009742</c:v>
                </c:pt>
                <c:pt idx="3">
                  <c:v>22132.235547749911</c:v>
                </c:pt>
                <c:pt idx="4">
                  <c:v>22337.865763173675</c:v>
                </c:pt>
                <c:pt idx="5">
                  <c:v>22469.189760935624</c:v>
                </c:pt>
                <c:pt idx="6">
                  <c:v>22453.909928443765</c:v>
                </c:pt>
                <c:pt idx="7">
                  <c:v>17433.209066539042</c:v>
                </c:pt>
                <c:pt idx="8">
                  <c:v>16337.283150690713</c:v>
                </c:pt>
                <c:pt idx="9">
                  <c:v>16424.877898593466</c:v>
                </c:pt>
                <c:pt idx="10">
                  <c:v>16389.123978328967</c:v>
                </c:pt>
                <c:pt idx="11">
                  <c:v>16352.061961290152</c:v>
                </c:pt>
                <c:pt idx="12">
                  <c:v>16389.441482587808</c:v>
                </c:pt>
                <c:pt idx="13">
                  <c:v>16435.081387486767</c:v>
                </c:pt>
                <c:pt idx="14">
                  <c:v>15801.978981488399</c:v>
                </c:pt>
                <c:pt idx="15">
                  <c:v>15783.885434426571</c:v>
                </c:pt>
                <c:pt idx="16">
                  <c:v>15825.617000249769</c:v>
                </c:pt>
                <c:pt idx="17">
                  <c:v>15318.583379144771</c:v>
                </c:pt>
                <c:pt idx="18">
                  <c:v>14527.23478362523</c:v>
                </c:pt>
                <c:pt idx="19">
                  <c:v>12649.989625969658</c:v>
                </c:pt>
                <c:pt idx="20">
                  <c:v>9847.46584943173</c:v>
                </c:pt>
                <c:pt idx="21">
                  <c:v>7976.9700269625373</c:v>
                </c:pt>
                <c:pt idx="22">
                  <c:v>6804.3755827192717</c:v>
                </c:pt>
                <c:pt idx="23">
                  <c:v>6381.2159022322576</c:v>
                </c:pt>
                <c:pt idx="24">
                  <c:v>5904.9195123602003</c:v>
                </c:pt>
                <c:pt idx="25">
                  <c:v>4829.4079610405561</c:v>
                </c:pt>
                <c:pt idx="26">
                  <c:v>4125.6162620556097</c:v>
                </c:pt>
                <c:pt idx="27">
                  <c:v>3679.2346206677985</c:v>
                </c:pt>
                <c:pt idx="28">
                  <c:v>2983.4883365118412</c:v>
                </c:pt>
              </c:numCache>
            </c:numRef>
          </c:val>
          <c:smooth val="0"/>
          <c:extLst>
            <c:ext xmlns:c16="http://schemas.microsoft.com/office/drawing/2014/chart" uri="{C3380CC4-5D6E-409C-BE32-E72D297353CC}">
              <c16:uniqueId val="{00000001-5814-445F-A9C6-11510A533709}"/>
            </c:ext>
          </c:extLst>
        </c:ser>
        <c:dLbls>
          <c:showLegendKey val="0"/>
          <c:showVal val="0"/>
          <c:showCatName val="0"/>
          <c:showSerName val="0"/>
          <c:showPercent val="0"/>
          <c:showBubbleSize val="0"/>
        </c:dLbls>
        <c:smooth val="0"/>
        <c:axId val="70711936"/>
        <c:axId val="92602752"/>
        <c:extLst>
          <c:ext xmlns:c15="http://schemas.microsoft.com/office/drawing/2012/chart" uri="{02D57815-91ED-43cb-92C2-25804820EDAC}">
            <c15:filteredLineSeries>
              <c15:ser>
                <c:idx val="4"/>
                <c:order val="2"/>
                <c:tx>
                  <c:strRef>
                    <c:extLst>
                      <c:ext uri="{02D57815-91ED-43cb-92C2-25804820EDAC}">
                        <c15:formulaRef>
                          <c15:sqref>IS!$E$69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IS!$A$70:$A$98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IS!$E$70:$E$98</c15:sqref>
                        </c15:formulaRef>
                      </c:ext>
                    </c:extLst>
                    <c:numCache>
                      <c:formatCode>#,##0</c:formatCode>
                      <c:ptCount val="29"/>
                      <c:pt idx="0">
                        <c:v>0</c:v>
                      </c:pt>
                      <c:pt idx="1">
                        <c:v>15403.914259586501</c:v>
                      </c:pt>
                      <c:pt idx="2">
                        <c:v>8918.274775887774</c:v>
                      </c:pt>
                      <c:pt idx="3">
                        <c:v>8261.8441962239231</c:v>
                      </c:pt>
                      <c:pt idx="4">
                        <c:v>15665.400691774921</c:v>
                      </c:pt>
                      <c:pt idx="5">
                        <c:v>15543.985998570104</c:v>
                      </c:pt>
                      <c:pt idx="6">
                        <c:v>15393.350535158375</c:v>
                      </c:pt>
                      <c:pt idx="7">
                        <c:v>12590.199846194855</c:v>
                      </c:pt>
                      <c:pt idx="8">
                        <c:v>11906.716577977868</c:v>
                      </c:pt>
                      <c:pt idx="9">
                        <c:v>11872.683068583643</c:v>
                      </c:pt>
                      <c:pt idx="10">
                        <c:v>11867.04702549934</c:v>
                      </c:pt>
                      <c:pt idx="11">
                        <c:v>11916.640689732061</c:v>
                      </c:pt>
                      <c:pt idx="12">
                        <c:v>11930.594321078675</c:v>
                      </c:pt>
                      <c:pt idx="13">
                        <c:v>11942.727546555112</c:v>
                      </c:pt>
                      <c:pt idx="14">
                        <c:v>11319.366146172773</c:v>
                      </c:pt>
                      <c:pt idx="15">
                        <c:v>11330.647976251052</c:v>
                      </c:pt>
                      <c:pt idx="16">
                        <c:v>11345.482507326251</c:v>
                      </c:pt>
                      <c:pt idx="17">
                        <c:v>9554.4880781884422</c:v>
                      </c:pt>
                      <c:pt idx="18">
                        <c:v>8295.7616041131805</c:v>
                      </c:pt>
                      <c:pt idx="19">
                        <c:v>6397.380476986652</c:v>
                      </c:pt>
                      <c:pt idx="20">
                        <c:v>5836.8307128975448</c:v>
                      </c:pt>
                      <c:pt idx="21">
                        <c:v>4681.2106933043697</c:v>
                      </c:pt>
                      <c:pt idx="22">
                        <c:v>5166.236653442561</c:v>
                      </c:pt>
                      <c:pt idx="23">
                        <c:v>5257.4452725150495</c:v>
                      </c:pt>
                      <c:pt idx="24">
                        <c:v>4347.7995151844443</c:v>
                      </c:pt>
                      <c:pt idx="25">
                        <c:v>3744.8741462625399</c:v>
                      </c:pt>
                      <c:pt idx="26">
                        <c:v>3054.6576830497061</c:v>
                      </c:pt>
                      <c:pt idx="27">
                        <c:v>2656.5740767713569</c:v>
                      </c:pt>
                      <c:pt idx="28">
                        <c:v>2182.2144925498287</c:v>
                      </c:pt>
                    </c:numCache>
                  </c:numRef>
                </c:val>
                <c:smooth val="0"/>
                <c:extLst>
                  <c:ext xmlns:c16="http://schemas.microsoft.com/office/drawing/2014/chart" uri="{C3380CC4-5D6E-409C-BE32-E72D297353CC}">
                    <c16:uniqueId val="{00000002-B92B-43A5-BD63-9502B32321E5}"/>
                  </c:ext>
                </c:extLst>
              </c15:ser>
            </c15:filteredLineSeries>
          </c:ext>
        </c:extLst>
      </c:lineChart>
      <c:catAx>
        <c:axId val="7071193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2602752"/>
        <c:crosses val="autoZero"/>
        <c:auto val="1"/>
        <c:lblAlgn val="ctr"/>
        <c:lblOffset val="100"/>
        <c:noMultiLvlLbl val="0"/>
      </c:catAx>
      <c:valAx>
        <c:axId val="92602752"/>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0711936"/>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10134769793398E-2"/>
          <c:y val="0.19163538766258709"/>
          <c:w val="0.94671239518871808"/>
          <c:h val="0.6539908454334199"/>
        </c:manualLayout>
      </c:layout>
      <c:barChart>
        <c:barDir val="col"/>
        <c:grouping val="percentStacked"/>
        <c:varyColors val="0"/>
        <c:ser>
          <c:idx val="0"/>
          <c:order val="0"/>
          <c:tx>
            <c:strRef>
              <c:f>'Chart PF1.6.B'!$N$6</c:f>
              <c:strCache>
                <c:ptCount val="1"/>
                <c:pt idx="0">
                  <c:v>0-5 years</c:v>
                </c:pt>
              </c:strCache>
            </c:strRef>
          </c:tx>
          <c:spPr>
            <a:solidFill>
              <a:srgbClr val="4F81BD"/>
            </a:solidFill>
            <a:ln w="6350" cmpd="sng">
              <a:solidFill>
                <a:srgbClr val="000000"/>
              </a:solidFill>
              <a:round/>
            </a:ln>
            <a:effectLst/>
          </c:spPr>
          <c:invertIfNegative val="0"/>
          <c:dPt>
            <c:idx val="18"/>
            <c:invertIfNegative val="0"/>
            <c:bubble3D val="0"/>
            <c:spPr>
              <a:solidFill>
                <a:srgbClr val="00AACC"/>
              </a:solidFill>
              <a:ln w="6350" cmpd="sng">
                <a:solidFill>
                  <a:srgbClr val="000000"/>
                </a:solidFill>
                <a:round/>
              </a:ln>
              <a:effectLst/>
            </c:spPr>
            <c:extLst>
              <c:ext xmlns:c16="http://schemas.microsoft.com/office/drawing/2014/chart" uri="{C3380CC4-5D6E-409C-BE32-E72D297353CC}">
                <c16:uniqueId val="{00000001-54C7-4551-8D50-939143A90C79}"/>
              </c:ext>
            </c:extLst>
          </c:dPt>
          <c:cat>
            <c:strRef>
              <c:f>'Chart PF1.6.B'!$L$7:$L$42</c:f>
              <c:strCache>
                <c:ptCount val="36"/>
                <c:pt idx="0">
                  <c:v>Iceland</c:v>
                </c:pt>
                <c:pt idx="1">
                  <c:v>Estonia</c:v>
                </c:pt>
                <c:pt idx="2">
                  <c:v>Lithuania</c:v>
                </c:pt>
                <c:pt idx="3">
                  <c:v>Hungary</c:v>
                </c:pt>
                <c:pt idx="4">
                  <c:v>Latvia</c:v>
                </c:pt>
                <c:pt idx="5">
                  <c:v>New Zealand</c:v>
                </c:pt>
                <c:pt idx="6">
                  <c:v>Norway</c:v>
                </c:pt>
                <c:pt idx="7">
                  <c:v>France</c:v>
                </c:pt>
                <c:pt idx="8">
                  <c:v>Luxembourg</c:v>
                </c:pt>
                <c:pt idx="9">
                  <c:v>Slovenia</c:v>
                </c:pt>
                <c:pt idx="10">
                  <c:v>Japan</c:v>
                </c:pt>
                <c:pt idx="11">
                  <c:v>Slovak Republic</c:v>
                </c:pt>
                <c:pt idx="12">
                  <c:v>Finland</c:v>
                </c:pt>
                <c:pt idx="13">
                  <c:v>Germany</c:v>
                </c:pt>
                <c:pt idx="14">
                  <c:v>Australia</c:v>
                </c:pt>
                <c:pt idx="15">
                  <c:v>Korea</c:v>
                </c:pt>
                <c:pt idx="16">
                  <c:v>Sweden</c:v>
                </c:pt>
                <c:pt idx="17">
                  <c:v>Italy</c:v>
                </c:pt>
                <c:pt idx="18">
                  <c:v>OECD Average</c:v>
                </c:pt>
                <c:pt idx="19">
                  <c:v>Denmark</c:v>
                </c:pt>
                <c:pt idx="20">
                  <c:v>Netherlands</c:v>
                </c:pt>
                <c:pt idx="21">
                  <c:v>Spain</c:v>
                </c:pt>
                <c:pt idx="22">
                  <c:v>Poland</c:v>
                </c:pt>
                <c:pt idx="23">
                  <c:v>Czech Republic</c:v>
                </c:pt>
                <c:pt idx="24">
                  <c:v>Ireland</c:v>
                </c:pt>
                <c:pt idx="25">
                  <c:v>United Kingdom</c:v>
                </c:pt>
                <c:pt idx="26">
                  <c:v>Belgium</c:v>
                </c:pt>
                <c:pt idx="27">
                  <c:v>Chile</c:v>
                </c:pt>
                <c:pt idx="28">
                  <c:v>Portugal</c:v>
                </c:pt>
                <c:pt idx="29">
                  <c:v>Greece</c:v>
                </c:pt>
                <c:pt idx="30">
                  <c:v>Austria</c:v>
                </c:pt>
                <c:pt idx="31">
                  <c:v>Switzerland</c:v>
                </c:pt>
                <c:pt idx="32">
                  <c:v>Israel</c:v>
                </c:pt>
                <c:pt idx="33">
                  <c:v>Mexico</c:v>
                </c:pt>
                <c:pt idx="34">
                  <c:v>United States</c:v>
                </c:pt>
                <c:pt idx="35">
                  <c:v>Türkiye</c:v>
                </c:pt>
              </c:strCache>
            </c:strRef>
          </c:cat>
          <c:val>
            <c:numRef>
              <c:f>'Chart PF1.6.B'!$N$7:$N$42</c:f>
              <c:numCache>
                <c:formatCode>0</c:formatCode>
                <c:ptCount val="36"/>
                <c:pt idx="0">
                  <c:v>39.578763853501606</c:v>
                </c:pt>
                <c:pt idx="1">
                  <c:v>36.364068416280858</c:v>
                </c:pt>
                <c:pt idx="2">
                  <c:v>36.242530614984432</c:v>
                </c:pt>
                <c:pt idx="3">
                  <c:v>34.814641944793721</c:v>
                </c:pt>
                <c:pt idx="4">
                  <c:v>33.360076056268085</c:v>
                </c:pt>
                <c:pt idx="5">
                  <c:v>32.867027105141425</c:v>
                </c:pt>
                <c:pt idx="6">
                  <c:v>32.581633374704111</c:v>
                </c:pt>
                <c:pt idx="7">
                  <c:v>32.463033057060194</c:v>
                </c:pt>
                <c:pt idx="8">
                  <c:v>31.575375430271645</c:v>
                </c:pt>
                <c:pt idx="9">
                  <c:v>30.733276775163958</c:v>
                </c:pt>
                <c:pt idx="10">
                  <c:v>30.241087968036812</c:v>
                </c:pt>
                <c:pt idx="11">
                  <c:v>30.222127014529544</c:v>
                </c:pt>
                <c:pt idx="12">
                  <c:v>30.085711689187715</c:v>
                </c:pt>
                <c:pt idx="13">
                  <c:v>29.950504771712012</c:v>
                </c:pt>
                <c:pt idx="14">
                  <c:v>28.941326956889188</c:v>
                </c:pt>
                <c:pt idx="15">
                  <c:v>28.740766713906638</c:v>
                </c:pt>
                <c:pt idx="16">
                  <c:v>28.667204638562641</c:v>
                </c:pt>
                <c:pt idx="17">
                  <c:v>28.41779732531899</c:v>
                </c:pt>
                <c:pt idx="18">
                  <c:v>28.428856214014132</c:v>
                </c:pt>
                <c:pt idx="19">
                  <c:v>28.06139521863668</c:v>
                </c:pt>
                <c:pt idx="20">
                  <c:v>27.945760901405102</c:v>
                </c:pt>
                <c:pt idx="21">
                  <c:v>26.914238356287981</c:v>
                </c:pt>
                <c:pt idx="22">
                  <c:v>26.719261799158943</c:v>
                </c:pt>
                <c:pt idx="23">
                  <c:v>26.343586858218533</c:v>
                </c:pt>
                <c:pt idx="24">
                  <c:v>26.129821968397344</c:v>
                </c:pt>
                <c:pt idx="25">
                  <c:v>25.96717733024413</c:v>
                </c:pt>
                <c:pt idx="26">
                  <c:v>25.113365568975599</c:v>
                </c:pt>
                <c:pt idx="27">
                  <c:v>23.151645180633764</c:v>
                </c:pt>
                <c:pt idx="28">
                  <c:v>22.897530855950627</c:v>
                </c:pt>
                <c:pt idx="29">
                  <c:v>22.75205107971021</c:v>
                </c:pt>
                <c:pt idx="30">
                  <c:v>22.738644473198001</c:v>
                </c:pt>
                <c:pt idx="31">
                  <c:v>19.21514519399603</c:v>
                </c:pt>
                <c:pt idx="32">
                  <c:v>18.487855793127114</c:v>
                </c:pt>
                <c:pt idx="33">
                  <c:v>18.037472456255735</c:v>
                </c:pt>
                <c:pt idx="34">
                  <c:v>14.778006033274677</c:v>
                </c:pt>
                <c:pt idx="35">
                  <c:v>13.176081087154451</c:v>
                </c:pt>
              </c:numCache>
            </c:numRef>
          </c:val>
          <c:extLst>
            <c:ext xmlns:c16="http://schemas.microsoft.com/office/drawing/2014/chart" uri="{C3380CC4-5D6E-409C-BE32-E72D297353CC}">
              <c16:uniqueId val="{00000000-6635-4D88-A04F-2627366C6C48}"/>
            </c:ext>
          </c:extLst>
        </c:ser>
        <c:ser>
          <c:idx val="3"/>
          <c:order val="1"/>
          <c:tx>
            <c:strRef>
              <c:f>'Chart PF1.6.B'!$O$6</c:f>
              <c:strCache>
                <c:ptCount val="1"/>
                <c:pt idx="0">
                  <c:v>6-11 years</c:v>
                </c:pt>
              </c:strCache>
            </c:strRef>
          </c:tx>
          <c:spPr>
            <a:solidFill>
              <a:srgbClr val="CCCCCC"/>
            </a:solidFill>
            <a:ln w="6350" cmpd="sng">
              <a:solidFill>
                <a:srgbClr val="000000"/>
              </a:solidFill>
              <a:round/>
            </a:ln>
            <a:effectLst/>
          </c:spPr>
          <c:invertIfNegative val="0"/>
          <c:cat>
            <c:strRef>
              <c:f>'Chart PF1.6.B'!$L$7:$L$42</c:f>
              <c:strCache>
                <c:ptCount val="36"/>
                <c:pt idx="0">
                  <c:v>Iceland</c:v>
                </c:pt>
                <c:pt idx="1">
                  <c:v>Estonia</c:v>
                </c:pt>
                <c:pt idx="2">
                  <c:v>Lithuania</c:v>
                </c:pt>
                <c:pt idx="3">
                  <c:v>Hungary</c:v>
                </c:pt>
                <c:pt idx="4">
                  <c:v>Latvia</c:v>
                </c:pt>
                <c:pt idx="5">
                  <c:v>New Zealand</c:v>
                </c:pt>
                <c:pt idx="6">
                  <c:v>Norway</c:v>
                </c:pt>
                <c:pt idx="7">
                  <c:v>France</c:v>
                </c:pt>
                <c:pt idx="8">
                  <c:v>Luxembourg</c:v>
                </c:pt>
                <c:pt idx="9">
                  <c:v>Slovenia</c:v>
                </c:pt>
                <c:pt idx="10">
                  <c:v>Japan</c:v>
                </c:pt>
                <c:pt idx="11">
                  <c:v>Slovak Republic</c:v>
                </c:pt>
                <c:pt idx="12">
                  <c:v>Finland</c:v>
                </c:pt>
                <c:pt idx="13">
                  <c:v>Germany</c:v>
                </c:pt>
                <c:pt idx="14">
                  <c:v>Australia</c:v>
                </c:pt>
                <c:pt idx="15">
                  <c:v>Korea</c:v>
                </c:pt>
                <c:pt idx="16">
                  <c:v>Sweden</c:v>
                </c:pt>
                <c:pt idx="17">
                  <c:v>Italy</c:v>
                </c:pt>
                <c:pt idx="18">
                  <c:v>OECD Average</c:v>
                </c:pt>
                <c:pt idx="19">
                  <c:v>Denmark</c:v>
                </c:pt>
                <c:pt idx="20">
                  <c:v>Netherlands</c:v>
                </c:pt>
                <c:pt idx="21">
                  <c:v>Spain</c:v>
                </c:pt>
                <c:pt idx="22">
                  <c:v>Poland</c:v>
                </c:pt>
                <c:pt idx="23">
                  <c:v>Czech Republic</c:v>
                </c:pt>
                <c:pt idx="24">
                  <c:v>Ireland</c:v>
                </c:pt>
                <c:pt idx="25">
                  <c:v>United Kingdom</c:v>
                </c:pt>
                <c:pt idx="26">
                  <c:v>Belgium</c:v>
                </c:pt>
                <c:pt idx="27">
                  <c:v>Chile</c:v>
                </c:pt>
                <c:pt idx="28">
                  <c:v>Portugal</c:v>
                </c:pt>
                <c:pt idx="29">
                  <c:v>Greece</c:v>
                </c:pt>
                <c:pt idx="30">
                  <c:v>Austria</c:v>
                </c:pt>
                <c:pt idx="31">
                  <c:v>Switzerland</c:v>
                </c:pt>
                <c:pt idx="32">
                  <c:v>Israel</c:v>
                </c:pt>
                <c:pt idx="33">
                  <c:v>Mexico</c:v>
                </c:pt>
                <c:pt idx="34">
                  <c:v>United States</c:v>
                </c:pt>
                <c:pt idx="35">
                  <c:v>Türkiye</c:v>
                </c:pt>
              </c:strCache>
            </c:strRef>
          </c:cat>
          <c:val>
            <c:numRef>
              <c:f>'Chart PF1.6.B'!$O$7:$O$42</c:f>
              <c:numCache>
                <c:formatCode>0</c:formatCode>
                <c:ptCount val="36"/>
                <c:pt idx="0">
                  <c:v>31.092373686029216</c:v>
                </c:pt>
                <c:pt idx="1">
                  <c:v>32.231808232447769</c:v>
                </c:pt>
                <c:pt idx="2">
                  <c:v>31.308681981264328</c:v>
                </c:pt>
                <c:pt idx="3">
                  <c:v>33.151771455012025</c:v>
                </c:pt>
                <c:pt idx="4">
                  <c:v>31.090563782372456</c:v>
                </c:pt>
                <c:pt idx="5">
                  <c:v>33.366108580198201</c:v>
                </c:pt>
                <c:pt idx="6">
                  <c:v>33.221127392988812</c:v>
                </c:pt>
                <c:pt idx="7">
                  <c:v>30.532319083574112</c:v>
                </c:pt>
                <c:pt idx="8">
                  <c:v>35.367906567230342</c:v>
                </c:pt>
                <c:pt idx="9">
                  <c:v>33.268591536899891</c:v>
                </c:pt>
                <c:pt idx="10">
                  <c:v>34.500374166156874</c:v>
                </c:pt>
                <c:pt idx="11">
                  <c:v>34.774429428819872</c:v>
                </c:pt>
                <c:pt idx="12">
                  <c:v>31.354422625652521</c:v>
                </c:pt>
                <c:pt idx="13">
                  <c:v>33.105756581604105</c:v>
                </c:pt>
                <c:pt idx="14">
                  <c:v>36.408393577461517</c:v>
                </c:pt>
                <c:pt idx="15">
                  <c:v>33.425640464406172</c:v>
                </c:pt>
                <c:pt idx="16">
                  <c:v>36.267042922564393</c:v>
                </c:pt>
                <c:pt idx="17">
                  <c:v>35.331604654382495</c:v>
                </c:pt>
                <c:pt idx="18">
                  <c:v>34.711890126858094</c:v>
                </c:pt>
                <c:pt idx="19">
                  <c:v>38.807930373917536</c:v>
                </c:pt>
                <c:pt idx="20">
                  <c:v>32.694263900467568</c:v>
                </c:pt>
                <c:pt idx="21">
                  <c:v>32.683223591168627</c:v>
                </c:pt>
                <c:pt idx="22">
                  <c:v>34.033086088258827</c:v>
                </c:pt>
                <c:pt idx="23">
                  <c:v>29.740330440098312</c:v>
                </c:pt>
                <c:pt idx="24">
                  <c:v>33.85954726244313</c:v>
                </c:pt>
                <c:pt idx="25">
                  <c:v>37.86688641269825</c:v>
                </c:pt>
                <c:pt idx="26">
                  <c:v>31.775148917444991</c:v>
                </c:pt>
                <c:pt idx="27">
                  <c:v>37.554271521462091</c:v>
                </c:pt>
                <c:pt idx="28">
                  <c:v>34.311780199647707</c:v>
                </c:pt>
                <c:pt idx="29">
                  <c:v>39.158623760323437</c:v>
                </c:pt>
                <c:pt idx="30">
                  <c:v>36.605442082681357</c:v>
                </c:pt>
                <c:pt idx="31">
                  <c:v>40.449720200745105</c:v>
                </c:pt>
                <c:pt idx="32">
                  <c:v>42.487031556250706</c:v>
                </c:pt>
                <c:pt idx="33">
                  <c:v>44.418860623512906</c:v>
                </c:pt>
                <c:pt idx="34">
                  <c:v>40.721339214775355</c:v>
                </c:pt>
                <c:pt idx="35">
                  <c:v>43.631678356979599</c:v>
                </c:pt>
              </c:numCache>
            </c:numRef>
          </c:val>
          <c:extLst>
            <c:ext xmlns:c16="http://schemas.microsoft.com/office/drawing/2014/chart" uri="{C3380CC4-5D6E-409C-BE32-E72D297353CC}">
              <c16:uniqueId val="{00000001-6635-4D88-A04F-2627366C6C48}"/>
            </c:ext>
          </c:extLst>
        </c:ser>
        <c:ser>
          <c:idx val="2"/>
          <c:order val="2"/>
          <c:tx>
            <c:strRef>
              <c:f>'Chart PF1.6.B'!$P$6</c:f>
              <c:strCache>
                <c:ptCount val="1"/>
                <c:pt idx="0">
                  <c:v>12-17 years</c:v>
                </c:pt>
              </c:strCache>
            </c:strRef>
          </c:tx>
          <c:spPr>
            <a:solidFill>
              <a:srgbClr val="7FA8D9"/>
            </a:solidFill>
            <a:ln w="6350" cmpd="sng">
              <a:solidFill>
                <a:srgbClr val="000000"/>
              </a:solidFill>
              <a:round/>
            </a:ln>
            <a:effectLst/>
          </c:spPr>
          <c:invertIfNegative val="0"/>
          <c:dPt>
            <c:idx val="18"/>
            <c:invertIfNegative val="0"/>
            <c:bubble3D val="0"/>
            <c:spPr>
              <a:solidFill>
                <a:srgbClr val="ADCEED"/>
              </a:solidFill>
              <a:ln w="6350" cmpd="sng">
                <a:solidFill>
                  <a:srgbClr val="000000"/>
                </a:solidFill>
                <a:round/>
              </a:ln>
              <a:effectLst/>
            </c:spPr>
            <c:extLst>
              <c:ext xmlns:c16="http://schemas.microsoft.com/office/drawing/2014/chart" uri="{C3380CC4-5D6E-409C-BE32-E72D297353CC}">
                <c16:uniqueId val="{00000002-54C7-4551-8D50-939143A90C79}"/>
              </c:ext>
            </c:extLst>
          </c:dPt>
          <c:cat>
            <c:strRef>
              <c:f>'Chart PF1.6.B'!$L$7:$L$42</c:f>
              <c:strCache>
                <c:ptCount val="36"/>
                <c:pt idx="0">
                  <c:v>Iceland</c:v>
                </c:pt>
                <c:pt idx="1">
                  <c:v>Estonia</c:v>
                </c:pt>
                <c:pt idx="2">
                  <c:v>Lithuania</c:v>
                </c:pt>
                <c:pt idx="3">
                  <c:v>Hungary</c:v>
                </c:pt>
                <c:pt idx="4">
                  <c:v>Latvia</c:v>
                </c:pt>
                <c:pt idx="5">
                  <c:v>New Zealand</c:v>
                </c:pt>
                <c:pt idx="6">
                  <c:v>Norway</c:v>
                </c:pt>
                <c:pt idx="7">
                  <c:v>France</c:v>
                </c:pt>
                <c:pt idx="8">
                  <c:v>Luxembourg</c:v>
                </c:pt>
                <c:pt idx="9">
                  <c:v>Slovenia</c:v>
                </c:pt>
                <c:pt idx="10">
                  <c:v>Japan</c:v>
                </c:pt>
                <c:pt idx="11">
                  <c:v>Slovak Republic</c:v>
                </c:pt>
                <c:pt idx="12">
                  <c:v>Finland</c:v>
                </c:pt>
                <c:pt idx="13">
                  <c:v>Germany</c:v>
                </c:pt>
                <c:pt idx="14">
                  <c:v>Australia</c:v>
                </c:pt>
                <c:pt idx="15">
                  <c:v>Korea</c:v>
                </c:pt>
                <c:pt idx="16">
                  <c:v>Sweden</c:v>
                </c:pt>
                <c:pt idx="17">
                  <c:v>Italy</c:v>
                </c:pt>
                <c:pt idx="18">
                  <c:v>OECD Average</c:v>
                </c:pt>
                <c:pt idx="19">
                  <c:v>Denmark</c:v>
                </c:pt>
                <c:pt idx="20">
                  <c:v>Netherlands</c:v>
                </c:pt>
                <c:pt idx="21">
                  <c:v>Spain</c:v>
                </c:pt>
                <c:pt idx="22">
                  <c:v>Poland</c:v>
                </c:pt>
                <c:pt idx="23">
                  <c:v>Czech Republic</c:v>
                </c:pt>
                <c:pt idx="24">
                  <c:v>Ireland</c:v>
                </c:pt>
                <c:pt idx="25">
                  <c:v>United Kingdom</c:v>
                </c:pt>
                <c:pt idx="26">
                  <c:v>Belgium</c:v>
                </c:pt>
                <c:pt idx="27">
                  <c:v>Chile</c:v>
                </c:pt>
                <c:pt idx="28">
                  <c:v>Portugal</c:v>
                </c:pt>
                <c:pt idx="29">
                  <c:v>Greece</c:v>
                </c:pt>
                <c:pt idx="30">
                  <c:v>Austria</c:v>
                </c:pt>
                <c:pt idx="31">
                  <c:v>Switzerland</c:v>
                </c:pt>
                <c:pt idx="32">
                  <c:v>Israel</c:v>
                </c:pt>
                <c:pt idx="33">
                  <c:v>Mexico</c:v>
                </c:pt>
                <c:pt idx="34">
                  <c:v>United States</c:v>
                </c:pt>
                <c:pt idx="35">
                  <c:v>Türkiye</c:v>
                </c:pt>
              </c:strCache>
            </c:strRef>
          </c:cat>
          <c:val>
            <c:numRef>
              <c:f>'Chart PF1.6.B'!$P$7:$P$42</c:f>
              <c:numCache>
                <c:formatCode>0</c:formatCode>
                <c:ptCount val="36"/>
                <c:pt idx="0">
                  <c:v>29.328862460469189</c:v>
                </c:pt>
                <c:pt idx="1">
                  <c:v>31.404123351271384</c:v>
                </c:pt>
                <c:pt idx="2">
                  <c:v>32.448787403751254</c:v>
                </c:pt>
                <c:pt idx="3">
                  <c:v>32.033586600194269</c:v>
                </c:pt>
                <c:pt idx="4">
                  <c:v>35.549360161359459</c:v>
                </c:pt>
                <c:pt idx="5">
                  <c:v>33.766864314660381</c:v>
                </c:pt>
                <c:pt idx="6">
                  <c:v>34.197239232307069</c:v>
                </c:pt>
                <c:pt idx="7">
                  <c:v>37.004647859365697</c:v>
                </c:pt>
                <c:pt idx="8">
                  <c:v>33.056718002498044</c:v>
                </c:pt>
                <c:pt idx="9">
                  <c:v>35.998131687936137</c:v>
                </c:pt>
                <c:pt idx="10">
                  <c:v>35.258537865806311</c:v>
                </c:pt>
                <c:pt idx="11">
                  <c:v>35.003443556650573</c:v>
                </c:pt>
                <c:pt idx="12">
                  <c:v>38.559865685159764</c:v>
                </c:pt>
                <c:pt idx="13">
                  <c:v>36.94373864668389</c:v>
                </c:pt>
                <c:pt idx="14">
                  <c:v>34.650279465649291</c:v>
                </c:pt>
                <c:pt idx="15">
                  <c:v>37.833592821687212</c:v>
                </c:pt>
                <c:pt idx="16">
                  <c:v>35.065752438872984</c:v>
                </c:pt>
                <c:pt idx="17">
                  <c:v>36.250598020298519</c:v>
                </c:pt>
                <c:pt idx="18">
                  <c:v>36.859253659127781</c:v>
                </c:pt>
                <c:pt idx="19">
                  <c:v>33.130674407445795</c:v>
                </c:pt>
                <c:pt idx="20">
                  <c:v>39.359975198127302</c:v>
                </c:pt>
                <c:pt idx="21">
                  <c:v>40.402538052543377</c:v>
                </c:pt>
                <c:pt idx="22">
                  <c:v>39.24765211258223</c:v>
                </c:pt>
                <c:pt idx="23">
                  <c:v>43.91608270168318</c:v>
                </c:pt>
                <c:pt idx="24">
                  <c:v>40.010630769159505</c:v>
                </c:pt>
                <c:pt idx="25">
                  <c:v>36.165936257057623</c:v>
                </c:pt>
                <c:pt idx="26">
                  <c:v>43.111485513579396</c:v>
                </c:pt>
                <c:pt idx="27">
                  <c:v>39.294083297904159</c:v>
                </c:pt>
                <c:pt idx="28">
                  <c:v>42.790688944401673</c:v>
                </c:pt>
                <c:pt idx="29">
                  <c:v>38.08932515996635</c:v>
                </c:pt>
                <c:pt idx="30">
                  <c:v>40.655913444120621</c:v>
                </c:pt>
                <c:pt idx="31">
                  <c:v>40.335134605258865</c:v>
                </c:pt>
                <c:pt idx="32">
                  <c:v>39.025112650622191</c:v>
                </c:pt>
                <c:pt idx="33">
                  <c:v>37.54366692023136</c:v>
                </c:pt>
                <c:pt idx="34">
                  <c:v>44.500654751949966</c:v>
                </c:pt>
                <c:pt idx="35">
                  <c:v>43.192240555865943</c:v>
                </c:pt>
              </c:numCache>
            </c:numRef>
          </c:val>
          <c:extLst>
            <c:ext xmlns:c16="http://schemas.microsoft.com/office/drawing/2014/chart" uri="{C3380CC4-5D6E-409C-BE32-E72D297353CC}">
              <c16:uniqueId val="{00000002-6635-4D88-A04F-2627366C6C48}"/>
            </c:ext>
          </c:extLst>
        </c:ser>
        <c:dLbls>
          <c:showLegendKey val="0"/>
          <c:showVal val="0"/>
          <c:showCatName val="0"/>
          <c:showSerName val="0"/>
          <c:showPercent val="0"/>
          <c:showBubbleSize val="0"/>
        </c:dLbls>
        <c:gapWidth val="150"/>
        <c:overlap val="100"/>
        <c:axId val="92662016"/>
        <c:axId val="93954048"/>
      </c:barChart>
      <c:catAx>
        <c:axId val="92662016"/>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93954048"/>
        <c:crosses val="autoZero"/>
        <c:auto val="1"/>
        <c:lblAlgn val="ctr"/>
        <c:lblOffset val="0"/>
        <c:tickLblSkip val="1"/>
        <c:noMultiLvlLbl val="0"/>
      </c:catAx>
      <c:valAx>
        <c:axId val="93954048"/>
        <c:scaling>
          <c:orientation val="minMax"/>
        </c:scaling>
        <c:delete val="0"/>
        <c:axPos val="l"/>
        <c:majorGridlines>
          <c:spPr>
            <a:ln w="9525" cmpd="sng">
              <a:solidFill>
                <a:srgbClr val="FFFFFF"/>
              </a:solidFill>
              <a:prstDash val="solid"/>
            </a:ln>
          </c:spPr>
        </c:majorGridlines>
        <c:numFmt formatCode="0%"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92662016"/>
        <c:crosses val="autoZero"/>
        <c:crossBetween val="between"/>
        <c:majorUnit val="0.2"/>
      </c:valAx>
      <c:spPr>
        <a:solidFill>
          <a:srgbClr val="F4FFFF"/>
        </a:solidFill>
        <a:ln w="9525">
          <a:solidFill>
            <a:srgbClr val="000000"/>
          </a:solidFill>
        </a:ln>
      </c:spPr>
    </c:plotArea>
    <c:legend>
      <c:legendPos val="t"/>
      <c:layout>
        <c:manualLayout>
          <c:xMode val="edge"/>
          <c:yMode val="edge"/>
          <c:x val="4.8935063672596479E-2"/>
          <c:y val="1.9874322297346467E-2"/>
          <c:w val="0.94198438158193187"/>
          <c:h val="7.4528708615049247E-2"/>
        </c:manualLayout>
      </c:layout>
      <c:overlay val="1"/>
      <c:spPr>
        <a:solidFill>
          <a:srgbClr val="EAEAEA">
            <a:alpha val="50000"/>
          </a:srgbClr>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a:noFill/>
    </a:ln>
    <a:extLst>
      <a:ext uri="{909E8E84-426E-40DD-AFC4-6F175D3DCCD1}">
        <a14:hiddenFill xmlns:a14="http://schemas.microsoft.com/office/drawing/2010/main">
          <a:solidFill>
            <a:sysClr val="window" lastClr="FFFFFF"/>
          </a:solidFill>
        </a14:hiddenFill>
      </a:ext>
    </a:extLst>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78" r="0.75000000000000078"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1"/>
          <c:tx>
            <c:strRef>
              <c:f>IL!$D$69</c:f>
              <c:strCache>
                <c:ptCount val="1"/>
                <c:pt idx="0">
                  <c:v>2007</c:v>
                </c:pt>
              </c:strCache>
            </c:strRef>
          </c:tx>
          <c:spPr>
            <a:ln>
              <a:solidFill>
                <a:schemeClr val="tx1"/>
              </a:solidFill>
              <a:prstDash val="dash"/>
            </a:ln>
          </c:spPr>
          <c:marker>
            <c:symbol val="none"/>
          </c:marker>
          <c:cat>
            <c:strRef>
              <c:f>IL!$A$70:$A$98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IL!$D$70:$D$98</c:f>
              <c:numCache>
                <c:formatCode>#,##0</c:formatCode>
                <c:ptCount val="29"/>
                <c:pt idx="0">
                  <c:v>1537.889985446601</c:v>
                </c:pt>
                <c:pt idx="1">
                  <c:v>2869.4761322860572</c:v>
                </c:pt>
                <c:pt idx="2">
                  <c:v>1476.3683590228186</c:v>
                </c:pt>
                <c:pt idx="3">
                  <c:v>1610.0629733418025</c:v>
                </c:pt>
                <c:pt idx="4">
                  <c:v>3274.5136770250388</c:v>
                </c:pt>
                <c:pt idx="5">
                  <c:v>3471.997777087076</c:v>
                </c:pt>
                <c:pt idx="6">
                  <c:v>3776.3455596357053</c:v>
                </c:pt>
                <c:pt idx="7">
                  <c:v>5411.2258879393921</c:v>
                </c:pt>
                <c:pt idx="8">
                  <c:v>5655.6833448297193</c:v>
                </c:pt>
                <c:pt idx="9">
                  <c:v>5695.5036394198605</c:v>
                </c:pt>
                <c:pt idx="10">
                  <c:v>5696.8720732056117</c:v>
                </c:pt>
                <c:pt idx="11">
                  <c:v>5716.4517219069658</c:v>
                </c:pt>
                <c:pt idx="12">
                  <c:v>5646.1111612306795</c:v>
                </c:pt>
                <c:pt idx="13">
                  <c:v>5676.0321642881599</c:v>
                </c:pt>
                <c:pt idx="14">
                  <c:v>5667.5878934236025</c:v>
                </c:pt>
                <c:pt idx="15">
                  <c:v>5616.1428561718994</c:v>
                </c:pt>
                <c:pt idx="16">
                  <c:v>5628.999545820654</c:v>
                </c:pt>
                <c:pt idx="17">
                  <c:v>5489.9253069502793</c:v>
                </c:pt>
                <c:pt idx="18">
                  <c:v>5294.5752459430714</c:v>
                </c:pt>
                <c:pt idx="19">
                  <c:v>1454.922619151271</c:v>
                </c:pt>
                <c:pt idx="20">
                  <c:v>953.32266381534191</c:v>
                </c:pt>
                <c:pt idx="21">
                  <c:v>938.60043649020292</c:v>
                </c:pt>
                <c:pt idx="22">
                  <c:v>1061.5152483856023</c:v>
                </c:pt>
                <c:pt idx="23">
                  <c:v>1373.59147180062</c:v>
                </c:pt>
                <c:pt idx="24">
                  <c:v>1724.8573647594733</c:v>
                </c:pt>
                <c:pt idx="25">
                  <c:v>1880.7049146997422</c:v>
                </c:pt>
                <c:pt idx="26">
                  <c:v>1780.0650716628948</c:v>
                </c:pt>
                <c:pt idx="27">
                  <c:v>1497.0693204763393</c:v>
                </c:pt>
                <c:pt idx="28">
                  <c:v>1144.6394939799761</c:v>
                </c:pt>
              </c:numCache>
            </c:numRef>
          </c:val>
          <c:smooth val="0"/>
          <c:extLst>
            <c:ext xmlns:c16="http://schemas.microsoft.com/office/drawing/2014/chart" uri="{C3380CC4-5D6E-409C-BE32-E72D297353CC}">
              <c16:uniqueId val="{00000001-F56C-4676-ABBD-118B5FCDCC6B}"/>
            </c:ext>
          </c:extLst>
        </c:ser>
        <c:ser>
          <c:idx val="1"/>
          <c:order val="3"/>
          <c:tx>
            <c:strRef>
              <c:f>IL!$G$69</c:f>
              <c:strCache>
                <c:ptCount val="1"/>
                <c:pt idx="0">
                  <c:v>2013</c:v>
                </c:pt>
              </c:strCache>
            </c:strRef>
          </c:tx>
          <c:spPr>
            <a:ln>
              <a:solidFill>
                <a:srgbClr val="00B050"/>
              </a:solidFill>
            </a:ln>
          </c:spPr>
          <c:marker>
            <c:symbol val="none"/>
          </c:marker>
          <c:cat>
            <c:strRef>
              <c:f>IL!$A$70:$A$98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IL!$G$70:$G$98</c:f>
              <c:numCache>
                <c:formatCode>#,##0</c:formatCode>
                <c:ptCount val="29"/>
                <c:pt idx="0">
                  <c:v>2297.0396078589151</c:v>
                </c:pt>
                <c:pt idx="1">
                  <c:v>3982.6412436727301</c:v>
                </c:pt>
                <c:pt idx="2">
                  <c:v>2996.8340680226142</c:v>
                </c:pt>
                <c:pt idx="3">
                  <c:v>3026.0223256031968</c:v>
                </c:pt>
                <c:pt idx="4">
                  <c:v>4104.2854460064827</c:v>
                </c:pt>
                <c:pt idx="5">
                  <c:v>4175.6328756499961</c:v>
                </c:pt>
                <c:pt idx="6">
                  <c:v>4094.0464301428583</c:v>
                </c:pt>
                <c:pt idx="7">
                  <c:v>7770.0544168067772</c:v>
                </c:pt>
                <c:pt idx="8">
                  <c:v>8414.8655263546843</c:v>
                </c:pt>
                <c:pt idx="9">
                  <c:v>8452.0337415367812</c:v>
                </c:pt>
                <c:pt idx="10">
                  <c:v>8481.8643876009464</c:v>
                </c:pt>
                <c:pt idx="11">
                  <c:v>8487.86903138669</c:v>
                </c:pt>
                <c:pt idx="12">
                  <c:v>8465.5391384788527</c:v>
                </c:pt>
                <c:pt idx="13">
                  <c:v>6802.0482429566164</c:v>
                </c:pt>
                <c:pt idx="14">
                  <c:v>6518.3271705045354</c:v>
                </c:pt>
                <c:pt idx="15">
                  <c:v>6478.904460595968</c:v>
                </c:pt>
                <c:pt idx="16">
                  <c:v>6391.6922488496512</c:v>
                </c:pt>
                <c:pt idx="17">
                  <c:v>6286.7769813476061</c:v>
                </c:pt>
                <c:pt idx="18">
                  <c:v>6004.4834019466198</c:v>
                </c:pt>
                <c:pt idx="19">
                  <c:v>1646.8833212515497</c:v>
                </c:pt>
                <c:pt idx="20">
                  <c:v>1154.456070776336</c:v>
                </c:pt>
                <c:pt idx="21">
                  <c:v>1201.1912085740823</c:v>
                </c:pt>
                <c:pt idx="22">
                  <c:v>1224.6765010586887</c:v>
                </c:pt>
                <c:pt idx="23">
                  <c:v>1494.9314276412808</c:v>
                </c:pt>
                <c:pt idx="24">
                  <c:v>1926.4030755818776</c:v>
                </c:pt>
                <c:pt idx="25">
                  <c:v>2244.4971905182902</c:v>
                </c:pt>
                <c:pt idx="26">
                  <c:v>2238.5278379997817</c:v>
                </c:pt>
                <c:pt idx="27">
                  <c:v>1788.3214711452811</c:v>
                </c:pt>
                <c:pt idx="28">
                  <c:v>1430.1585768403149</c:v>
                </c:pt>
              </c:numCache>
            </c:numRef>
          </c:val>
          <c:smooth val="0"/>
          <c:extLst>
            <c:ext xmlns:c16="http://schemas.microsoft.com/office/drawing/2014/chart" uri="{C3380CC4-5D6E-409C-BE32-E72D297353CC}">
              <c16:uniqueId val="{00000003-F56C-4676-ABBD-118B5FCDCC6B}"/>
            </c:ext>
          </c:extLst>
        </c:ser>
        <c:ser>
          <c:idx val="3"/>
          <c:order val="4"/>
          <c:tx>
            <c:strRef>
              <c:f>IL!$I$69</c:f>
              <c:strCache>
                <c:ptCount val="1"/>
                <c:pt idx="0">
                  <c:v>2019</c:v>
                </c:pt>
              </c:strCache>
            </c:strRef>
          </c:tx>
          <c:spPr>
            <a:ln>
              <a:solidFill>
                <a:schemeClr val="accent6">
                  <a:lumMod val="75000"/>
                </a:schemeClr>
              </a:solidFill>
            </a:ln>
          </c:spPr>
          <c:marker>
            <c:symbol val="none"/>
          </c:marker>
          <c:val>
            <c:numRef>
              <c:f>IL!$I$70:$I$98</c:f>
              <c:numCache>
                <c:formatCode>#,##0</c:formatCode>
                <c:ptCount val="29"/>
                <c:pt idx="0">
                  <c:v>2787.7190749369847</c:v>
                </c:pt>
                <c:pt idx="1">
                  <c:v>4457.543444758825</c:v>
                </c:pt>
                <c:pt idx="2">
                  <c:v>4307.1728323975722</c:v>
                </c:pt>
                <c:pt idx="3">
                  <c:v>3774.7324743571817</c:v>
                </c:pt>
                <c:pt idx="4">
                  <c:v>4632.2608011213242</c:v>
                </c:pt>
                <c:pt idx="5">
                  <c:v>4426.0143924815357</c:v>
                </c:pt>
                <c:pt idx="6">
                  <c:v>4436.798480313194</c:v>
                </c:pt>
                <c:pt idx="7">
                  <c:v>9304.5594020932895</c:v>
                </c:pt>
                <c:pt idx="8">
                  <c:v>10065.035477196852</c:v>
                </c:pt>
                <c:pt idx="9">
                  <c:v>10074.507085039308</c:v>
                </c:pt>
                <c:pt idx="10">
                  <c:v>10084.000871930904</c:v>
                </c:pt>
                <c:pt idx="11">
                  <c:v>10165.921409947427</c:v>
                </c:pt>
                <c:pt idx="12">
                  <c:v>10136.038699888486</c:v>
                </c:pt>
                <c:pt idx="13">
                  <c:v>9344.2102913430754</c:v>
                </c:pt>
                <c:pt idx="14">
                  <c:v>9217.6344552766786</c:v>
                </c:pt>
                <c:pt idx="15">
                  <c:v>9230.1285845587227</c:v>
                </c:pt>
                <c:pt idx="16">
                  <c:v>9232.6228184336942</c:v>
                </c:pt>
                <c:pt idx="17">
                  <c:v>9153.0423824143509</c:v>
                </c:pt>
                <c:pt idx="18">
                  <c:v>8777.3644616273396</c:v>
                </c:pt>
                <c:pt idx="19">
                  <c:v>8837.7875498252324</c:v>
                </c:pt>
                <c:pt idx="20">
                  <c:v>1473.6357569661652</c:v>
                </c:pt>
                <c:pt idx="21">
                  <c:v>1539.9838110103053</c:v>
                </c:pt>
                <c:pt idx="22">
                  <c:v>1529.4793912469131</c:v>
                </c:pt>
                <c:pt idx="23">
                  <c:v>1709.357426008369</c:v>
                </c:pt>
                <c:pt idx="24">
                  <c:v>2047.1521881533745</c:v>
                </c:pt>
                <c:pt idx="25">
                  <c:v>2294.5114392888404</c:v>
                </c:pt>
                <c:pt idx="26">
                  <c:v>2263.4638273003575</c:v>
                </c:pt>
                <c:pt idx="27">
                  <c:v>1868.3457787745435</c:v>
                </c:pt>
                <c:pt idx="28">
                  <c:v>1498.0267992468096</c:v>
                </c:pt>
              </c:numCache>
            </c:numRef>
          </c:val>
          <c:smooth val="0"/>
          <c:extLst>
            <c:ext xmlns:c16="http://schemas.microsoft.com/office/drawing/2014/chart" uri="{C3380CC4-5D6E-409C-BE32-E72D297353CC}">
              <c16:uniqueId val="{00000001-DD55-4BBC-B201-A46DE4FB854B}"/>
            </c:ext>
          </c:extLst>
        </c:ser>
        <c:dLbls>
          <c:showLegendKey val="0"/>
          <c:showVal val="0"/>
          <c:showCatName val="0"/>
          <c:showSerName val="0"/>
          <c:showPercent val="0"/>
          <c:showBubbleSize val="0"/>
        </c:dLbls>
        <c:smooth val="0"/>
        <c:axId val="93473408"/>
        <c:axId val="93499776"/>
        <c:extLst>
          <c:ext xmlns:c15="http://schemas.microsoft.com/office/drawing/2012/chart" uri="{02D57815-91ED-43cb-92C2-25804820EDAC}">
            <c15:filteredLineSeries>
              <c15:ser>
                <c:idx val="0"/>
                <c:order val="0"/>
                <c:tx>
                  <c:strRef>
                    <c:extLst>
                      <c:ext uri="{02D57815-91ED-43cb-92C2-25804820EDAC}">
                        <c15:formulaRef>
                          <c15:sqref>IL!$B$69</c15:sqref>
                        </c15:formulaRef>
                      </c:ext>
                    </c:extLst>
                    <c:strCache>
                      <c:ptCount val="1"/>
                      <c:pt idx="0">
                        <c:v>2003</c:v>
                      </c:pt>
                    </c:strCache>
                  </c:strRef>
                </c:tx>
                <c:spPr>
                  <a:ln>
                    <a:solidFill>
                      <a:prstClr val="black"/>
                    </a:solidFill>
                    <a:prstDash val="sysDot"/>
                  </a:ln>
                </c:spPr>
                <c:marker>
                  <c:symbol val="none"/>
                </c:marker>
                <c:cat>
                  <c:strRef>
                    <c:extLst>
                      <c:ext uri="{02D57815-91ED-43cb-92C2-25804820EDAC}">
                        <c15:formulaRef>
                          <c15:sqref>IL!$A$70:$A$98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IL!$B$70:$B$98</c15:sqref>
                        </c15:formulaRef>
                      </c:ext>
                    </c:extLst>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F56C-4676-ABBD-118B5FCDCC6B}"/>
                  </c:ext>
                </c:extLst>
              </c15:ser>
            </c15:filteredLineSeries>
            <c15:filteredLineSeries>
              <c15:ser>
                <c:idx val="4"/>
                <c:order val="2"/>
                <c:tx>
                  <c:strRef>
                    <c:extLst xmlns:c15="http://schemas.microsoft.com/office/drawing/2012/chart">
                      <c:ext xmlns:c15="http://schemas.microsoft.com/office/drawing/2012/chart" uri="{02D57815-91ED-43cb-92C2-25804820EDAC}">
                        <c15:formulaRef>
                          <c15:sqref>IL!$E$69</c15:sqref>
                        </c15:formulaRef>
                      </c:ext>
                    </c:extLst>
                    <c:strCache>
                      <c:ptCount val="1"/>
                      <c:pt idx="0">
                        <c:v>2009</c:v>
                      </c:pt>
                    </c:strCache>
                  </c:strRef>
                </c:tx>
                <c:spPr>
                  <a:ln>
                    <a:solidFill>
                      <a:schemeClr val="accent1"/>
                    </a:solidFill>
                  </a:ln>
                </c:spPr>
                <c:marker>
                  <c:symbol val="none"/>
                </c:marker>
                <c:cat>
                  <c:strRef>
                    <c:extLst xmlns:c15="http://schemas.microsoft.com/office/drawing/2012/chart">
                      <c:ext xmlns:c15="http://schemas.microsoft.com/office/drawing/2012/chart" uri="{02D57815-91ED-43cb-92C2-25804820EDAC}">
                        <c15:formulaRef>
                          <c15:sqref>IL!$A$70:$A$98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xmlns:c15="http://schemas.microsoft.com/office/drawing/2012/chart">
                      <c:ext xmlns:c15="http://schemas.microsoft.com/office/drawing/2012/chart" uri="{02D57815-91ED-43cb-92C2-25804820EDAC}">
                        <c15:formulaRef>
                          <c15:sqref>IL!$E$70:$E$98</c15:sqref>
                        </c15:formulaRef>
                      </c:ext>
                    </c:extLst>
                    <c:numCache>
                      <c:formatCode>#,##0</c:formatCode>
                      <c:ptCount val="29"/>
                      <c:pt idx="0">
                        <c:v>1977.9189076298444</c:v>
                      </c:pt>
                      <c:pt idx="1">
                        <c:v>3474.5486742319217</c:v>
                      </c:pt>
                      <c:pt idx="2">
                        <c:v>1608.072341930083</c:v>
                      </c:pt>
                      <c:pt idx="3">
                        <c:v>1746.4665525411783</c:v>
                      </c:pt>
                      <c:pt idx="4">
                        <c:v>4141.4728334374004</c:v>
                      </c:pt>
                      <c:pt idx="5">
                        <c:v>4355.4008047558391</c:v>
                      </c:pt>
                      <c:pt idx="6">
                        <c:v>4589.3462230180639</c:v>
                      </c:pt>
                      <c:pt idx="7">
                        <c:v>5732.7716752997912</c:v>
                      </c:pt>
                      <c:pt idx="8">
                        <c:v>6017.6208356711631</c:v>
                      </c:pt>
                      <c:pt idx="9">
                        <c:v>6022.8546044131544</c:v>
                      </c:pt>
                      <c:pt idx="10">
                        <c:v>6020.0599391763117</c:v>
                      </c:pt>
                      <c:pt idx="11">
                        <c:v>6045.5115789176034</c:v>
                      </c:pt>
                      <c:pt idx="12">
                        <c:v>6034.1887401459226</c:v>
                      </c:pt>
                      <c:pt idx="13">
                        <c:v>5969.2353718157665</c:v>
                      </c:pt>
                      <c:pt idx="14">
                        <c:v>5870.0309608298903</c:v>
                      </c:pt>
                      <c:pt idx="15">
                        <c:v>5922.2118797326784</c:v>
                      </c:pt>
                      <c:pt idx="16">
                        <c:v>5846.5391932513776</c:v>
                      </c:pt>
                      <c:pt idx="17">
                        <c:v>5707.8313201023193</c:v>
                      </c:pt>
                      <c:pt idx="18">
                        <c:v>5529.3852886058594</c:v>
                      </c:pt>
                      <c:pt idx="19">
                        <c:v>1580.4975476329198</c:v>
                      </c:pt>
                      <c:pt idx="20">
                        <c:v>1150.1830658064405</c:v>
                      </c:pt>
                      <c:pt idx="21">
                        <c:v>1147.2185154626784</c:v>
                      </c:pt>
                      <c:pt idx="22">
                        <c:v>1220.7684120986476</c:v>
                      </c:pt>
                      <c:pt idx="23">
                        <c:v>1525.9943164540355</c:v>
                      </c:pt>
                      <c:pt idx="24">
                        <c:v>1926.2048169563684</c:v>
                      </c:pt>
                      <c:pt idx="25">
                        <c:v>2093.8517653840404</c:v>
                      </c:pt>
                      <c:pt idx="26">
                        <c:v>1940.1837178360613</c:v>
                      </c:pt>
                      <c:pt idx="27">
                        <c:v>1506.1364266763821</c:v>
                      </c:pt>
                      <c:pt idx="28">
                        <c:v>1186.1804632726084</c:v>
                      </c:pt>
                    </c:numCache>
                  </c:numRef>
                </c:val>
                <c:smooth val="0"/>
                <c:extLst xmlns:c15="http://schemas.microsoft.com/office/drawing/2012/chart">
                  <c:ext xmlns:c16="http://schemas.microsoft.com/office/drawing/2014/chart" uri="{C3380CC4-5D6E-409C-BE32-E72D297353CC}">
                    <c16:uniqueId val="{00000002-F56C-4676-ABBD-118B5FCDCC6B}"/>
                  </c:ext>
                </c:extLst>
              </c15:ser>
            </c15:filteredLineSeries>
          </c:ext>
        </c:extLst>
      </c:lineChart>
      <c:catAx>
        <c:axId val="9347340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3499776"/>
        <c:crosses val="autoZero"/>
        <c:auto val="1"/>
        <c:lblAlgn val="ctr"/>
        <c:lblOffset val="100"/>
        <c:noMultiLvlLbl val="0"/>
      </c:catAx>
      <c:valAx>
        <c:axId val="93499776"/>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3473408"/>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IE!$B$69</c:f>
              <c:strCache>
                <c:ptCount val="1"/>
                <c:pt idx="0">
                  <c:v>2003</c:v>
                </c:pt>
              </c:strCache>
            </c:strRef>
          </c:tx>
          <c:spPr>
            <a:ln>
              <a:solidFill>
                <a:prstClr val="black"/>
              </a:solidFill>
              <a:prstDash val="sysDot"/>
            </a:ln>
          </c:spPr>
          <c:marker>
            <c:symbol val="none"/>
          </c:marker>
          <c:cat>
            <c:strRef>
              <c:f>IE!$A$70:$A$98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IE!$B$70:$B$98</c:f>
              <c:numCache>
                <c:formatCode>#,##0</c:formatCode>
                <c:ptCount val="29"/>
                <c:pt idx="0">
                  <c:v>996.37540174752883</c:v>
                </c:pt>
                <c:pt idx="1">
                  <c:v>3833.5339134705564</c:v>
                </c:pt>
                <c:pt idx="2">
                  <c:v>2347.4850321101721</c:v>
                </c:pt>
                <c:pt idx="3">
                  <c:v>2347.4850321101721</c:v>
                </c:pt>
                <c:pt idx="4">
                  <c:v>5759.7340923734291</c:v>
                </c:pt>
                <c:pt idx="5">
                  <c:v>6783.0091776277395</c:v>
                </c:pt>
                <c:pt idx="6">
                  <c:v>8148.969890390892</c:v>
                </c:pt>
                <c:pt idx="7">
                  <c:v>6988.2243441116989</c:v>
                </c:pt>
                <c:pt idx="8">
                  <c:v>6991.7719260221402</c:v>
                </c:pt>
                <c:pt idx="9">
                  <c:v>7039.5113818431673</c:v>
                </c:pt>
                <c:pt idx="10">
                  <c:v>7060.2903653354042</c:v>
                </c:pt>
                <c:pt idx="11">
                  <c:v>7101.8659009227913</c:v>
                </c:pt>
                <c:pt idx="12">
                  <c:v>6964.1681267805561</c:v>
                </c:pt>
                <c:pt idx="13">
                  <c:v>7644.9187759160268</c:v>
                </c:pt>
                <c:pt idx="14">
                  <c:v>8678.8513961141107</c:v>
                </c:pt>
                <c:pt idx="15">
                  <c:v>8798.1706666555656</c:v>
                </c:pt>
                <c:pt idx="16">
                  <c:v>9114.3817337128894</c:v>
                </c:pt>
                <c:pt idx="17">
                  <c:v>8542.4124609169503</c:v>
                </c:pt>
                <c:pt idx="18">
                  <c:v>7504.1300718220982</c:v>
                </c:pt>
                <c:pt idx="19">
                  <c:v>7496.8900510348867</c:v>
                </c:pt>
                <c:pt idx="20">
                  <c:v>4462.9307472833989</c:v>
                </c:pt>
                <c:pt idx="21">
                  <c:v>4070.3656413565222</c:v>
                </c:pt>
                <c:pt idx="22">
                  <c:v>3209.4312974445666</c:v>
                </c:pt>
                <c:pt idx="23">
                  <c:v>2081.5437566123064</c:v>
                </c:pt>
                <c:pt idx="24">
                  <c:v>1215.959864509723</c:v>
                </c:pt>
                <c:pt idx="25">
                  <c:v>867.4837356237224</c:v>
                </c:pt>
                <c:pt idx="26">
                  <c:v>622.54324242323116</c:v>
                </c:pt>
                <c:pt idx="27">
                  <c:v>1286.1228654362803</c:v>
                </c:pt>
                <c:pt idx="28">
                  <c:v>362.0790602002474</c:v>
                </c:pt>
              </c:numCache>
            </c:numRef>
          </c:val>
          <c:smooth val="0"/>
          <c:extLst>
            <c:ext xmlns:c16="http://schemas.microsoft.com/office/drawing/2014/chart" uri="{C3380CC4-5D6E-409C-BE32-E72D297353CC}">
              <c16:uniqueId val="{00000000-8935-4653-942F-85F85F3DD31D}"/>
            </c:ext>
          </c:extLst>
        </c:ser>
        <c:ser>
          <c:idx val="2"/>
          <c:order val="1"/>
          <c:tx>
            <c:strRef>
              <c:f>IE!$D$69</c:f>
              <c:strCache>
                <c:ptCount val="1"/>
                <c:pt idx="0">
                  <c:v>2007</c:v>
                </c:pt>
              </c:strCache>
            </c:strRef>
          </c:tx>
          <c:spPr>
            <a:ln>
              <a:solidFill>
                <a:schemeClr val="tx1"/>
              </a:solidFill>
              <a:prstDash val="dash"/>
            </a:ln>
          </c:spPr>
          <c:marker>
            <c:symbol val="none"/>
          </c:marker>
          <c:cat>
            <c:strRef>
              <c:f>IE!$A$70:$A$98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IE!$D$70:$D$98</c:f>
              <c:numCache>
                <c:formatCode>#,##0</c:formatCode>
                <c:ptCount val="29"/>
                <c:pt idx="0">
                  <c:v>2363.6759456206942</c:v>
                </c:pt>
                <c:pt idx="1">
                  <c:v>6012.1047626861391</c:v>
                </c:pt>
                <c:pt idx="2">
                  <c:v>3196.2634259153988</c:v>
                </c:pt>
                <c:pt idx="3">
                  <c:v>3196.2634259153988</c:v>
                </c:pt>
                <c:pt idx="4">
                  <c:v>10139.015172503543</c:v>
                </c:pt>
                <c:pt idx="5">
                  <c:v>9851.0454759000313</c:v>
                </c:pt>
                <c:pt idx="6">
                  <c:v>10536.157194174199</c:v>
                </c:pt>
                <c:pt idx="7">
                  <c:v>10511.985048412485</c:v>
                </c:pt>
                <c:pt idx="8">
                  <c:v>10457.542665808071</c:v>
                </c:pt>
                <c:pt idx="9">
                  <c:v>10688.958840621235</c:v>
                </c:pt>
                <c:pt idx="10">
                  <c:v>10670.773720816944</c:v>
                </c:pt>
                <c:pt idx="11">
                  <c:v>10731.759574200134</c:v>
                </c:pt>
                <c:pt idx="12">
                  <c:v>10526.326278286786</c:v>
                </c:pt>
                <c:pt idx="13">
                  <c:v>11751.387020326683</c:v>
                </c:pt>
                <c:pt idx="14">
                  <c:v>13757.962125833927</c:v>
                </c:pt>
                <c:pt idx="15">
                  <c:v>13777.377934299189</c:v>
                </c:pt>
                <c:pt idx="16">
                  <c:v>13829.369201547619</c:v>
                </c:pt>
                <c:pt idx="17">
                  <c:v>14102.02118647044</c:v>
                </c:pt>
                <c:pt idx="18">
                  <c:v>12851.844184066624</c:v>
                </c:pt>
                <c:pt idx="19">
                  <c:v>11227.020018155108</c:v>
                </c:pt>
                <c:pt idx="20">
                  <c:v>9080.6581093464119</c:v>
                </c:pt>
                <c:pt idx="21">
                  <c:v>7866.0384174784895</c:v>
                </c:pt>
                <c:pt idx="22">
                  <c:v>6307.9972092725811</c:v>
                </c:pt>
                <c:pt idx="23">
                  <c:v>4046.8496563648364</c:v>
                </c:pt>
                <c:pt idx="24">
                  <c:v>2333.6837195842922</c:v>
                </c:pt>
                <c:pt idx="25">
                  <c:v>1645.1594451594588</c:v>
                </c:pt>
                <c:pt idx="26">
                  <c:v>1037.5749264533042</c:v>
                </c:pt>
                <c:pt idx="27">
                  <c:v>2212.4411021410274</c:v>
                </c:pt>
                <c:pt idx="28">
                  <c:v>722.57912626251027</c:v>
                </c:pt>
              </c:numCache>
            </c:numRef>
          </c:val>
          <c:smooth val="0"/>
          <c:extLst>
            <c:ext xmlns:c16="http://schemas.microsoft.com/office/drawing/2014/chart" uri="{C3380CC4-5D6E-409C-BE32-E72D297353CC}">
              <c16:uniqueId val="{00000001-8935-4653-942F-85F85F3DD31D}"/>
            </c:ext>
          </c:extLst>
        </c:ser>
        <c:ser>
          <c:idx val="1"/>
          <c:order val="3"/>
          <c:tx>
            <c:strRef>
              <c:f>IE!$G$69</c:f>
              <c:strCache>
                <c:ptCount val="1"/>
                <c:pt idx="0">
                  <c:v>2013</c:v>
                </c:pt>
              </c:strCache>
            </c:strRef>
          </c:tx>
          <c:spPr>
            <a:ln>
              <a:solidFill>
                <a:srgbClr val="00B050"/>
              </a:solidFill>
            </a:ln>
          </c:spPr>
          <c:marker>
            <c:symbol val="none"/>
          </c:marker>
          <c:cat>
            <c:strRef>
              <c:f>IE!$A$70:$A$98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IE!$G$70:$G$98</c:f>
              <c:numCache>
                <c:formatCode>#,##0</c:formatCode>
                <c:ptCount val="29"/>
                <c:pt idx="0">
                  <c:v>7179.3395679473206</c:v>
                </c:pt>
                <c:pt idx="1">
                  <c:v>12936.481420478531</c:v>
                </c:pt>
                <c:pt idx="2">
                  <c:v>4042.8599015738896</c:v>
                </c:pt>
                <c:pt idx="3">
                  <c:v>4042.8599015738901</c:v>
                </c:pt>
                <c:pt idx="4">
                  <c:v>14710.709833370425</c:v>
                </c:pt>
                <c:pt idx="5">
                  <c:v>11236.81473925188</c:v>
                </c:pt>
                <c:pt idx="6">
                  <c:v>12461.490554514672</c:v>
                </c:pt>
                <c:pt idx="7">
                  <c:v>12171.273756556588</c:v>
                </c:pt>
                <c:pt idx="8">
                  <c:v>12301.816208389904</c:v>
                </c:pt>
                <c:pt idx="9">
                  <c:v>12394.655809211421</c:v>
                </c:pt>
                <c:pt idx="10">
                  <c:v>12216.548402169428</c:v>
                </c:pt>
                <c:pt idx="11">
                  <c:v>12208.734319778521</c:v>
                </c:pt>
                <c:pt idx="12">
                  <c:v>12129.291995798736</c:v>
                </c:pt>
                <c:pt idx="13">
                  <c:v>13298.307263863298</c:v>
                </c:pt>
                <c:pt idx="14">
                  <c:v>15624.06093303944</c:v>
                </c:pt>
                <c:pt idx="15">
                  <c:v>15546.83444120979</c:v>
                </c:pt>
                <c:pt idx="16">
                  <c:v>15767.430102025603</c:v>
                </c:pt>
                <c:pt idx="17">
                  <c:v>15811.112953955897</c:v>
                </c:pt>
                <c:pt idx="18">
                  <c:v>15939.818992386186</c:v>
                </c:pt>
                <c:pt idx="19">
                  <c:v>16037.125348270849</c:v>
                </c:pt>
                <c:pt idx="20">
                  <c:v>12288.078775612819</c:v>
                </c:pt>
                <c:pt idx="21">
                  <c:v>10691.389244361602</c:v>
                </c:pt>
                <c:pt idx="22">
                  <c:v>8748.0640281197175</c:v>
                </c:pt>
                <c:pt idx="23">
                  <c:v>6449.3367198433261</c:v>
                </c:pt>
                <c:pt idx="24">
                  <c:v>3607.8408734140062</c:v>
                </c:pt>
                <c:pt idx="25">
                  <c:v>2661.5161721749273</c:v>
                </c:pt>
                <c:pt idx="26">
                  <c:v>2056.7268596177837</c:v>
                </c:pt>
                <c:pt idx="27">
                  <c:v>1351.8823442498556</c:v>
                </c:pt>
                <c:pt idx="28">
                  <c:v>1092.3811482510766</c:v>
                </c:pt>
              </c:numCache>
            </c:numRef>
          </c:val>
          <c:smooth val="0"/>
          <c:extLst>
            <c:ext xmlns:c16="http://schemas.microsoft.com/office/drawing/2014/chart" uri="{C3380CC4-5D6E-409C-BE32-E72D297353CC}">
              <c16:uniqueId val="{00000003-8935-4653-942F-85F85F3DD31D}"/>
            </c:ext>
          </c:extLst>
        </c:ser>
        <c:ser>
          <c:idx val="3"/>
          <c:order val="4"/>
          <c:tx>
            <c:strRef>
              <c:f>IE!$I$69</c:f>
              <c:strCache>
                <c:ptCount val="1"/>
                <c:pt idx="0">
                  <c:v>2019</c:v>
                </c:pt>
              </c:strCache>
            </c:strRef>
          </c:tx>
          <c:spPr>
            <a:ln>
              <a:solidFill>
                <a:schemeClr val="accent6">
                  <a:lumMod val="75000"/>
                </a:schemeClr>
              </a:solidFill>
            </a:ln>
          </c:spPr>
          <c:marker>
            <c:symbol val="none"/>
          </c:marker>
          <c:val>
            <c:numRef>
              <c:f>IE!$I$70:$I$98</c:f>
              <c:numCache>
                <c:formatCode>#,##0</c:formatCode>
                <c:ptCount val="29"/>
                <c:pt idx="0">
                  <c:v>2613.0487271529191</c:v>
                </c:pt>
                <c:pt idx="1">
                  <c:v>7032.7825614268377</c:v>
                </c:pt>
                <c:pt idx="2">
                  <c:v>7194.3063997312111</c:v>
                </c:pt>
                <c:pt idx="3">
                  <c:v>7073.3965947031656</c:v>
                </c:pt>
                <c:pt idx="4">
                  <c:v>12304.007394709435</c:v>
                </c:pt>
                <c:pt idx="5">
                  <c:v>12891.286296189579</c:v>
                </c:pt>
                <c:pt idx="6">
                  <c:v>13305.03369097997</c:v>
                </c:pt>
                <c:pt idx="7">
                  <c:v>13438.918667591668</c:v>
                </c:pt>
                <c:pt idx="8">
                  <c:v>12879.22849636733</c:v>
                </c:pt>
                <c:pt idx="9">
                  <c:v>12801.622293505618</c:v>
                </c:pt>
                <c:pt idx="10">
                  <c:v>12773.253546523178</c:v>
                </c:pt>
                <c:pt idx="11">
                  <c:v>12861.30439541759</c:v>
                </c:pt>
                <c:pt idx="12">
                  <c:v>12736.765132601104</c:v>
                </c:pt>
                <c:pt idx="13">
                  <c:v>13534.006538954993</c:v>
                </c:pt>
                <c:pt idx="14">
                  <c:v>15185.805383280818</c:v>
                </c:pt>
                <c:pt idx="15">
                  <c:v>15559.899721489408</c:v>
                </c:pt>
                <c:pt idx="16">
                  <c:v>15735.707537434593</c:v>
                </c:pt>
                <c:pt idx="17">
                  <c:v>15653.850972381648</c:v>
                </c:pt>
                <c:pt idx="18">
                  <c:v>15899.216192875561</c:v>
                </c:pt>
                <c:pt idx="19">
                  <c:v>11185.785886585218</c:v>
                </c:pt>
                <c:pt idx="20">
                  <c:v>10726.046659701904</c:v>
                </c:pt>
                <c:pt idx="21">
                  <c:v>10637.919576478886</c:v>
                </c:pt>
                <c:pt idx="22">
                  <c:v>9329.1499411355217</c:v>
                </c:pt>
                <c:pt idx="23">
                  <c:v>6977.3976882576198</c:v>
                </c:pt>
                <c:pt idx="24">
                  <c:v>4316.149111440156</c:v>
                </c:pt>
                <c:pt idx="25">
                  <c:v>3295.8342601004315</c:v>
                </c:pt>
                <c:pt idx="26">
                  <c:v>2804.2431904150822</c:v>
                </c:pt>
                <c:pt idx="27">
                  <c:v>2115.1541424747193</c:v>
                </c:pt>
                <c:pt idx="28">
                  <c:v>1782.7784298101876</c:v>
                </c:pt>
              </c:numCache>
            </c:numRef>
          </c:val>
          <c:smooth val="0"/>
          <c:extLst>
            <c:ext xmlns:c16="http://schemas.microsoft.com/office/drawing/2014/chart" uri="{C3380CC4-5D6E-409C-BE32-E72D297353CC}">
              <c16:uniqueId val="{00000001-0828-449D-A66C-EFDE50C02735}"/>
            </c:ext>
          </c:extLst>
        </c:ser>
        <c:dLbls>
          <c:showLegendKey val="0"/>
          <c:showVal val="0"/>
          <c:showCatName val="0"/>
          <c:showSerName val="0"/>
          <c:showPercent val="0"/>
          <c:showBubbleSize val="0"/>
        </c:dLbls>
        <c:smooth val="0"/>
        <c:axId val="92670592"/>
        <c:axId val="92672384"/>
        <c:extLst>
          <c:ext xmlns:c15="http://schemas.microsoft.com/office/drawing/2012/chart" uri="{02D57815-91ED-43cb-92C2-25804820EDAC}">
            <c15:filteredLineSeries>
              <c15:ser>
                <c:idx val="4"/>
                <c:order val="2"/>
                <c:tx>
                  <c:strRef>
                    <c:extLst>
                      <c:ext uri="{02D57815-91ED-43cb-92C2-25804820EDAC}">
                        <c15:formulaRef>
                          <c15:sqref>IE!$E$69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IE!$A$70:$A$98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IE!$E$70:$E$98</c15:sqref>
                        </c15:formulaRef>
                      </c:ext>
                    </c:extLst>
                    <c:numCache>
                      <c:formatCode>#,##0</c:formatCode>
                      <c:ptCount val="29"/>
                      <c:pt idx="0">
                        <c:v>1266.6096134598504</c:v>
                      </c:pt>
                      <c:pt idx="1">
                        <c:v>4351.3608670248723</c:v>
                      </c:pt>
                      <c:pt idx="2">
                        <c:v>2834.1015439258053</c:v>
                      </c:pt>
                      <c:pt idx="3">
                        <c:v>2834.1015439258058</c:v>
                      </c:pt>
                      <c:pt idx="4">
                        <c:v>12217.82390497197</c:v>
                      </c:pt>
                      <c:pt idx="5">
                        <c:v>11357.880242776144</c:v>
                      </c:pt>
                      <c:pt idx="6">
                        <c:v>11911.046749669367</c:v>
                      </c:pt>
                      <c:pt idx="7">
                        <c:v>11964.306282498124</c:v>
                      </c:pt>
                      <c:pt idx="8">
                        <c:v>11689.80674139674</c:v>
                      </c:pt>
                      <c:pt idx="9">
                        <c:v>11595.861651174077</c:v>
                      </c:pt>
                      <c:pt idx="10">
                        <c:v>11682.825866295623</c:v>
                      </c:pt>
                      <c:pt idx="11">
                        <c:v>12132.871292070515</c:v>
                      </c:pt>
                      <c:pt idx="12">
                        <c:v>12009.300597300582</c:v>
                      </c:pt>
                      <c:pt idx="13">
                        <c:v>13288.052700212576</c:v>
                      </c:pt>
                      <c:pt idx="14">
                        <c:v>15143.055233844909</c:v>
                      </c:pt>
                      <c:pt idx="15">
                        <c:v>14524.638010585186</c:v>
                      </c:pt>
                      <c:pt idx="16">
                        <c:v>14501.399271145525</c:v>
                      </c:pt>
                      <c:pt idx="17">
                        <c:v>15187.760314885796</c:v>
                      </c:pt>
                      <c:pt idx="18">
                        <c:v>14239.062095270147</c:v>
                      </c:pt>
                      <c:pt idx="19">
                        <c:v>12606.043723954606</c:v>
                      </c:pt>
                      <c:pt idx="20">
                        <c:v>10388.055326731472</c:v>
                      </c:pt>
                      <c:pt idx="21">
                        <c:v>9633.4728132105793</c:v>
                      </c:pt>
                      <c:pt idx="22">
                        <c:v>8045.6913094636529</c:v>
                      </c:pt>
                      <c:pt idx="23">
                        <c:v>4969.7072861291717</c:v>
                      </c:pt>
                      <c:pt idx="24">
                        <c:v>2815.4652858286236</c:v>
                      </c:pt>
                      <c:pt idx="25">
                        <c:v>1961.1823258341758</c:v>
                      </c:pt>
                      <c:pt idx="26">
                        <c:v>815.95738226213723</c:v>
                      </c:pt>
                      <c:pt idx="27">
                        <c:v>294.93502607206631</c:v>
                      </c:pt>
                      <c:pt idx="28">
                        <c:v>131.13839480612947</c:v>
                      </c:pt>
                    </c:numCache>
                  </c:numRef>
                </c:val>
                <c:smooth val="0"/>
                <c:extLst>
                  <c:ext xmlns:c16="http://schemas.microsoft.com/office/drawing/2014/chart" uri="{C3380CC4-5D6E-409C-BE32-E72D297353CC}">
                    <c16:uniqueId val="{00000002-8935-4653-942F-85F85F3DD31D}"/>
                  </c:ext>
                </c:extLst>
              </c15:ser>
            </c15:filteredLineSeries>
          </c:ext>
        </c:extLst>
      </c:lineChart>
      <c:catAx>
        <c:axId val="9267059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2672384"/>
        <c:crosses val="autoZero"/>
        <c:auto val="1"/>
        <c:lblAlgn val="ctr"/>
        <c:lblOffset val="100"/>
        <c:noMultiLvlLbl val="0"/>
      </c:catAx>
      <c:valAx>
        <c:axId val="92672384"/>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2670592"/>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IT!$B$69</c:f>
              <c:strCache>
                <c:ptCount val="1"/>
                <c:pt idx="0">
                  <c:v>2003</c:v>
                </c:pt>
              </c:strCache>
            </c:strRef>
          </c:tx>
          <c:spPr>
            <a:ln>
              <a:solidFill>
                <a:prstClr val="black"/>
              </a:solidFill>
              <a:prstDash val="sysDot"/>
            </a:ln>
          </c:spPr>
          <c:marker>
            <c:symbol val="none"/>
          </c:marker>
          <c:cat>
            <c:strRef>
              <c:f>IT!$A$70:$A$97</c:f>
              <c:strCache>
                <c:ptCount val="28"/>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strCache>
            </c:strRef>
          </c:cat>
          <c:val>
            <c:numRef>
              <c:f>IT!$B$70:$B$98</c:f>
              <c:numCache>
                <c:formatCode>#,##0</c:formatCode>
                <c:ptCount val="29"/>
                <c:pt idx="0">
                  <c:v>1570.50440801581</c:v>
                </c:pt>
                <c:pt idx="1">
                  <c:v>2966.894840817562</c:v>
                </c:pt>
                <c:pt idx="2">
                  <c:v>2689.3247580489924</c:v>
                </c:pt>
                <c:pt idx="3">
                  <c:v>3624.6687661062779</c:v>
                </c:pt>
                <c:pt idx="4">
                  <c:v>5205.2653311380318</c:v>
                </c:pt>
                <c:pt idx="5">
                  <c:v>5327.7865219169307</c:v>
                </c:pt>
                <c:pt idx="6">
                  <c:v>5228.2150050265636</c:v>
                </c:pt>
                <c:pt idx="7">
                  <c:v>8056.2842927786851</c:v>
                </c:pt>
                <c:pt idx="8">
                  <c:v>7952.4403912041571</c:v>
                </c:pt>
                <c:pt idx="9">
                  <c:v>7776.6896136400646</c:v>
                </c:pt>
                <c:pt idx="10">
                  <c:v>7761.8725156801902</c:v>
                </c:pt>
                <c:pt idx="11">
                  <c:v>7828.5239491319835</c:v>
                </c:pt>
                <c:pt idx="12">
                  <c:v>8943.2025048349078</c:v>
                </c:pt>
                <c:pt idx="13">
                  <c:v>8962.693255006674</c:v>
                </c:pt>
                <c:pt idx="14">
                  <c:v>8987.8267726451122</c:v>
                </c:pt>
                <c:pt idx="15">
                  <c:v>8931.1786016660772</c:v>
                </c:pt>
                <c:pt idx="16">
                  <c:v>8208.6597486946048</c:v>
                </c:pt>
                <c:pt idx="17">
                  <c:v>7704.9793554433436</c:v>
                </c:pt>
                <c:pt idx="18">
                  <c:v>7273.1127024567995</c:v>
                </c:pt>
                <c:pt idx="19">
                  <c:v>6795.2631677474365</c:v>
                </c:pt>
                <c:pt idx="20">
                  <c:v>3711.8283430889542</c:v>
                </c:pt>
                <c:pt idx="21">
                  <c:v>2776.6603805163036</c:v>
                </c:pt>
                <c:pt idx="22">
                  <c:v>2475.944905911299</c:v>
                </c:pt>
                <c:pt idx="23">
                  <c:v>1974.4307690027904</c:v>
                </c:pt>
                <c:pt idx="24">
                  <c:v>1685.2152422802512</c:v>
                </c:pt>
                <c:pt idx="25">
                  <c:v>1353.7431287317352</c:v>
                </c:pt>
                <c:pt idx="26">
                  <c:v>1051.3652100712786</c:v>
                </c:pt>
                <c:pt idx="27">
                  <c:v>801.32319981793239</c:v>
                </c:pt>
                <c:pt idx="28">
                  <c:v>612.20994852683918</c:v>
                </c:pt>
              </c:numCache>
            </c:numRef>
          </c:val>
          <c:smooth val="0"/>
          <c:extLst>
            <c:ext xmlns:c16="http://schemas.microsoft.com/office/drawing/2014/chart" uri="{C3380CC4-5D6E-409C-BE32-E72D297353CC}">
              <c16:uniqueId val="{00000000-AA4F-4361-8C58-6CC73E446F8F}"/>
            </c:ext>
          </c:extLst>
        </c:ser>
        <c:ser>
          <c:idx val="2"/>
          <c:order val="1"/>
          <c:tx>
            <c:strRef>
              <c:f>IT!$D$69</c:f>
              <c:strCache>
                <c:ptCount val="1"/>
                <c:pt idx="0">
                  <c:v>2007</c:v>
                </c:pt>
              </c:strCache>
            </c:strRef>
          </c:tx>
          <c:spPr>
            <a:ln>
              <a:solidFill>
                <a:schemeClr val="tx1"/>
              </a:solidFill>
              <a:prstDash val="dash"/>
            </a:ln>
          </c:spPr>
          <c:marker>
            <c:symbol val="none"/>
          </c:marker>
          <c:cat>
            <c:strRef>
              <c:f>IT!$A$70:$A$97</c:f>
              <c:strCache>
                <c:ptCount val="28"/>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strCache>
            </c:strRef>
          </c:cat>
          <c:val>
            <c:numRef>
              <c:f>IT!$D$70:$D$98</c:f>
              <c:numCache>
                <c:formatCode>#,##0</c:formatCode>
                <c:ptCount val="29"/>
                <c:pt idx="0">
                  <c:v>1064.020970864676</c:v>
                </c:pt>
                <c:pt idx="1">
                  <c:v>4420.7510258737211</c:v>
                </c:pt>
                <c:pt idx="2">
                  <c:v>3602.3620891360592</c:v>
                </c:pt>
                <c:pt idx="3">
                  <c:v>5174.0822779225036</c:v>
                </c:pt>
                <c:pt idx="4">
                  <c:v>6573.2628957756278</c:v>
                </c:pt>
                <c:pt idx="5">
                  <c:v>6727.6717931528838</c:v>
                </c:pt>
                <c:pt idx="6">
                  <c:v>6941.8687605164514</c:v>
                </c:pt>
                <c:pt idx="7">
                  <c:v>8285.478605080114</c:v>
                </c:pt>
                <c:pt idx="8">
                  <c:v>8271.6877468585644</c:v>
                </c:pt>
                <c:pt idx="9">
                  <c:v>8307.6397915148991</c:v>
                </c:pt>
                <c:pt idx="10">
                  <c:v>8315.8431364269709</c:v>
                </c:pt>
                <c:pt idx="11">
                  <c:v>8329.323691305317</c:v>
                </c:pt>
                <c:pt idx="12">
                  <c:v>9278.1008468409182</c:v>
                </c:pt>
                <c:pt idx="13">
                  <c:v>9308.6310091675496</c:v>
                </c:pt>
                <c:pt idx="14">
                  <c:v>9335.7646484891357</c:v>
                </c:pt>
                <c:pt idx="15">
                  <c:v>9072.9455950164884</c:v>
                </c:pt>
                <c:pt idx="16">
                  <c:v>8730.2691407746424</c:v>
                </c:pt>
                <c:pt idx="17">
                  <c:v>8379.9943510287321</c:v>
                </c:pt>
                <c:pt idx="18">
                  <c:v>7905.2228589503611</c:v>
                </c:pt>
                <c:pt idx="19">
                  <c:v>6363.193895427401</c:v>
                </c:pt>
                <c:pt idx="20">
                  <c:v>4094.1314920916288</c:v>
                </c:pt>
                <c:pt idx="21">
                  <c:v>3312.0984802322978</c:v>
                </c:pt>
                <c:pt idx="22">
                  <c:v>2962.3371404196391</c:v>
                </c:pt>
                <c:pt idx="23">
                  <c:v>2557.4488209351694</c:v>
                </c:pt>
                <c:pt idx="24">
                  <c:v>2127.4318996396264</c:v>
                </c:pt>
                <c:pt idx="25">
                  <c:v>1706.6235152762993</c:v>
                </c:pt>
                <c:pt idx="26">
                  <c:v>1198.1813567095505</c:v>
                </c:pt>
                <c:pt idx="27">
                  <c:v>961.79724769107327</c:v>
                </c:pt>
                <c:pt idx="28">
                  <c:v>761.69278022414608</c:v>
                </c:pt>
              </c:numCache>
            </c:numRef>
          </c:val>
          <c:smooth val="0"/>
          <c:extLst>
            <c:ext xmlns:c16="http://schemas.microsoft.com/office/drawing/2014/chart" uri="{C3380CC4-5D6E-409C-BE32-E72D297353CC}">
              <c16:uniqueId val="{00000001-AA4F-4361-8C58-6CC73E446F8F}"/>
            </c:ext>
          </c:extLst>
        </c:ser>
        <c:ser>
          <c:idx val="1"/>
          <c:order val="3"/>
          <c:tx>
            <c:strRef>
              <c:f>IT!$G$69</c:f>
              <c:strCache>
                <c:ptCount val="1"/>
                <c:pt idx="0">
                  <c:v>2013</c:v>
                </c:pt>
              </c:strCache>
            </c:strRef>
          </c:tx>
          <c:spPr>
            <a:ln>
              <a:solidFill>
                <a:srgbClr val="00B050"/>
              </a:solidFill>
            </a:ln>
          </c:spPr>
          <c:marker>
            <c:symbol val="none"/>
          </c:marker>
          <c:cat>
            <c:strRef>
              <c:f>IT!$A$70:$A$97</c:f>
              <c:strCache>
                <c:ptCount val="28"/>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strCache>
            </c:strRef>
          </c:cat>
          <c:val>
            <c:numRef>
              <c:f>IT!$G$70:$G$98</c:f>
              <c:numCache>
                <c:formatCode>#,##0</c:formatCode>
                <c:ptCount val="29"/>
                <c:pt idx="0">
                  <c:v>1437.5531810467483</c:v>
                </c:pt>
                <c:pt idx="1">
                  <c:v>7110.0011138021455</c:v>
                </c:pt>
                <c:pt idx="2">
                  <c:v>5421.858487551659</c:v>
                </c:pt>
                <c:pt idx="3">
                  <c:v>6886.3279401578156</c:v>
                </c:pt>
                <c:pt idx="4">
                  <c:v>8330.9185511873729</c:v>
                </c:pt>
                <c:pt idx="5">
                  <c:v>8502.4019191245206</c:v>
                </c:pt>
                <c:pt idx="6">
                  <c:v>8740.121042903882</c:v>
                </c:pt>
                <c:pt idx="7">
                  <c:v>10272.047490576413</c:v>
                </c:pt>
                <c:pt idx="8">
                  <c:v>10225.830753617724</c:v>
                </c:pt>
                <c:pt idx="9">
                  <c:v>10241.178533999033</c:v>
                </c:pt>
                <c:pt idx="10">
                  <c:v>10267.232493396927</c:v>
                </c:pt>
                <c:pt idx="11">
                  <c:v>10336.031812330013</c:v>
                </c:pt>
                <c:pt idx="12">
                  <c:v>10913.939778914355</c:v>
                </c:pt>
                <c:pt idx="13">
                  <c:v>10952.452563598779</c:v>
                </c:pt>
                <c:pt idx="14">
                  <c:v>10966.547691035064</c:v>
                </c:pt>
                <c:pt idx="15">
                  <c:v>10967.568457021374</c:v>
                </c:pt>
                <c:pt idx="16">
                  <c:v>10863.180810439811</c:v>
                </c:pt>
                <c:pt idx="17">
                  <c:v>10526.835308965316</c:v>
                </c:pt>
                <c:pt idx="18">
                  <c:v>10191.367108584509</c:v>
                </c:pt>
                <c:pt idx="19">
                  <c:v>6537.3787315150603</c:v>
                </c:pt>
                <c:pt idx="20">
                  <c:v>4550.1386947924457</c:v>
                </c:pt>
                <c:pt idx="21">
                  <c:v>4553.6955263293112</c:v>
                </c:pt>
                <c:pt idx="22">
                  <c:v>5455.8484144746099</c:v>
                </c:pt>
                <c:pt idx="23">
                  <c:v>4288.9245040325641</c:v>
                </c:pt>
                <c:pt idx="24">
                  <c:v>3908.8919302227132</c:v>
                </c:pt>
                <c:pt idx="25">
                  <c:v>3623.9581786634458</c:v>
                </c:pt>
                <c:pt idx="26">
                  <c:v>3222.8297713670959</c:v>
                </c:pt>
                <c:pt idx="27">
                  <c:v>2009.0958340585803</c:v>
                </c:pt>
                <c:pt idx="28">
                  <c:v>1473.685414507572</c:v>
                </c:pt>
              </c:numCache>
            </c:numRef>
          </c:val>
          <c:smooth val="0"/>
          <c:extLst>
            <c:ext xmlns:c16="http://schemas.microsoft.com/office/drawing/2014/chart" uri="{C3380CC4-5D6E-409C-BE32-E72D297353CC}">
              <c16:uniqueId val="{00000003-AA4F-4361-8C58-6CC73E446F8F}"/>
            </c:ext>
          </c:extLst>
        </c:ser>
        <c:ser>
          <c:idx val="5"/>
          <c:order val="5"/>
          <c:tx>
            <c:strRef>
              <c:f>IT!$I$69</c:f>
              <c:strCache>
                <c:ptCount val="1"/>
                <c:pt idx="0">
                  <c:v>2019</c:v>
                </c:pt>
              </c:strCache>
            </c:strRef>
          </c:tx>
          <c:marker>
            <c:symbol val="none"/>
          </c:marker>
          <c:val>
            <c:numRef>
              <c:f>IT!$I$70:$I$98</c:f>
              <c:numCache>
                <c:formatCode>#,##0</c:formatCode>
                <c:ptCount val="29"/>
                <c:pt idx="0">
                  <c:v>2419.2323633242581</c:v>
                </c:pt>
                <c:pt idx="1">
                  <c:v>10161.723588208217</c:v>
                </c:pt>
                <c:pt idx="2">
                  <c:v>7179.8779189581983</c:v>
                </c:pt>
                <c:pt idx="3">
                  <c:v>9157.0928619725819</c:v>
                </c:pt>
                <c:pt idx="4">
                  <c:v>11194.955231986292</c:v>
                </c:pt>
                <c:pt idx="5">
                  <c:v>11474.664341731088</c:v>
                </c:pt>
                <c:pt idx="6">
                  <c:v>11589.868471062146</c:v>
                </c:pt>
                <c:pt idx="7">
                  <c:v>12352.883411086708</c:v>
                </c:pt>
                <c:pt idx="8">
                  <c:v>12483.212946775355</c:v>
                </c:pt>
                <c:pt idx="9">
                  <c:v>12474.423158324746</c:v>
                </c:pt>
                <c:pt idx="10">
                  <c:v>12466.438432482226</c:v>
                </c:pt>
                <c:pt idx="11">
                  <c:v>12547.823311469881</c:v>
                </c:pt>
                <c:pt idx="12">
                  <c:v>13215.347905847662</c:v>
                </c:pt>
                <c:pt idx="13">
                  <c:v>13020.552531720932</c:v>
                </c:pt>
                <c:pt idx="14">
                  <c:v>13059.694484595331</c:v>
                </c:pt>
                <c:pt idx="15">
                  <c:v>13077.498528055665</c:v>
                </c:pt>
                <c:pt idx="16">
                  <c:v>13051.341251648972</c:v>
                </c:pt>
                <c:pt idx="17">
                  <c:v>12899.723203590094</c:v>
                </c:pt>
                <c:pt idx="18">
                  <c:v>12396.15711367698</c:v>
                </c:pt>
                <c:pt idx="19">
                  <c:v>9820.1553270035947</c:v>
                </c:pt>
                <c:pt idx="20">
                  <c:v>6886.6140073223596</c:v>
                </c:pt>
                <c:pt idx="21">
                  <c:v>5964.1102444736307</c:v>
                </c:pt>
                <c:pt idx="22">
                  <c:v>5528.9465889299263</c:v>
                </c:pt>
                <c:pt idx="23">
                  <c:v>4886.5795441145892</c:v>
                </c:pt>
                <c:pt idx="24">
                  <c:v>4597.305214867466</c:v>
                </c:pt>
                <c:pt idx="25">
                  <c:v>3957.5111665335371</c:v>
                </c:pt>
                <c:pt idx="26">
                  <c:v>3329.5022660952736</c:v>
                </c:pt>
                <c:pt idx="27">
                  <c:v>1674.4399211849234</c:v>
                </c:pt>
                <c:pt idx="28">
                  <c:v>1323.5653117299069</c:v>
                </c:pt>
              </c:numCache>
            </c:numRef>
          </c:val>
          <c:smooth val="0"/>
          <c:extLst>
            <c:ext xmlns:c16="http://schemas.microsoft.com/office/drawing/2014/chart" uri="{C3380CC4-5D6E-409C-BE32-E72D297353CC}">
              <c16:uniqueId val="{00000001-5744-4516-8CF2-CABD266DBDB3}"/>
            </c:ext>
          </c:extLst>
        </c:ser>
        <c:dLbls>
          <c:showLegendKey val="0"/>
          <c:showVal val="0"/>
          <c:showCatName val="0"/>
          <c:showSerName val="0"/>
          <c:showPercent val="0"/>
          <c:showBubbleSize val="0"/>
        </c:dLbls>
        <c:smooth val="0"/>
        <c:axId val="93589504"/>
        <c:axId val="93591040"/>
        <c:extLst>
          <c:ext xmlns:c15="http://schemas.microsoft.com/office/drawing/2012/chart" uri="{02D57815-91ED-43cb-92C2-25804820EDAC}">
            <c15:filteredLineSeries>
              <c15:ser>
                <c:idx val="4"/>
                <c:order val="2"/>
                <c:tx>
                  <c:strRef>
                    <c:extLst>
                      <c:ext uri="{02D57815-91ED-43cb-92C2-25804820EDAC}">
                        <c15:formulaRef>
                          <c15:sqref>IT!$I$69</c15:sqref>
                        </c15:formulaRef>
                      </c:ext>
                    </c:extLst>
                    <c:strCache>
                      <c:ptCount val="1"/>
                      <c:pt idx="0">
                        <c:v>2019</c:v>
                      </c:pt>
                    </c:strCache>
                  </c:strRef>
                </c:tx>
                <c:spPr>
                  <a:ln>
                    <a:solidFill>
                      <a:schemeClr val="accent1"/>
                    </a:solidFill>
                  </a:ln>
                </c:spPr>
                <c:marker>
                  <c:symbol val="none"/>
                </c:marker>
                <c:cat>
                  <c:strRef>
                    <c:extLst>
                      <c:ext uri="{02D57815-91ED-43cb-92C2-25804820EDAC}">
                        <c15:formulaRef>
                          <c15:sqref>IT!$A$70:$A$97</c15:sqref>
                        </c15:formulaRef>
                      </c:ext>
                    </c:extLst>
                    <c:strCache>
                      <c:ptCount val="28"/>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strCache>
                  </c:strRef>
                </c:cat>
                <c:val>
                  <c:numRef>
                    <c:extLst>
                      <c:ext uri="{02D57815-91ED-43cb-92C2-25804820EDAC}">
                        <c15:formulaRef>
                          <c15:sqref>IT!$I$70:$I$98</c15:sqref>
                        </c15:formulaRef>
                      </c:ext>
                    </c:extLst>
                    <c:numCache>
                      <c:formatCode>#,##0</c:formatCode>
                      <c:ptCount val="29"/>
                      <c:pt idx="0">
                        <c:v>2419.2323633242581</c:v>
                      </c:pt>
                      <c:pt idx="1">
                        <c:v>10161.723588208217</c:v>
                      </c:pt>
                      <c:pt idx="2">
                        <c:v>7179.8779189581983</c:v>
                      </c:pt>
                      <c:pt idx="3">
                        <c:v>9157.0928619725819</c:v>
                      </c:pt>
                      <c:pt idx="4">
                        <c:v>11194.955231986292</c:v>
                      </c:pt>
                      <c:pt idx="5">
                        <c:v>11474.664341731088</c:v>
                      </c:pt>
                      <c:pt idx="6">
                        <c:v>11589.868471062146</c:v>
                      </c:pt>
                      <c:pt idx="7">
                        <c:v>12352.883411086708</c:v>
                      </c:pt>
                      <c:pt idx="8">
                        <c:v>12483.212946775355</c:v>
                      </c:pt>
                      <c:pt idx="9">
                        <c:v>12474.423158324746</c:v>
                      </c:pt>
                      <c:pt idx="10">
                        <c:v>12466.438432482226</c:v>
                      </c:pt>
                      <c:pt idx="11">
                        <c:v>12547.823311469881</c:v>
                      </c:pt>
                      <c:pt idx="12">
                        <c:v>13215.347905847662</c:v>
                      </c:pt>
                      <c:pt idx="13">
                        <c:v>13020.552531720932</c:v>
                      </c:pt>
                      <c:pt idx="14">
                        <c:v>13059.694484595331</c:v>
                      </c:pt>
                      <c:pt idx="15">
                        <c:v>13077.498528055665</c:v>
                      </c:pt>
                      <c:pt idx="16">
                        <c:v>13051.341251648972</c:v>
                      </c:pt>
                      <c:pt idx="17">
                        <c:v>12899.723203590094</c:v>
                      </c:pt>
                      <c:pt idx="18">
                        <c:v>12396.15711367698</c:v>
                      </c:pt>
                      <c:pt idx="19">
                        <c:v>9820.1553270035947</c:v>
                      </c:pt>
                      <c:pt idx="20">
                        <c:v>6886.6140073223596</c:v>
                      </c:pt>
                      <c:pt idx="21">
                        <c:v>5964.1102444736307</c:v>
                      </c:pt>
                      <c:pt idx="22">
                        <c:v>5528.9465889299263</c:v>
                      </c:pt>
                      <c:pt idx="23">
                        <c:v>4886.5795441145892</c:v>
                      </c:pt>
                      <c:pt idx="24">
                        <c:v>4597.305214867466</c:v>
                      </c:pt>
                      <c:pt idx="25">
                        <c:v>3957.5111665335371</c:v>
                      </c:pt>
                      <c:pt idx="26">
                        <c:v>3329.5022660952736</c:v>
                      </c:pt>
                      <c:pt idx="27">
                        <c:v>1674.4399211849234</c:v>
                      </c:pt>
                      <c:pt idx="28">
                        <c:v>1323.5653117299069</c:v>
                      </c:pt>
                    </c:numCache>
                  </c:numRef>
                </c:val>
                <c:smooth val="0"/>
                <c:extLst>
                  <c:ext xmlns:c16="http://schemas.microsoft.com/office/drawing/2014/chart" uri="{C3380CC4-5D6E-409C-BE32-E72D297353CC}">
                    <c16:uniqueId val="{00000002-AA4F-4361-8C58-6CC73E446F8F}"/>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IT!$H$69</c15:sqref>
                        </c15:formulaRef>
                      </c:ext>
                    </c:extLst>
                    <c:strCache>
                      <c:ptCount val="1"/>
                      <c:pt idx="0">
                        <c:v>2015e</c:v>
                      </c:pt>
                    </c:strCache>
                  </c:strRef>
                </c:tx>
                <c:marker>
                  <c:symbol val="none"/>
                </c:marker>
                <c:val>
                  <c:numRef>
                    <c:extLst xmlns:c15="http://schemas.microsoft.com/office/drawing/2012/chart">
                      <c:ext xmlns:c15="http://schemas.microsoft.com/office/drawing/2012/chart" uri="{02D57815-91ED-43cb-92C2-25804820EDAC}">
                        <c15:formulaRef>
                          <c15:sqref>IT!$H$70:$H$98</c15:sqref>
                        </c15:formulaRef>
                      </c:ext>
                    </c:extLst>
                    <c:numCache>
                      <c:formatCode>#,##0</c:formatCode>
                      <c:ptCount val="29"/>
                      <c:pt idx="0">
                        <c:v>1636.284276409013</c:v>
                      </c:pt>
                      <c:pt idx="1">
                        <c:v>7735.6920982410247</c:v>
                      </c:pt>
                      <c:pt idx="2">
                        <c:v>5783.7906714724522</c:v>
                      </c:pt>
                      <c:pt idx="3">
                        <c:v>7288.1090756272415</c:v>
                      </c:pt>
                      <c:pt idx="4">
                        <c:v>8678.1491350616379</c:v>
                      </c:pt>
                      <c:pt idx="5">
                        <c:v>8917.8749856795384</c:v>
                      </c:pt>
                      <c:pt idx="6">
                        <c:v>9122.1236546530599</c:v>
                      </c:pt>
                      <c:pt idx="7">
                        <c:v>10441.830972753181</c:v>
                      </c:pt>
                      <c:pt idx="8">
                        <c:v>10358.203992699044</c:v>
                      </c:pt>
                      <c:pt idx="9">
                        <c:v>10350.261875714577</c:v>
                      </c:pt>
                      <c:pt idx="10">
                        <c:v>10313.547606059923</c:v>
                      </c:pt>
                      <c:pt idx="11">
                        <c:v>10472.466546681517</c:v>
                      </c:pt>
                      <c:pt idx="12">
                        <c:v>11036.504678591971</c:v>
                      </c:pt>
                      <c:pt idx="13">
                        <c:v>11031.543056167036</c:v>
                      </c:pt>
                      <c:pt idx="14">
                        <c:v>11146.478238760639</c:v>
                      </c:pt>
                      <c:pt idx="15">
                        <c:v>11285.021311498946</c:v>
                      </c:pt>
                      <c:pt idx="16">
                        <c:v>11102.401700619876</c:v>
                      </c:pt>
                      <c:pt idx="17">
                        <c:v>10857.301832053194</c:v>
                      </c:pt>
                      <c:pt idx="18">
                        <c:v>10641.588422726654</c:v>
                      </c:pt>
                      <c:pt idx="19">
                        <c:v>7139.5992255908595</c:v>
                      </c:pt>
                      <c:pt idx="20">
                        <c:v>5703.3389109490709</c:v>
                      </c:pt>
                      <c:pt idx="21">
                        <c:v>5490.8506212855482</c:v>
                      </c:pt>
                      <c:pt idx="22">
                        <c:v>5273.6114154961933</c:v>
                      </c:pt>
                      <c:pt idx="23">
                        <c:v>4672.4324162103703</c:v>
                      </c:pt>
                      <c:pt idx="24">
                        <c:v>4138.5500798575085</c:v>
                      </c:pt>
                      <c:pt idx="25">
                        <c:v>3611.3471135512355</c:v>
                      </c:pt>
                      <c:pt idx="26">
                        <c:v>2945.7538412883664</c:v>
                      </c:pt>
                      <c:pt idx="27">
                        <c:v>1784.1775886432465</c:v>
                      </c:pt>
                      <c:pt idx="28">
                        <c:v>1331.0496898656024</c:v>
                      </c:pt>
                    </c:numCache>
                  </c:numRef>
                </c:val>
                <c:smooth val="0"/>
                <c:extLst xmlns:c15="http://schemas.microsoft.com/office/drawing/2012/chart">
                  <c:ext xmlns:c16="http://schemas.microsoft.com/office/drawing/2014/chart" uri="{C3380CC4-5D6E-409C-BE32-E72D297353CC}">
                    <c16:uniqueId val="{00000004-AA4F-4361-8C58-6CC73E446F8F}"/>
                  </c:ext>
                </c:extLst>
              </c15:ser>
            </c15:filteredLineSeries>
          </c:ext>
        </c:extLst>
      </c:lineChart>
      <c:catAx>
        <c:axId val="9358950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3591040"/>
        <c:crosses val="autoZero"/>
        <c:auto val="1"/>
        <c:lblAlgn val="ctr"/>
        <c:lblOffset val="100"/>
        <c:noMultiLvlLbl val="0"/>
      </c:catAx>
      <c:valAx>
        <c:axId val="93591040"/>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3589504"/>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JP!$B$69</c:f>
              <c:strCache>
                <c:ptCount val="1"/>
                <c:pt idx="0">
                  <c:v>2003</c:v>
                </c:pt>
              </c:strCache>
            </c:strRef>
          </c:tx>
          <c:spPr>
            <a:ln>
              <a:solidFill>
                <a:prstClr val="black"/>
              </a:solidFill>
              <a:prstDash val="sysDot"/>
            </a:ln>
          </c:spPr>
          <c:marker>
            <c:symbol val="none"/>
          </c:marker>
          <c:cat>
            <c:strRef>
              <c:f>JP!$A$70:$A$98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JP!$B$70:$B$98</c:f>
              <c:numCache>
                <c:formatCode>#,##0</c:formatCode>
                <c:ptCount val="29"/>
                <c:pt idx="0">
                  <c:v>1397.0364825977927</c:v>
                </c:pt>
                <c:pt idx="1">
                  <c:v>3564.115014325062</c:v>
                </c:pt>
                <c:pt idx="2">
                  <c:v>1399.7380370014139</c:v>
                </c:pt>
                <c:pt idx="3">
                  <c:v>1402.8940202608053</c:v>
                </c:pt>
                <c:pt idx="4">
                  <c:v>2143.9267421328509</c:v>
                </c:pt>
                <c:pt idx="5">
                  <c:v>2440.6580898837883</c:v>
                </c:pt>
                <c:pt idx="6">
                  <c:v>2473.0453172237858</c:v>
                </c:pt>
                <c:pt idx="7">
                  <c:v>7233.2802096597534</c:v>
                </c:pt>
                <c:pt idx="8">
                  <c:v>7393.5679106473563</c:v>
                </c:pt>
                <c:pt idx="9">
                  <c:v>7164.5442207461201</c:v>
                </c:pt>
                <c:pt idx="10">
                  <c:v>7325.0441437821428</c:v>
                </c:pt>
                <c:pt idx="11">
                  <c:v>7283.2861889752239</c:v>
                </c:pt>
                <c:pt idx="12">
                  <c:v>7267.4590435405335</c:v>
                </c:pt>
                <c:pt idx="13">
                  <c:v>7140.0866210411532</c:v>
                </c:pt>
                <c:pt idx="14">
                  <c:v>7337.6397388134337</c:v>
                </c:pt>
                <c:pt idx="15">
                  <c:v>7206.7604661813457</c:v>
                </c:pt>
                <c:pt idx="16">
                  <c:v>7153.2300460529405</c:v>
                </c:pt>
                <c:pt idx="17">
                  <c:v>7084.8047583132302</c:v>
                </c:pt>
                <c:pt idx="18">
                  <c:v>6890.3975247168892</c:v>
                </c:pt>
                <c:pt idx="19">
                  <c:v>4072.860967081529</c:v>
                </c:pt>
                <c:pt idx="20">
                  <c:v>3910.4160747207625</c:v>
                </c:pt>
                <c:pt idx="21">
                  <c:v>2057.5577421117382</c:v>
                </c:pt>
                <c:pt idx="22">
                  <c:v>2035.5436758688672</c:v>
                </c:pt>
                <c:pt idx="23">
                  <c:v>1886.0752637558126</c:v>
                </c:pt>
                <c:pt idx="24">
                  <c:v>1853.7332678443991</c:v>
                </c:pt>
                <c:pt idx="25">
                  <c:v>197.87284254525008</c:v>
                </c:pt>
                <c:pt idx="26">
                  <c:v>194.4498257267843</c:v>
                </c:pt>
                <c:pt idx="27">
                  <c:v>190.3394991567603</c:v>
                </c:pt>
                <c:pt idx="28">
                  <c:v>186.64027333347576</c:v>
                </c:pt>
              </c:numCache>
            </c:numRef>
          </c:val>
          <c:smooth val="0"/>
          <c:extLst>
            <c:ext xmlns:c16="http://schemas.microsoft.com/office/drawing/2014/chart" uri="{C3380CC4-5D6E-409C-BE32-E72D297353CC}">
              <c16:uniqueId val="{00000000-63AF-4412-B51D-5C75DFD7CD73}"/>
            </c:ext>
          </c:extLst>
        </c:ser>
        <c:ser>
          <c:idx val="2"/>
          <c:order val="1"/>
          <c:tx>
            <c:strRef>
              <c:f>JP!$D$69</c:f>
              <c:strCache>
                <c:ptCount val="1"/>
                <c:pt idx="0">
                  <c:v>2007</c:v>
                </c:pt>
              </c:strCache>
            </c:strRef>
          </c:tx>
          <c:spPr>
            <a:ln>
              <a:solidFill>
                <a:schemeClr val="tx1"/>
              </a:solidFill>
              <a:prstDash val="dash"/>
            </a:ln>
          </c:spPr>
          <c:marker>
            <c:symbol val="none"/>
          </c:marker>
          <c:cat>
            <c:strRef>
              <c:f>JP!$A$70:$A$98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JP!$D$70:$D$98</c:f>
              <c:numCache>
                <c:formatCode>#,##0</c:formatCode>
                <c:ptCount val="29"/>
                <c:pt idx="0">
                  <c:v>1944.1418864643069</c:v>
                </c:pt>
                <c:pt idx="1">
                  <c:v>5288.1479977987628</c:v>
                </c:pt>
                <c:pt idx="2">
                  <c:v>1995.8304981529357</c:v>
                </c:pt>
                <c:pt idx="3">
                  <c:v>1997.1843187922718</c:v>
                </c:pt>
                <c:pt idx="4">
                  <c:v>2375.3253216950629</c:v>
                </c:pt>
                <c:pt idx="5">
                  <c:v>2642.0380724043735</c:v>
                </c:pt>
                <c:pt idx="6">
                  <c:v>2665.4874878851729</c:v>
                </c:pt>
                <c:pt idx="7">
                  <c:v>8619.1949532468934</c:v>
                </c:pt>
                <c:pt idx="8">
                  <c:v>8740.9731208673511</c:v>
                </c:pt>
                <c:pt idx="9">
                  <c:v>8595.0006618163588</c:v>
                </c:pt>
                <c:pt idx="10">
                  <c:v>8683.4939670413223</c:v>
                </c:pt>
                <c:pt idx="11">
                  <c:v>8600.514860661151</c:v>
                </c:pt>
                <c:pt idx="12">
                  <c:v>8768.9446628827882</c:v>
                </c:pt>
                <c:pt idx="13">
                  <c:v>9029.5377235378182</c:v>
                </c:pt>
                <c:pt idx="14">
                  <c:v>8761.2517777580015</c:v>
                </c:pt>
                <c:pt idx="15">
                  <c:v>8712.2610447561383</c:v>
                </c:pt>
                <c:pt idx="16">
                  <c:v>8436.6985477309827</c:v>
                </c:pt>
                <c:pt idx="17">
                  <c:v>8276.085420826359</c:v>
                </c:pt>
                <c:pt idx="18">
                  <c:v>8173.5140611029747</c:v>
                </c:pt>
                <c:pt idx="19">
                  <c:v>4576.9584439078553</c:v>
                </c:pt>
                <c:pt idx="20">
                  <c:v>3366.4699992267865</c:v>
                </c:pt>
                <c:pt idx="21">
                  <c:v>3267.9263958029537</c:v>
                </c:pt>
                <c:pt idx="22">
                  <c:v>2802.0838939773812</c:v>
                </c:pt>
                <c:pt idx="23">
                  <c:v>2590.5735640636008</c:v>
                </c:pt>
                <c:pt idx="24">
                  <c:v>2316.5443728673868</c:v>
                </c:pt>
                <c:pt idx="25">
                  <c:v>2337.5757539041761</c:v>
                </c:pt>
                <c:pt idx="26">
                  <c:v>282.34140378572602</c:v>
                </c:pt>
                <c:pt idx="27">
                  <c:v>280.76683499406323</c:v>
                </c:pt>
                <c:pt idx="28">
                  <c:v>279.79278616792476</c:v>
                </c:pt>
              </c:numCache>
            </c:numRef>
          </c:val>
          <c:smooth val="0"/>
          <c:extLst>
            <c:ext xmlns:c16="http://schemas.microsoft.com/office/drawing/2014/chart" uri="{C3380CC4-5D6E-409C-BE32-E72D297353CC}">
              <c16:uniqueId val="{00000001-63AF-4412-B51D-5C75DFD7CD73}"/>
            </c:ext>
          </c:extLst>
        </c:ser>
        <c:ser>
          <c:idx val="1"/>
          <c:order val="3"/>
          <c:tx>
            <c:strRef>
              <c:f>JP!$G$69</c:f>
              <c:strCache>
                <c:ptCount val="1"/>
                <c:pt idx="0">
                  <c:v>2013</c:v>
                </c:pt>
              </c:strCache>
            </c:strRef>
          </c:tx>
          <c:spPr>
            <a:ln>
              <a:solidFill>
                <a:srgbClr val="00B050"/>
              </a:solidFill>
            </a:ln>
          </c:spPr>
          <c:marker>
            <c:symbol val="none"/>
          </c:marker>
          <c:cat>
            <c:strRef>
              <c:f>JP!$A$70:$A$98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JP!$G$70:$G$98</c:f>
              <c:numCache>
                <c:formatCode>#,##0</c:formatCode>
                <c:ptCount val="29"/>
                <c:pt idx="0">
                  <c:v>3570.6260291184412</c:v>
                </c:pt>
                <c:pt idx="1">
                  <c:v>7381.3488272682262</c:v>
                </c:pt>
                <c:pt idx="2">
                  <c:v>3644.1194775527774</c:v>
                </c:pt>
                <c:pt idx="3">
                  <c:v>3671.2386071382034</c:v>
                </c:pt>
                <c:pt idx="4">
                  <c:v>5338.3236994077552</c:v>
                </c:pt>
                <c:pt idx="5">
                  <c:v>5860.7868134162027</c:v>
                </c:pt>
                <c:pt idx="6">
                  <c:v>5913.2328765255525</c:v>
                </c:pt>
                <c:pt idx="7">
                  <c:v>10529.187847008641</c:v>
                </c:pt>
                <c:pt idx="8">
                  <c:v>10830.507298723525</c:v>
                </c:pt>
                <c:pt idx="9">
                  <c:v>10697.458935409828</c:v>
                </c:pt>
                <c:pt idx="10">
                  <c:v>10707.441233766203</c:v>
                </c:pt>
                <c:pt idx="11">
                  <c:v>10672.936833223841</c:v>
                </c:pt>
                <c:pt idx="12">
                  <c:v>10609.265281082588</c:v>
                </c:pt>
                <c:pt idx="13">
                  <c:v>11534.063542059857</c:v>
                </c:pt>
                <c:pt idx="14">
                  <c:v>11671.250065356635</c:v>
                </c:pt>
                <c:pt idx="15">
                  <c:v>11458.457234960664</c:v>
                </c:pt>
                <c:pt idx="16">
                  <c:v>11159.473152894061</c:v>
                </c:pt>
                <c:pt idx="17">
                  <c:v>9547.6686410404709</c:v>
                </c:pt>
                <c:pt idx="18">
                  <c:v>9407.0851439436865</c:v>
                </c:pt>
                <c:pt idx="19">
                  <c:v>6493.9955167461994</c:v>
                </c:pt>
                <c:pt idx="20">
                  <c:v>4961.316627886411</c:v>
                </c:pt>
                <c:pt idx="21">
                  <c:v>4628.7865641115604</c:v>
                </c:pt>
                <c:pt idx="22">
                  <c:v>4080.3129310719623</c:v>
                </c:pt>
                <c:pt idx="23">
                  <c:v>4014.8624972366765</c:v>
                </c:pt>
                <c:pt idx="24">
                  <c:v>3516.1225293746879</c:v>
                </c:pt>
                <c:pt idx="25">
                  <c:v>3346.8798523072646</c:v>
                </c:pt>
                <c:pt idx="26">
                  <c:v>186.25603169599276</c:v>
                </c:pt>
                <c:pt idx="27">
                  <c:v>185.1097577186564</c:v>
                </c:pt>
                <c:pt idx="28">
                  <c:v>182.78383281636025</c:v>
                </c:pt>
              </c:numCache>
            </c:numRef>
          </c:val>
          <c:smooth val="0"/>
          <c:extLst>
            <c:ext xmlns:c16="http://schemas.microsoft.com/office/drawing/2014/chart" uri="{C3380CC4-5D6E-409C-BE32-E72D297353CC}">
              <c16:uniqueId val="{00000003-63AF-4412-B51D-5C75DFD7CD73}"/>
            </c:ext>
          </c:extLst>
        </c:ser>
        <c:ser>
          <c:idx val="3"/>
          <c:order val="4"/>
          <c:tx>
            <c:strRef>
              <c:f>JP!$I$69</c:f>
              <c:strCache>
                <c:ptCount val="1"/>
                <c:pt idx="0">
                  <c:v>2019</c:v>
                </c:pt>
              </c:strCache>
            </c:strRef>
          </c:tx>
          <c:spPr>
            <a:ln>
              <a:solidFill>
                <a:schemeClr val="accent6">
                  <a:lumMod val="75000"/>
                </a:schemeClr>
              </a:solidFill>
            </a:ln>
          </c:spPr>
          <c:marker>
            <c:symbol val="none"/>
          </c:marker>
          <c:val>
            <c:numRef>
              <c:f>JP!$I$70:$I$98</c:f>
              <c:numCache>
                <c:formatCode>#,##0</c:formatCode>
                <c:ptCount val="29"/>
                <c:pt idx="0">
                  <c:v>1227.9750900122133</c:v>
                </c:pt>
                <c:pt idx="1">
                  <c:v>10399.011241278713</c:v>
                </c:pt>
                <c:pt idx="2">
                  <c:v>4862.902311620227</c:v>
                </c:pt>
                <c:pt idx="3">
                  <c:v>6926.5208579301607</c:v>
                </c:pt>
                <c:pt idx="4">
                  <c:v>12727.108289253394</c:v>
                </c:pt>
                <c:pt idx="5">
                  <c:v>14314.328000147074</c:v>
                </c:pt>
                <c:pt idx="6">
                  <c:v>14323.73416115522</c:v>
                </c:pt>
                <c:pt idx="7">
                  <c:v>12184.622332461993</c:v>
                </c:pt>
                <c:pt idx="8">
                  <c:v>12086.507653568297</c:v>
                </c:pt>
                <c:pt idx="9">
                  <c:v>12073.310757286374</c:v>
                </c:pt>
                <c:pt idx="10">
                  <c:v>12106.21780811767</c:v>
                </c:pt>
                <c:pt idx="11">
                  <c:v>12001.306263915223</c:v>
                </c:pt>
                <c:pt idx="12">
                  <c:v>12052.805834547195</c:v>
                </c:pt>
                <c:pt idx="13">
                  <c:v>12825.372842943641</c:v>
                </c:pt>
                <c:pt idx="14">
                  <c:v>13147.548244887596</c:v>
                </c:pt>
                <c:pt idx="15">
                  <c:v>13010.780776699685</c:v>
                </c:pt>
                <c:pt idx="16">
                  <c:v>12787.348387484544</c:v>
                </c:pt>
                <c:pt idx="17">
                  <c:v>11259.067732579904</c:v>
                </c:pt>
                <c:pt idx="18">
                  <c:v>11067.982780894241</c:v>
                </c:pt>
                <c:pt idx="19">
                  <c:v>6432.7605313197128</c:v>
                </c:pt>
                <c:pt idx="20">
                  <c:v>4778.3856675176648</c:v>
                </c:pt>
                <c:pt idx="21">
                  <c:v>4265.2670042310256</c:v>
                </c:pt>
                <c:pt idx="22">
                  <c:v>3731.4959962630764</c:v>
                </c:pt>
                <c:pt idx="23">
                  <c:v>3750.8340992716758</c:v>
                </c:pt>
                <c:pt idx="24">
                  <c:v>3311.2064698168128</c:v>
                </c:pt>
                <c:pt idx="25">
                  <c:v>3253.3158551814795</c:v>
                </c:pt>
                <c:pt idx="26">
                  <c:v>191.63351914471463</c:v>
                </c:pt>
                <c:pt idx="27">
                  <c:v>191.39021277277556</c:v>
                </c:pt>
                <c:pt idx="28">
                  <c:v>191.89054269640008</c:v>
                </c:pt>
              </c:numCache>
            </c:numRef>
          </c:val>
          <c:smooth val="0"/>
          <c:extLst>
            <c:ext xmlns:c16="http://schemas.microsoft.com/office/drawing/2014/chart" uri="{C3380CC4-5D6E-409C-BE32-E72D297353CC}">
              <c16:uniqueId val="{00000001-50E0-413B-A715-B234C42B9FD0}"/>
            </c:ext>
          </c:extLst>
        </c:ser>
        <c:dLbls>
          <c:showLegendKey val="0"/>
          <c:showVal val="0"/>
          <c:showCatName val="0"/>
          <c:showSerName val="0"/>
          <c:showPercent val="0"/>
          <c:showBubbleSize val="0"/>
        </c:dLbls>
        <c:smooth val="0"/>
        <c:axId val="93945856"/>
        <c:axId val="93947392"/>
        <c:extLst>
          <c:ext xmlns:c15="http://schemas.microsoft.com/office/drawing/2012/chart" uri="{02D57815-91ED-43cb-92C2-25804820EDAC}">
            <c15:filteredLineSeries>
              <c15:ser>
                <c:idx val="4"/>
                <c:order val="2"/>
                <c:tx>
                  <c:strRef>
                    <c:extLst>
                      <c:ext uri="{02D57815-91ED-43cb-92C2-25804820EDAC}">
                        <c15:formulaRef>
                          <c15:sqref>JP!$E$69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JP!$A$70:$A$98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JP!$E$70:$E$98</c15:sqref>
                        </c15:formulaRef>
                      </c:ext>
                    </c:extLst>
                    <c:numCache>
                      <c:formatCode>#,##0</c:formatCode>
                      <c:ptCount val="29"/>
                      <c:pt idx="0">
                        <c:v>2120.4715744387508</c:v>
                      </c:pt>
                      <c:pt idx="1">
                        <c:v>6138.6021881655461</c:v>
                      </c:pt>
                      <c:pt idx="2">
                        <c:v>2262.3159615477134</c:v>
                      </c:pt>
                      <c:pt idx="3">
                        <c:v>2286.8394843733549</c:v>
                      </c:pt>
                      <c:pt idx="4">
                        <c:v>2814.3901038059644</c:v>
                      </c:pt>
                      <c:pt idx="5">
                        <c:v>3057.3667708350672</c:v>
                      </c:pt>
                      <c:pt idx="6">
                        <c:v>3065.0678899279119</c:v>
                      </c:pt>
                      <c:pt idx="7">
                        <c:v>9409.7516511432586</c:v>
                      </c:pt>
                      <c:pt idx="8">
                        <c:v>9346.4070476089437</c:v>
                      </c:pt>
                      <c:pt idx="9">
                        <c:v>9250.0490526522608</c:v>
                      </c:pt>
                      <c:pt idx="10">
                        <c:v>9367.7976584170174</c:v>
                      </c:pt>
                      <c:pt idx="11">
                        <c:v>9222.3982909862207</c:v>
                      </c:pt>
                      <c:pt idx="12">
                        <c:v>9317.3512787692889</c:v>
                      </c:pt>
                      <c:pt idx="13">
                        <c:v>9784.963045771523</c:v>
                      </c:pt>
                      <c:pt idx="14">
                        <c:v>9475.601957063107</c:v>
                      </c:pt>
                      <c:pt idx="15">
                        <c:v>9197.7206497141451</c:v>
                      </c:pt>
                      <c:pt idx="16">
                        <c:v>9081.889504141398</c:v>
                      </c:pt>
                      <c:pt idx="17">
                        <c:v>8852.3354097632255</c:v>
                      </c:pt>
                      <c:pt idx="18">
                        <c:v>8603.6176824934555</c:v>
                      </c:pt>
                      <c:pt idx="19">
                        <c:v>5540.4127051496725</c:v>
                      </c:pt>
                      <c:pt idx="20">
                        <c:v>4050.9728318687594</c:v>
                      </c:pt>
                      <c:pt idx="21">
                        <c:v>3884.1038973918339</c:v>
                      </c:pt>
                      <c:pt idx="22">
                        <c:v>3330.7902804139903</c:v>
                      </c:pt>
                      <c:pt idx="23">
                        <c:v>3105.5445876981817</c:v>
                      </c:pt>
                      <c:pt idx="24">
                        <c:v>2702.8015481154321</c:v>
                      </c:pt>
                      <c:pt idx="25">
                        <c:v>2653.6137086410604</c:v>
                      </c:pt>
                      <c:pt idx="26">
                        <c:v>297.16809126150554</c:v>
                      </c:pt>
                      <c:pt idx="27">
                        <c:v>297.69036317082578</c:v>
                      </c:pt>
                      <c:pt idx="28">
                        <c:v>297.28991089685024</c:v>
                      </c:pt>
                    </c:numCache>
                  </c:numRef>
                </c:val>
                <c:smooth val="0"/>
                <c:extLst>
                  <c:ext xmlns:c16="http://schemas.microsoft.com/office/drawing/2014/chart" uri="{C3380CC4-5D6E-409C-BE32-E72D297353CC}">
                    <c16:uniqueId val="{00000002-63AF-4412-B51D-5C75DFD7CD73}"/>
                  </c:ext>
                </c:extLst>
              </c15:ser>
            </c15:filteredLineSeries>
          </c:ext>
        </c:extLst>
      </c:lineChart>
      <c:catAx>
        <c:axId val="9394585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3947392"/>
        <c:crosses val="autoZero"/>
        <c:auto val="1"/>
        <c:lblAlgn val="ctr"/>
        <c:lblOffset val="100"/>
        <c:noMultiLvlLbl val="0"/>
      </c:catAx>
      <c:valAx>
        <c:axId val="93947392"/>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3945856"/>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KR!$B$69</c:f>
              <c:strCache>
                <c:ptCount val="1"/>
                <c:pt idx="0">
                  <c:v>2003</c:v>
                </c:pt>
              </c:strCache>
            </c:strRef>
          </c:tx>
          <c:spPr>
            <a:ln>
              <a:solidFill>
                <a:prstClr val="black"/>
              </a:solidFill>
              <a:prstDash val="sysDot"/>
            </a:ln>
          </c:spPr>
          <c:marker>
            <c:symbol val="none"/>
          </c:marker>
          <c:cat>
            <c:strRef>
              <c:f>KR!$A$70:$A$98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KR!$B$70:$B$98</c:f>
              <c:numCache>
                <c:formatCode>#,##0</c:formatCode>
                <c:ptCount val="29"/>
                <c:pt idx="0">
                  <c:v>38.324983655303257</c:v>
                </c:pt>
                <c:pt idx="1">
                  <c:v>609.68621403359145</c:v>
                </c:pt>
                <c:pt idx="2">
                  <c:v>519.71701586346933</c:v>
                </c:pt>
                <c:pt idx="3">
                  <c:v>449.43276041996802</c:v>
                </c:pt>
                <c:pt idx="4">
                  <c:v>319.5390818966543</c:v>
                </c:pt>
                <c:pt idx="5">
                  <c:v>478.14084455325701</c:v>
                </c:pt>
                <c:pt idx="6">
                  <c:v>674.03186442524179</c:v>
                </c:pt>
                <c:pt idx="7">
                  <c:v>3723.9656479736645</c:v>
                </c:pt>
                <c:pt idx="8">
                  <c:v>4026.057950505045</c:v>
                </c:pt>
                <c:pt idx="9">
                  <c:v>3884.2416107897316</c:v>
                </c:pt>
                <c:pt idx="10">
                  <c:v>3805.6432074319127</c:v>
                </c:pt>
                <c:pt idx="11">
                  <c:v>3760.6649869593703</c:v>
                </c:pt>
                <c:pt idx="12">
                  <c:v>3664.7225469539812</c:v>
                </c:pt>
                <c:pt idx="13">
                  <c:v>4227.4352886501401</c:v>
                </c:pt>
                <c:pt idx="14">
                  <c:v>4467.1535174622104</c:v>
                </c:pt>
                <c:pt idx="15">
                  <c:v>4541.3620826275164</c:v>
                </c:pt>
                <c:pt idx="16">
                  <c:v>4497.334860877254</c:v>
                </c:pt>
                <c:pt idx="17">
                  <c:v>4734.1817280645864</c:v>
                </c:pt>
                <c:pt idx="18">
                  <c:v>4798.7154769560839</c:v>
                </c:pt>
                <c:pt idx="19">
                  <c:v>1711.4009302358641</c:v>
                </c:pt>
                <c:pt idx="20">
                  <c:v>1681.3411362393674</c:v>
                </c:pt>
                <c:pt idx="21">
                  <c:v>1353.6399005169624</c:v>
                </c:pt>
                <c:pt idx="22">
                  <c:v>1190.0582510430986</c:v>
                </c:pt>
                <c:pt idx="23">
                  <c:v>938.20671712197964</c:v>
                </c:pt>
                <c:pt idx="24">
                  <c:v>681.129809628403</c:v>
                </c:pt>
                <c:pt idx="25">
                  <c:v>474.5345814432041</c:v>
                </c:pt>
                <c:pt idx="26">
                  <c:v>316.92827065028428</c:v>
                </c:pt>
                <c:pt idx="27">
                  <c:v>210.09313306177845</c:v>
                </c:pt>
                <c:pt idx="28">
                  <c:v>140.91345163080516</c:v>
                </c:pt>
              </c:numCache>
            </c:numRef>
          </c:val>
          <c:smooth val="0"/>
          <c:extLst>
            <c:ext xmlns:c16="http://schemas.microsoft.com/office/drawing/2014/chart" uri="{C3380CC4-5D6E-409C-BE32-E72D297353CC}">
              <c16:uniqueId val="{00000000-F94B-4F8F-ACF6-30E4B6F1A91F}"/>
            </c:ext>
          </c:extLst>
        </c:ser>
        <c:ser>
          <c:idx val="2"/>
          <c:order val="1"/>
          <c:tx>
            <c:strRef>
              <c:f>KR!$D$69</c:f>
              <c:strCache>
                <c:ptCount val="1"/>
                <c:pt idx="0">
                  <c:v>2007</c:v>
                </c:pt>
              </c:strCache>
            </c:strRef>
          </c:tx>
          <c:spPr>
            <a:ln>
              <a:solidFill>
                <a:schemeClr val="tx1"/>
              </a:solidFill>
              <a:prstDash val="dash"/>
            </a:ln>
          </c:spPr>
          <c:marker>
            <c:symbol val="none"/>
          </c:marker>
          <c:cat>
            <c:strRef>
              <c:f>KR!$A$70:$A$98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KR!$D$70:$D$98</c:f>
              <c:numCache>
                <c:formatCode>#,##0</c:formatCode>
                <c:ptCount val="29"/>
                <c:pt idx="0">
                  <c:v>205.59024145167248</c:v>
                </c:pt>
                <c:pt idx="1">
                  <c:v>2510.805895290287</c:v>
                </c:pt>
                <c:pt idx="2">
                  <c:v>1414.1886357429826</c:v>
                </c:pt>
                <c:pt idx="3">
                  <c:v>1618.9126132564033</c:v>
                </c:pt>
                <c:pt idx="4">
                  <c:v>1826.8167350767953</c:v>
                </c:pt>
                <c:pt idx="5">
                  <c:v>2075.2536747601412</c:v>
                </c:pt>
                <c:pt idx="6">
                  <c:v>2327.4902458103847</c:v>
                </c:pt>
                <c:pt idx="7">
                  <c:v>4545.3079869679605</c:v>
                </c:pt>
                <c:pt idx="8">
                  <c:v>4593.8522253504434</c:v>
                </c:pt>
                <c:pt idx="9">
                  <c:v>4723.1608639645738</c:v>
                </c:pt>
                <c:pt idx="10">
                  <c:v>4788.7033794164472</c:v>
                </c:pt>
                <c:pt idx="11">
                  <c:v>4679.9770399106219</c:v>
                </c:pt>
                <c:pt idx="12">
                  <c:v>4747.1359246080592</c:v>
                </c:pt>
                <c:pt idx="13">
                  <c:v>5894.1840955339612</c:v>
                </c:pt>
                <c:pt idx="14">
                  <c:v>5910.4188048544502</c:v>
                </c:pt>
                <c:pt idx="15">
                  <c:v>6021.868779245814</c:v>
                </c:pt>
                <c:pt idx="16">
                  <c:v>5944.478987404912</c:v>
                </c:pt>
                <c:pt idx="17">
                  <c:v>5519.3292071506603</c:v>
                </c:pt>
                <c:pt idx="18">
                  <c:v>5579.5262520819942</c:v>
                </c:pt>
                <c:pt idx="19">
                  <c:v>2102.6131402667247</c:v>
                </c:pt>
                <c:pt idx="20">
                  <c:v>2016.2787521533203</c:v>
                </c:pt>
                <c:pt idx="21">
                  <c:v>1663.6092941823817</c:v>
                </c:pt>
                <c:pt idx="22">
                  <c:v>1496.3266050535951</c:v>
                </c:pt>
                <c:pt idx="23">
                  <c:v>1210.9336875451015</c:v>
                </c:pt>
                <c:pt idx="24">
                  <c:v>927.51597403327821</c:v>
                </c:pt>
                <c:pt idx="25">
                  <c:v>703.5483450328162</c:v>
                </c:pt>
                <c:pt idx="26">
                  <c:v>475.88541134320445</c:v>
                </c:pt>
                <c:pt idx="27">
                  <c:v>275.13405083539612</c:v>
                </c:pt>
                <c:pt idx="28">
                  <c:v>173.10484685162203</c:v>
                </c:pt>
              </c:numCache>
            </c:numRef>
          </c:val>
          <c:smooth val="0"/>
          <c:extLst>
            <c:ext xmlns:c16="http://schemas.microsoft.com/office/drawing/2014/chart" uri="{C3380CC4-5D6E-409C-BE32-E72D297353CC}">
              <c16:uniqueId val="{00000001-F94B-4F8F-ACF6-30E4B6F1A91F}"/>
            </c:ext>
          </c:extLst>
        </c:ser>
        <c:ser>
          <c:idx val="1"/>
          <c:order val="3"/>
          <c:tx>
            <c:strRef>
              <c:f>KR!$G$69</c:f>
              <c:strCache>
                <c:ptCount val="1"/>
                <c:pt idx="0">
                  <c:v>2013</c:v>
                </c:pt>
              </c:strCache>
            </c:strRef>
          </c:tx>
          <c:spPr>
            <a:ln>
              <a:solidFill>
                <a:srgbClr val="00B050"/>
              </a:solidFill>
            </a:ln>
          </c:spPr>
          <c:marker>
            <c:symbol val="none"/>
          </c:marker>
          <c:cat>
            <c:strRef>
              <c:f>KR!$A$70:$A$98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KR!$G$70:$G$98</c:f>
              <c:numCache>
                <c:formatCode>#,##0</c:formatCode>
                <c:ptCount val="29"/>
                <c:pt idx="0">
                  <c:v>294.12625449773037</c:v>
                </c:pt>
                <c:pt idx="1">
                  <c:v>6050.5008859943273</c:v>
                </c:pt>
                <c:pt idx="2">
                  <c:v>5487.6582283666921</c:v>
                </c:pt>
                <c:pt idx="3">
                  <c:v>6421.7428125570759</c:v>
                </c:pt>
                <c:pt idx="4">
                  <c:v>7179.1790864599634</c:v>
                </c:pt>
                <c:pt idx="5">
                  <c:v>7488.8490490734503</c:v>
                </c:pt>
                <c:pt idx="6">
                  <c:v>7456.6872562287599</c:v>
                </c:pt>
                <c:pt idx="7">
                  <c:v>7917.1488226788779</c:v>
                </c:pt>
                <c:pt idx="8">
                  <c:v>8298.7501491345593</c:v>
                </c:pt>
                <c:pt idx="9">
                  <c:v>8800.600961973083</c:v>
                </c:pt>
                <c:pt idx="10">
                  <c:v>8549.4781728017715</c:v>
                </c:pt>
                <c:pt idx="11">
                  <c:v>7455.5117989649252</c:v>
                </c:pt>
                <c:pt idx="12">
                  <c:v>8803.7582699696868</c:v>
                </c:pt>
                <c:pt idx="13">
                  <c:v>8448.8041986594581</c:v>
                </c:pt>
                <c:pt idx="14">
                  <c:v>8176.7214582362813</c:v>
                </c:pt>
                <c:pt idx="15">
                  <c:v>8075.9243938857453</c:v>
                </c:pt>
                <c:pt idx="16">
                  <c:v>8120.1516066028253</c:v>
                </c:pt>
                <c:pt idx="17">
                  <c:v>7898.1894965662796</c:v>
                </c:pt>
                <c:pt idx="18">
                  <c:v>7825.6685880778768</c:v>
                </c:pt>
                <c:pt idx="19">
                  <c:v>3954.4185687069335</c:v>
                </c:pt>
                <c:pt idx="20">
                  <c:v>3929.9003066544274</c:v>
                </c:pt>
                <c:pt idx="21">
                  <c:v>3436.0099400001741</c:v>
                </c:pt>
                <c:pt idx="22">
                  <c:v>3238.3189394426299</c:v>
                </c:pt>
                <c:pt idx="23">
                  <c:v>2522.8257927878235</c:v>
                </c:pt>
                <c:pt idx="24">
                  <c:v>2037.4735422397448</c:v>
                </c:pt>
                <c:pt idx="25">
                  <c:v>1552.1291563492866</c:v>
                </c:pt>
                <c:pt idx="26">
                  <c:v>995.29512841128678</c:v>
                </c:pt>
                <c:pt idx="27">
                  <c:v>626.30230040645097</c:v>
                </c:pt>
                <c:pt idx="28">
                  <c:v>380.15393882455913</c:v>
                </c:pt>
              </c:numCache>
            </c:numRef>
          </c:val>
          <c:smooth val="0"/>
          <c:extLst>
            <c:ext xmlns:c16="http://schemas.microsoft.com/office/drawing/2014/chart" uri="{C3380CC4-5D6E-409C-BE32-E72D297353CC}">
              <c16:uniqueId val="{00000003-F94B-4F8F-ACF6-30E4B6F1A91F}"/>
            </c:ext>
          </c:extLst>
        </c:ser>
        <c:ser>
          <c:idx val="3"/>
          <c:order val="4"/>
          <c:tx>
            <c:strRef>
              <c:f>KR!$I$69</c:f>
              <c:strCache>
                <c:ptCount val="1"/>
                <c:pt idx="0">
                  <c:v>2019</c:v>
                </c:pt>
              </c:strCache>
            </c:strRef>
          </c:tx>
          <c:marker>
            <c:symbol val="none"/>
          </c:marker>
          <c:val>
            <c:numRef>
              <c:f>KR!$I$70:$I$98</c:f>
              <c:numCache>
                <c:formatCode>#,##0</c:formatCode>
                <c:ptCount val="29"/>
                <c:pt idx="0">
                  <c:v>493.95845584467219</c:v>
                </c:pt>
                <c:pt idx="1">
                  <c:v>17443.700234123171</c:v>
                </c:pt>
                <c:pt idx="2">
                  <c:v>11026.45816757019</c:v>
                </c:pt>
                <c:pt idx="3">
                  <c:v>10529.16637003984</c:v>
                </c:pt>
                <c:pt idx="4">
                  <c:v>10571.595922951812</c:v>
                </c:pt>
                <c:pt idx="5">
                  <c:v>10564.439836187637</c:v>
                </c:pt>
                <c:pt idx="6">
                  <c:v>10227.293231101568</c:v>
                </c:pt>
                <c:pt idx="7">
                  <c:v>13413.677081070007</c:v>
                </c:pt>
                <c:pt idx="8">
                  <c:v>13280.755606950413</c:v>
                </c:pt>
                <c:pt idx="9">
                  <c:v>14239.379506352287</c:v>
                </c:pt>
                <c:pt idx="10">
                  <c:v>13350.823445448228</c:v>
                </c:pt>
                <c:pt idx="11">
                  <c:v>13003.722601004591</c:v>
                </c:pt>
                <c:pt idx="12">
                  <c:v>14543.723351877325</c:v>
                </c:pt>
                <c:pt idx="13">
                  <c:v>16879.174287364622</c:v>
                </c:pt>
                <c:pt idx="14">
                  <c:v>16063.000677605793</c:v>
                </c:pt>
                <c:pt idx="15">
                  <c:v>16135.065746362317</c:v>
                </c:pt>
                <c:pt idx="16">
                  <c:v>16456.679325560937</c:v>
                </c:pt>
                <c:pt idx="17">
                  <c:v>12886.523864809489</c:v>
                </c:pt>
                <c:pt idx="18">
                  <c:v>14203.111300664088</c:v>
                </c:pt>
                <c:pt idx="19">
                  <c:v>5712.8791318385092</c:v>
                </c:pt>
                <c:pt idx="20">
                  <c:v>4842.7938918091913</c:v>
                </c:pt>
                <c:pt idx="21">
                  <c:v>3958.7925161181888</c:v>
                </c:pt>
                <c:pt idx="22">
                  <c:v>3802.7336135975233</c:v>
                </c:pt>
                <c:pt idx="23">
                  <c:v>2972.2027950906649</c:v>
                </c:pt>
                <c:pt idx="24">
                  <c:v>2323.9744621243135</c:v>
                </c:pt>
                <c:pt idx="25">
                  <c:v>1553.820483723277</c:v>
                </c:pt>
                <c:pt idx="26">
                  <c:v>910.00695415752807</c:v>
                </c:pt>
                <c:pt idx="27">
                  <c:v>571.27260324983376</c:v>
                </c:pt>
                <c:pt idx="28">
                  <c:v>405.92310603745381</c:v>
                </c:pt>
              </c:numCache>
            </c:numRef>
          </c:val>
          <c:smooth val="0"/>
          <c:extLst>
            <c:ext xmlns:c16="http://schemas.microsoft.com/office/drawing/2014/chart" uri="{C3380CC4-5D6E-409C-BE32-E72D297353CC}">
              <c16:uniqueId val="{00000001-406C-4E96-BC1D-32EF51E144FC}"/>
            </c:ext>
          </c:extLst>
        </c:ser>
        <c:dLbls>
          <c:showLegendKey val="0"/>
          <c:showVal val="0"/>
          <c:showCatName val="0"/>
          <c:showSerName val="0"/>
          <c:showPercent val="0"/>
          <c:showBubbleSize val="0"/>
        </c:dLbls>
        <c:smooth val="0"/>
        <c:axId val="94285824"/>
        <c:axId val="94287360"/>
        <c:extLst>
          <c:ext xmlns:c15="http://schemas.microsoft.com/office/drawing/2012/chart" uri="{02D57815-91ED-43cb-92C2-25804820EDAC}">
            <c15:filteredLineSeries>
              <c15:ser>
                <c:idx val="4"/>
                <c:order val="2"/>
                <c:tx>
                  <c:strRef>
                    <c:extLst>
                      <c:ext uri="{02D57815-91ED-43cb-92C2-25804820EDAC}">
                        <c15:formulaRef>
                          <c15:sqref>KR!$E$69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KR!$A$70:$A$98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KR!$E$70:$E$98</c15:sqref>
                        </c15:formulaRef>
                      </c:ext>
                    </c:extLst>
                    <c:numCache>
                      <c:formatCode>#,##0</c:formatCode>
                      <c:ptCount val="29"/>
                      <c:pt idx="0">
                        <c:v>258.09992738806187</c:v>
                      </c:pt>
                      <c:pt idx="1">
                        <c:v>2802.4959925400904</c:v>
                      </c:pt>
                      <c:pt idx="2">
                        <c:v>2121.7417570921457</c:v>
                      </c:pt>
                      <c:pt idx="3">
                        <c:v>2824.8597358243569</c:v>
                      </c:pt>
                      <c:pt idx="4">
                        <c:v>3463.0615348116635</c:v>
                      </c:pt>
                      <c:pt idx="5">
                        <c:v>3551.0756512881344</c:v>
                      </c:pt>
                      <c:pt idx="6">
                        <c:v>3694.8495718509516</c:v>
                      </c:pt>
                      <c:pt idx="7">
                        <c:v>6339.5137032362254</c:v>
                      </c:pt>
                      <c:pt idx="8">
                        <c:v>6902.5927987116474</c:v>
                      </c:pt>
                      <c:pt idx="9">
                        <c:v>7136.3042535641152</c:v>
                      </c:pt>
                      <c:pt idx="10">
                        <c:v>6841.2456823903613</c:v>
                      </c:pt>
                      <c:pt idx="11">
                        <c:v>6912.3880785141009</c:v>
                      </c:pt>
                      <c:pt idx="12">
                        <c:v>7043.7202620749713</c:v>
                      </c:pt>
                      <c:pt idx="13">
                        <c:v>7095.439111435312</c:v>
                      </c:pt>
                      <c:pt idx="14">
                        <c:v>7085.4269090410817</c:v>
                      </c:pt>
                      <c:pt idx="15">
                        <c:v>7002.4931783780139</c:v>
                      </c:pt>
                      <c:pt idx="16">
                        <c:v>6841.9310981418148</c:v>
                      </c:pt>
                      <c:pt idx="17">
                        <c:v>6775.4642756226531</c:v>
                      </c:pt>
                      <c:pt idx="18">
                        <c:v>6610.484271510928</c:v>
                      </c:pt>
                      <c:pt idx="19">
                        <c:v>2933.774931233696</c:v>
                      </c:pt>
                      <c:pt idx="20">
                        <c:v>3006.1045781327211</c:v>
                      </c:pt>
                      <c:pt idx="21">
                        <c:v>2556.7490258099447</c:v>
                      </c:pt>
                      <c:pt idx="22">
                        <c:v>2408.1541401124905</c:v>
                      </c:pt>
                      <c:pt idx="23">
                        <c:v>1957.0953043172935</c:v>
                      </c:pt>
                      <c:pt idx="24">
                        <c:v>1460.2977096693467</c:v>
                      </c:pt>
                      <c:pt idx="25">
                        <c:v>1062.7882381836764</c:v>
                      </c:pt>
                      <c:pt idx="26">
                        <c:v>731.41821385259846</c:v>
                      </c:pt>
                      <c:pt idx="27">
                        <c:v>470.54355172849733</c:v>
                      </c:pt>
                      <c:pt idx="28">
                        <c:v>289.58422046304435</c:v>
                      </c:pt>
                    </c:numCache>
                  </c:numRef>
                </c:val>
                <c:smooth val="0"/>
                <c:extLst>
                  <c:ext xmlns:c16="http://schemas.microsoft.com/office/drawing/2014/chart" uri="{C3380CC4-5D6E-409C-BE32-E72D297353CC}">
                    <c16:uniqueId val="{00000002-F94B-4F8F-ACF6-30E4B6F1A91F}"/>
                  </c:ext>
                </c:extLst>
              </c15:ser>
            </c15:filteredLineSeries>
          </c:ext>
        </c:extLst>
      </c:lineChart>
      <c:catAx>
        <c:axId val="9428582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4287360"/>
        <c:crosses val="autoZero"/>
        <c:auto val="1"/>
        <c:lblAlgn val="ctr"/>
        <c:lblOffset val="100"/>
        <c:noMultiLvlLbl val="0"/>
      </c:catAx>
      <c:valAx>
        <c:axId val="94287360"/>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4285824"/>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LU!$B$69</c:f>
              <c:strCache>
                <c:ptCount val="1"/>
                <c:pt idx="0">
                  <c:v>2003</c:v>
                </c:pt>
              </c:strCache>
            </c:strRef>
          </c:tx>
          <c:spPr>
            <a:ln>
              <a:solidFill>
                <a:sysClr val="windowText" lastClr="000000"/>
              </a:solidFill>
              <a:prstDash val="sysDot"/>
            </a:ln>
          </c:spPr>
          <c:marker>
            <c:symbol val="none"/>
          </c:marker>
          <c:val>
            <c:numRef>
              <c:f>LU!$B$70:$B$98</c:f>
              <c:numCache>
                <c:formatCode>#,##0</c:formatCode>
                <c:ptCount val="29"/>
                <c:pt idx="0">
                  <c:v>5829.7438789807202</c:v>
                </c:pt>
                <c:pt idx="1">
                  <c:v>17322.211636655742</c:v>
                </c:pt>
                <c:pt idx="2">
                  <c:v>10457.037727642972</c:v>
                </c:pt>
                <c:pt idx="3">
                  <c:v>11865.814653574087</c:v>
                </c:pt>
                <c:pt idx="4">
                  <c:v>19858.574622591561</c:v>
                </c:pt>
                <c:pt idx="5">
                  <c:v>17375.415728974705</c:v>
                </c:pt>
                <c:pt idx="6">
                  <c:v>19141.886417095906</c:v>
                </c:pt>
                <c:pt idx="7">
                  <c:v>19344.601942399306</c:v>
                </c:pt>
                <c:pt idx="8">
                  <c:v>19603.04290076458</c:v>
                </c:pt>
                <c:pt idx="9">
                  <c:v>19202.926719504401</c:v>
                </c:pt>
                <c:pt idx="10">
                  <c:v>19008.854165759014</c:v>
                </c:pt>
                <c:pt idx="11">
                  <c:v>18687.517572926103</c:v>
                </c:pt>
                <c:pt idx="12">
                  <c:v>18873.221295610911</c:v>
                </c:pt>
                <c:pt idx="13">
                  <c:v>25294.513201226167</c:v>
                </c:pt>
                <c:pt idx="14">
                  <c:v>29087.340367876561</c:v>
                </c:pt>
                <c:pt idx="15">
                  <c:v>30307.007439945846</c:v>
                </c:pt>
                <c:pt idx="16">
                  <c:v>29431.774952183299</c:v>
                </c:pt>
                <c:pt idx="17">
                  <c:v>28546.551894567245</c:v>
                </c:pt>
                <c:pt idx="18">
                  <c:v>26966.807061503001</c:v>
                </c:pt>
                <c:pt idx="19">
                  <c:v>21291.662079087331</c:v>
                </c:pt>
                <c:pt idx="20">
                  <c:v>14328.806212172831</c:v>
                </c:pt>
                <c:pt idx="21">
                  <c:v>8766.7282469657985</c:v>
                </c:pt>
                <c:pt idx="22">
                  <c:v>5132.7616461515145</c:v>
                </c:pt>
                <c:pt idx="23">
                  <c:v>2579.3064081486195</c:v>
                </c:pt>
                <c:pt idx="24">
                  <c:v>1449.8750308034569</c:v>
                </c:pt>
                <c:pt idx="25">
                  <c:v>833.42282428052545</c:v>
                </c:pt>
                <c:pt idx="26">
                  <c:v>499.94969725738895</c:v>
                </c:pt>
                <c:pt idx="27">
                  <c:v>389.49876219244339</c:v>
                </c:pt>
                <c:pt idx="28">
                  <c:v>260.15311759371701</c:v>
                </c:pt>
              </c:numCache>
            </c:numRef>
          </c:val>
          <c:smooth val="0"/>
          <c:extLst>
            <c:ext xmlns:c16="http://schemas.microsoft.com/office/drawing/2014/chart" uri="{C3380CC4-5D6E-409C-BE32-E72D297353CC}">
              <c16:uniqueId val="{00000001-03F3-42CB-B4DB-6E2E5E9E6875}"/>
            </c:ext>
          </c:extLst>
        </c:ser>
        <c:ser>
          <c:idx val="2"/>
          <c:order val="1"/>
          <c:tx>
            <c:strRef>
              <c:f>LU!$D$69</c:f>
              <c:strCache>
                <c:ptCount val="1"/>
                <c:pt idx="0">
                  <c:v>2007</c:v>
                </c:pt>
              </c:strCache>
            </c:strRef>
          </c:tx>
          <c:spPr>
            <a:ln>
              <a:solidFill>
                <a:sysClr val="windowText" lastClr="000000"/>
              </a:solidFill>
              <a:prstDash val="dash"/>
            </a:ln>
          </c:spPr>
          <c:marker>
            <c:symbol val="none"/>
          </c:marker>
          <c:val>
            <c:numRef>
              <c:f>LU!$D$70:$D$98</c:f>
              <c:numCache>
                <c:formatCode>#,##0</c:formatCode>
                <c:ptCount val="29"/>
                <c:pt idx="0">
                  <c:v>6443.5272048386023</c:v>
                </c:pt>
                <c:pt idx="1">
                  <c:v>22539.170301196733</c:v>
                </c:pt>
                <c:pt idx="2">
                  <c:v>14416.429381617194</c:v>
                </c:pt>
                <c:pt idx="3">
                  <c:v>15302.48184386184</c:v>
                </c:pt>
                <c:pt idx="4">
                  <c:v>16188.534306106487</c:v>
                </c:pt>
                <c:pt idx="5">
                  <c:v>12999.947312860804</c:v>
                </c:pt>
                <c:pt idx="6">
                  <c:v>11711.049625034295</c:v>
                </c:pt>
                <c:pt idx="7">
                  <c:v>23455.002657046382</c:v>
                </c:pt>
                <c:pt idx="8">
                  <c:v>23417.203442039441</c:v>
                </c:pt>
                <c:pt idx="9">
                  <c:v>23867.918060818847</c:v>
                </c:pt>
                <c:pt idx="10">
                  <c:v>23641.176703968486</c:v>
                </c:pt>
                <c:pt idx="11">
                  <c:v>22519.428138524483</c:v>
                </c:pt>
                <c:pt idx="12">
                  <c:v>22217.368230670243</c:v>
                </c:pt>
                <c:pt idx="13">
                  <c:v>23294.564830344694</c:v>
                </c:pt>
                <c:pt idx="14">
                  <c:v>23249.129789996914</c:v>
                </c:pt>
                <c:pt idx="15">
                  <c:v>23144.703220718235</c:v>
                </c:pt>
                <c:pt idx="16">
                  <c:v>23038.675278053845</c:v>
                </c:pt>
                <c:pt idx="17">
                  <c:v>21748.633107455655</c:v>
                </c:pt>
                <c:pt idx="18">
                  <c:v>21195.897703728871</c:v>
                </c:pt>
                <c:pt idx="19">
                  <c:v>10412.848503139165</c:v>
                </c:pt>
                <c:pt idx="20">
                  <c:v>6667.9237795267936</c:v>
                </c:pt>
                <c:pt idx="21">
                  <c:v>3771.2047277207575</c:v>
                </c:pt>
                <c:pt idx="22">
                  <c:v>2029.8643419362131</c:v>
                </c:pt>
                <c:pt idx="23">
                  <c:v>1041.3724003175541</c:v>
                </c:pt>
                <c:pt idx="24">
                  <c:v>613.19191524785822</c:v>
                </c:pt>
                <c:pt idx="25">
                  <c:v>376.67304202767423</c:v>
                </c:pt>
                <c:pt idx="26">
                  <c:v>251.4786806396886</c:v>
                </c:pt>
                <c:pt idx="27">
                  <c:v>183.88579632676647</c:v>
                </c:pt>
                <c:pt idx="28">
                  <c:v>89.82213084967276</c:v>
                </c:pt>
              </c:numCache>
            </c:numRef>
          </c:val>
          <c:smooth val="0"/>
          <c:extLst>
            <c:ext xmlns:c16="http://schemas.microsoft.com/office/drawing/2014/chart" uri="{C3380CC4-5D6E-409C-BE32-E72D297353CC}">
              <c16:uniqueId val="{00000002-03F3-42CB-B4DB-6E2E5E9E6875}"/>
            </c:ext>
          </c:extLst>
        </c:ser>
        <c:ser>
          <c:idx val="1"/>
          <c:order val="2"/>
          <c:tx>
            <c:strRef>
              <c:f>LU!$G$69</c:f>
              <c:strCache>
                <c:ptCount val="1"/>
                <c:pt idx="0">
                  <c:v>2013</c:v>
                </c:pt>
              </c:strCache>
            </c:strRef>
          </c:tx>
          <c:spPr>
            <a:ln>
              <a:solidFill>
                <a:srgbClr val="00B050"/>
              </a:solidFill>
            </a:ln>
          </c:spPr>
          <c:marker>
            <c:symbol val="none"/>
          </c:marker>
          <c:cat>
            <c:strRef>
              <c:f>LU!$A$70:$A$98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LU!$G$70:$G$98</c:f>
              <c:numCache>
                <c:formatCode>#,##0</c:formatCode>
                <c:ptCount val="29"/>
                <c:pt idx="0">
                  <c:v>8786.0253570401019</c:v>
                </c:pt>
                <c:pt idx="1">
                  <c:v>30728.266466027548</c:v>
                </c:pt>
                <c:pt idx="2">
                  <c:v>21687.121558707673</c:v>
                </c:pt>
                <c:pt idx="3">
                  <c:v>24229.519730243697</c:v>
                </c:pt>
                <c:pt idx="4">
                  <c:v>26771.917901779718</c:v>
                </c:pt>
                <c:pt idx="5">
                  <c:v>18708.628978144126</c:v>
                </c:pt>
                <c:pt idx="6">
                  <c:v>17595.716501788014</c:v>
                </c:pt>
                <c:pt idx="7">
                  <c:v>31180.628351578172</c:v>
                </c:pt>
                <c:pt idx="8">
                  <c:v>31687.171241878401</c:v>
                </c:pt>
                <c:pt idx="9">
                  <c:v>30807.79428788439</c:v>
                </c:pt>
                <c:pt idx="10">
                  <c:v>30117.409459039231</c:v>
                </c:pt>
                <c:pt idx="11">
                  <c:v>28783.304279906213</c:v>
                </c:pt>
                <c:pt idx="12">
                  <c:v>28075.858235760745</c:v>
                </c:pt>
                <c:pt idx="13">
                  <c:v>28676.048728028138</c:v>
                </c:pt>
                <c:pt idx="14">
                  <c:v>29054.491454137646</c:v>
                </c:pt>
                <c:pt idx="15">
                  <c:v>28913.655472271545</c:v>
                </c:pt>
                <c:pt idx="16">
                  <c:v>29215.976086192521</c:v>
                </c:pt>
                <c:pt idx="17">
                  <c:v>27272.664128185366</c:v>
                </c:pt>
                <c:pt idx="18">
                  <c:v>26485.781946188363</c:v>
                </c:pt>
                <c:pt idx="19">
                  <c:v>14699.845575187304</c:v>
                </c:pt>
                <c:pt idx="20">
                  <c:v>13687.046183801091</c:v>
                </c:pt>
                <c:pt idx="21">
                  <c:v>11324.485369943059</c:v>
                </c:pt>
                <c:pt idx="22">
                  <c:v>10299.270749955811</c:v>
                </c:pt>
                <c:pt idx="23">
                  <c:v>8108.8203721351383</c:v>
                </c:pt>
                <c:pt idx="24">
                  <c:v>6313.1885755155881</c:v>
                </c:pt>
                <c:pt idx="25">
                  <c:v>4728.4429664574282</c:v>
                </c:pt>
                <c:pt idx="26">
                  <c:v>3425.9835634620977</c:v>
                </c:pt>
                <c:pt idx="27">
                  <c:v>2802.4777363342369</c:v>
                </c:pt>
                <c:pt idx="28">
                  <c:v>1994.1264090558966</c:v>
                </c:pt>
              </c:numCache>
            </c:numRef>
          </c:val>
          <c:smooth val="0"/>
          <c:extLst>
            <c:ext xmlns:c16="http://schemas.microsoft.com/office/drawing/2014/chart" uri="{C3380CC4-5D6E-409C-BE32-E72D297353CC}">
              <c16:uniqueId val="{00000000-B105-4297-8DEA-F29069908858}"/>
            </c:ext>
          </c:extLst>
        </c:ser>
        <c:ser>
          <c:idx val="3"/>
          <c:order val="3"/>
          <c:tx>
            <c:strRef>
              <c:f>LU!$I$69</c:f>
              <c:strCache>
                <c:ptCount val="1"/>
                <c:pt idx="0">
                  <c:v>2019</c:v>
                </c:pt>
              </c:strCache>
            </c:strRef>
          </c:tx>
          <c:spPr>
            <a:ln>
              <a:solidFill>
                <a:schemeClr val="accent6">
                  <a:lumMod val="75000"/>
                </a:schemeClr>
              </a:solidFill>
            </a:ln>
          </c:spPr>
          <c:marker>
            <c:symbol val="none"/>
          </c:marker>
          <c:val>
            <c:numRef>
              <c:f>LU!$I$70:$I$98</c:f>
              <c:numCache>
                <c:formatCode>#,##0</c:formatCode>
                <c:ptCount val="29"/>
                <c:pt idx="0">
                  <c:v>8268.3569628683108</c:v>
                </c:pt>
                <c:pt idx="1">
                  <c:v>38221.609980990666</c:v>
                </c:pt>
                <c:pt idx="2">
                  <c:v>29536.453651803957</c:v>
                </c:pt>
                <c:pt idx="3">
                  <c:v>34973.813621815032</c:v>
                </c:pt>
                <c:pt idx="4">
                  <c:v>37710.093257128436</c:v>
                </c:pt>
                <c:pt idx="5">
                  <c:v>24476.020424947623</c:v>
                </c:pt>
                <c:pt idx="6">
                  <c:v>25544.822182084219</c:v>
                </c:pt>
                <c:pt idx="7">
                  <c:v>37453.445041858839</c:v>
                </c:pt>
                <c:pt idx="8">
                  <c:v>38292.37460472167</c:v>
                </c:pt>
                <c:pt idx="9">
                  <c:v>36369.417709575253</c:v>
                </c:pt>
                <c:pt idx="10">
                  <c:v>35419.165825026263</c:v>
                </c:pt>
                <c:pt idx="11">
                  <c:v>33654.800401536537</c:v>
                </c:pt>
                <c:pt idx="12">
                  <c:v>32150.175193388633</c:v>
                </c:pt>
                <c:pt idx="13">
                  <c:v>33335.793035309442</c:v>
                </c:pt>
                <c:pt idx="14">
                  <c:v>34097.451394747375</c:v>
                </c:pt>
                <c:pt idx="15">
                  <c:v>33891.592236737844</c:v>
                </c:pt>
                <c:pt idx="16">
                  <c:v>34028.666931986634</c:v>
                </c:pt>
                <c:pt idx="17">
                  <c:v>32639.185556459033</c:v>
                </c:pt>
                <c:pt idx="18">
                  <c:v>31405.58932709719</c:v>
                </c:pt>
                <c:pt idx="19">
                  <c:v>17615.637725498054</c:v>
                </c:pt>
                <c:pt idx="20">
                  <c:v>12949.016854214447</c:v>
                </c:pt>
                <c:pt idx="21">
                  <c:v>11036.874812885828</c:v>
                </c:pt>
                <c:pt idx="22">
                  <c:v>9757.710027709094</c:v>
                </c:pt>
                <c:pt idx="23">
                  <c:v>8681.316884550306</c:v>
                </c:pt>
                <c:pt idx="24">
                  <c:v>7203.248000507092</c:v>
                </c:pt>
                <c:pt idx="25">
                  <c:v>5451.715798750718</c:v>
                </c:pt>
                <c:pt idx="26">
                  <c:v>3961.0408189443237</c:v>
                </c:pt>
                <c:pt idx="27">
                  <c:v>3330.3432207306487</c:v>
                </c:pt>
                <c:pt idx="28">
                  <c:v>2631.909728642775</c:v>
                </c:pt>
              </c:numCache>
            </c:numRef>
          </c:val>
          <c:smooth val="0"/>
          <c:extLst>
            <c:ext xmlns:c16="http://schemas.microsoft.com/office/drawing/2014/chart" uri="{C3380CC4-5D6E-409C-BE32-E72D297353CC}">
              <c16:uniqueId val="{00000004-03F3-42CB-B4DB-6E2E5E9E6875}"/>
            </c:ext>
          </c:extLst>
        </c:ser>
        <c:dLbls>
          <c:showLegendKey val="0"/>
          <c:showVal val="0"/>
          <c:showCatName val="0"/>
          <c:showSerName val="0"/>
          <c:showPercent val="0"/>
          <c:showBubbleSize val="0"/>
        </c:dLbls>
        <c:smooth val="0"/>
        <c:axId val="94835072"/>
        <c:axId val="94836608"/>
      </c:lineChart>
      <c:catAx>
        <c:axId val="9483507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4836608"/>
        <c:crosses val="autoZero"/>
        <c:auto val="1"/>
        <c:lblAlgn val="ctr"/>
        <c:lblOffset val="100"/>
        <c:noMultiLvlLbl val="0"/>
      </c:catAx>
      <c:valAx>
        <c:axId val="94836608"/>
        <c:scaling>
          <c:orientation val="minMax"/>
          <c:max val="3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4835072"/>
        <c:crosses val="autoZero"/>
        <c:crossBetween val="between"/>
      </c:valAx>
    </c:plotArea>
    <c:legend>
      <c:legendPos val="t"/>
      <c:overlay val="0"/>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MX!$B$69</c:f>
              <c:strCache>
                <c:ptCount val="1"/>
                <c:pt idx="0">
                  <c:v>2003</c:v>
                </c:pt>
              </c:strCache>
            </c:strRef>
          </c:tx>
          <c:spPr>
            <a:ln>
              <a:solidFill>
                <a:prstClr val="black"/>
              </a:solidFill>
              <a:prstDash val="sysDot"/>
            </a:ln>
          </c:spPr>
          <c:marker>
            <c:symbol val="none"/>
          </c:marker>
          <c:cat>
            <c:strRef>
              <c:f>MX!$A$70:$A$98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MX!$B$70:$B$98</c:f>
              <c:numCache>
                <c:formatCode>#,##0</c:formatCode>
                <c:ptCount val="29"/>
                <c:pt idx="0">
                  <c:v>72.472234180091036</c:v>
                </c:pt>
                <c:pt idx="1">
                  <c:v>77.73849103875763</c:v>
                </c:pt>
                <c:pt idx="2">
                  <c:v>77.74979567527248</c:v>
                </c:pt>
                <c:pt idx="3">
                  <c:v>77.74979567527248</c:v>
                </c:pt>
                <c:pt idx="4">
                  <c:v>456.34295265642544</c:v>
                </c:pt>
                <c:pt idx="5">
                  <c:v>1241.7921818993159</c:v>
                </c:pt>
                <c:pt idx="6">
                  <c:v>1717.8494980094188</c:v>
                </c:pt>
                <c:pt idx="7">
                  <c:v>1606.1255538613252</c:v>
                </c:pt>
                <c:pt idx="8">
                  <c:v>1640.2968993955685</c:v>
                </c:pt>
                <c:pt idx="9">
                  <c:v>1632.588629424868</c:v>
                </c:pt>
                <c:pt idx="10">
                  <c:v>1630.2966239851839</c:v>
                </c:pt>
                <c:pt idx="11">
                  <c:v>1636.2621066885195</c:v>
                </c:pt>
                <c:pt idx="12">
                  <c:v>1620.6361399035759</c:v>
                </c:pt>
                <c:pt idx="13">
                  <c:v>1636.636632116506</c:v>
                </c:pt>
                <c:pt idx="14">
                  <c:v>1523.4669936683053</c:v>
                </c:pt>
                <c:pt idx="15">
                  <c:v>1440.4489284613226</c:v>
                </c:pt>
                <c:pt idx="16">
                  <c:v>1054.990230077186</c:v>
                </c:pt>
                <c:pt idx="17">
                  <c:v>883.18281285947182</c:v>
                </c:pt>
                <c:pt idx="18">
                  <c:v>818.34957385901487</c:v>
                </c:pt>
                <c:pt idx="19">
                  <c:v>774.38773490079416</c:v>
                </c:pt>
                <c:pt idx="20">
                  <c:v>1090.3596665836931</c:v>
                </c:pt>
                <c:pt idx="21">
                  <c:v>754.05536143382881</c:v>
                </c:pt>
                <c:pt idx="22">
                  <c:v>640.14736814226251</c:v>
                </c:pt>
                <c:pt idx="23">
                  <c:v>504.76189831316185</c:v>
                </c:pt>
                <c:pt idx="24">
                  <c:v>337.58647060109081</c:v>
                </c:pt>
                <c:pt idx="25">
                  <c:v>441.82186110540994</c:v>
                </c:pt>
                <c:pt idx="26">
                  <c:v>210.01898163966496</c:v>
                </c:pt>
                <c:pt idx="27">
                  <c:v>88.57149172902227</c:v>
                </c:pt>
                <c:pt idx="28">
                  <c:v>63.525825223040592</c:v>
                </c:pt>
              </c:numCache>
            </c:numRef>
          </c:val>
          <c:smooth val="0"/>
          <c:extLst>
            <c:ext xmlns:c16="http://schemas.microsoft.com/office/drawing/2014/chart" uri="{C3380CC4-5D6E-409C-BE32-E72D297353CC}">
              <c16:uniqueId val="{00000000-508A-421E-BC48-CB21AEE42EF9}"/>
            </c:ext>
          </c:extLst>
        </c:ser>
        <c:ser>
          <c:idx val="2"/>
          <c:order val="1"/>
          <c:tx>
            <c:strRef>
              <c:f>MX!$D$69</c:f>
              <c:strCache>
                <c:ptCount val="1"/>
                <c:pt idx="0">
                  <c:v>2007</c:v>
                </c:pt>
              </c:strCache>
            </c:strRef>
          </c:tx>
          <c:spPr>
            <a:ln>
              <a:solidFill>
                <a:schemeClr val="tx1"/>
              </a:solidFill>
              <a:prstDash val="dash"/>
            </a:ln>
          </c:spPr>
          <c:marker>
            <c:symbol val="none"/>
          </c:marker>
          <c:cat>
            <c:strRef>
              <c:f>MX!$A$70:$A$98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MX!$D$70:$D$98</c:f>
              <c:numCache>
                <c:formatCode>#,##0</c:formatCode>
                <c:ptCount val="29"/>
                <c:pt idx="0">
                  <c:v>0</c:v>
                </c:pt>
                <c:pt idx="1">
                  <c:v>152.54477719693978</c:v>
                </c:pt>
                <c:pt idx="2">
                  <c:v>228.46930488092138</c:v>
                </c:pt>
                <c:pt idx="3">
                  <c:v>390.95053090789111</c:v>
                </c:pt>
                <c:pt idx="4">
                  <c:v>1057.7406528054471</c:v>
                </c:pt>
                <c:pt idx="5">
                  <c:v>1611.0252399954609</c:v>
                </c:pt>
                <c:pt idx="6">
                  <c:v>1976.618899602219</c:v>
                </c:pt>
                <c:pt idx="7">
                  <c:v>2151.3590008662532</c:v>
                </c:pt>
                <c:pt idx="8">
                  <c:v>2139.2179315984167</c:v>
                </c:pt>
                <c:pt idx="9">
                  <c:v>2144.1175092457288</c:v>
                </c:pt>
                <c:pt idx="10">
                  <c:v>2117.246109488015</c:v>
                </c:pt>
                <c:pt idx="11">
                  <c:v>2145.0720042987605</c:v>
                </c:pt>
                <c:pt idx="12">
                  <c:v>2196.339527764846</c:v>
                </c:pt>
                <c:pt idx="13">
                  <c:v>2206.7818761721965</c:v>
                </c:pt>
                <c:pt idx="14">
                  <c:v>2125.0434615838976</c:v>
                </c:pt>
                <c:pt idx="15">
                  <c:v>2027.9821082955659</c:v>
                </c:pt>
                <c:pt idx="16">
                  <c:v>1503.5320782252879</c:v>
                </c:pt>
                <c:pt idx="17">
                  <c:v>1320.8925324381298</c:v>
                </c:pt>
                <c:pt idx="18">
                  <c:v>1212.1501267789956</c:v>
                </c:pt>
                <c:pt idx="19">
                  <c:v>1102.8994220324491</c:v>
                </c:pt>
                <c:pt idx="20">
                  <c:v>1653.3377543671847</c:v>
                </c:pt>
                <c:pt idx="21">
                  <c:v>1151.662797236263</c:v>
                </c:pt>
                <c:pt idx="22">
                  <c:v>1043.3014573682062</c:v>
                </c:pt>
                <c:pt idx="23">
                  <c:v>844.15616793934021</c:v>
                </c:pt>
                <c:pt idx="24">
                  <c:v>583.94049648875261</c:v>
                </c:pt>
                <c:pt idx="25">
                  <c:v>705.27138613044258</c:v>
                </c:pt>
                <c:pt idx="26">
                  <c:v>246.67969444588743</c:v>
                </c:pt>
                <c:pt idx="27">
                  <c:v>163.25368693452026</c:v>
                </c:pt>
                <c:pt idx="28">
                  <c:v>114.78524111104461</c:v>
                </c:pt>
              </c:numCache>
            </c:numRef>
          </c:val>
          <c:smooth val="0"/>
          <c:extLst>
            <c:ext xmlns:c16="http://schemas.microsoft.com/office/drawing/2014/chart" uri="{C3380CC4-5D6E-409C-BE32-E72D297353CC}">
              <c16:uniqueId val="{00000001-508A-421E-BC48-CB21AEE42EF9}"/>
            </c:ext>
          </c:extLst>
        </c:ser>
        <c:ser>
          <c:idx val="1"/>
          <c:order val="3"/>
          <c:tx>
            <c:strRef>
              <c:f>MX!$G$69</c:f>
              <c:strCache>
                <c:ptCount val="1"/>
                <c:pt idx="0">
                  <c:v>2013</c:v>
                </c:pt>
              </c:strCache>
            </c:strRef>
          </c:tx>
          <c:spPr>
            <a:ln>
              <a:solidFill>
                <a:srgbClr val="00B050"/>
              </a:solidFill>
            </a:ln>
          </c:spPr>
          <c:marker>
            <c:symbol val="none"/>
          </c:marker>
          <c:cat>
            <c:strRef>
              <c:f>MX!$A$70:$A$98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MX!$G$70:$G$98</c:f>
              <c:numCache>
                <c:formatCode>#,##0</c:formatCode>
                <c:ptCount val="29"/>
                <c:pt idx="0" formatCode="General">
                  <c:v>0</c:v>
                </c:pt>
                <c:pt idx="1">
                  <c:v>213.68763787000896</c:v>
                </c:pt>
                <c:pt idx="2">
                  <c:v>354.25143345801223</c:v>
                </c:pt>
                <c:pt idx="3">
                  <c:v>559.24790856432969</c:v>
                </c:pt>
                <c:pt idx="4">
                  <c:v>1558.5028356644998</c:v>
                </c:pt>
                <c:pt idx="5">
                  <c:v>2119.44115881876</c:v>
                </c:pt>
                <c:pt idx="6">
                  <c:v>2698.6764225299594</c:v>
                </c:pt>
                <c:pt idx="7">
                  <c:v>2684.7200000277426</c:v>
                </c:pt>
                <c:pt idx="8">
                  <c:v>2678.0794257335065</c:v>
                </c:pt>
                <c:pt idx="9">
                  <c:v>2688.2165977552072</c:v>
                </c:pt>
                <c:pt idx="10">
                  <c:v>2692.357769082606</c:v>
                </c:pt>
                <c:pt idx="11">
                  <c:v>2709.8034781131464</c:v>
                </c:pt>
                <c:pt idx="12">
                  <c:v>2765.7849045339694</c:v>
                </c:pt>
                <c:pt idx="13">
                  <c:v>3017.3342048924692</c:v>
                </c:pt>
                <c:pt idx="14">
                  <c:v>2832.5576918128113</c:v>
                </c:pt>
                <c:pt idx="15">
                  <c:v>2686.3524226563959</c:v>
                </c:pt>
                <c:pt idx="16">
                  <c:v>2225.1767701725153</c:v>
                </c:pt>
                <c:pt idx="17">
                  <c:v>2078.9590802624157</c:v>
                </c:pt>
                <c:pt idx="18">
                  <c:v>1924.8794395300811</c:v>
                </c:pt>
                <c:pt idx="19">
                  <c:v>1841.5666577641866</c:v>
                </c:pt>
                <c:pt idx="20">
                  <c:v>1827.4886455296869</c:v>
                </c:pt>
                <c:pt idx="21">
                  <c:v>1733.5982510201266</c:v>
                </c:pt>
                <c:pt idx="22">
                  <c:v>1562.7183447737018</c:v>
                </c:pt>
                <c:pt idx="23">
                  <c:v>1244.5650229506648</c:v>
                </c:pt>
                <c:pt idx="24">
                  <c:v>827.70358078887625</c:v>
                </c:pt>
                <c:pt idx="25">
                  <c:v>685.03927178695346</c:v>
                </c:pt>
                <c:pt idx="26">
                  <c:v>416.8740782165554</c:v>
                </c:pt>
                <c:pt idx="27">
                  <c:v>325.64564893745342</c:v>
                </c:pt>
                <c:pt idx="28">
                  <c:v>266.77129687957557</c:v>
                </c:pt>
              </c:numCache>
            </c:numRef>
          </c:val>
          <c:smooth val="0"/>
          <c:extLst>
            <c:ext xmlns:c16="http://schemas.microsoft.com/office/drawing/2014/chart" uri="{C3380CC4-5D6E-409C-BE32-E72D297353CC}">
              <c16:uniqueId val="{00000003-508A-421E-BC48-CB21AEE42EF9}"/>
            </c:ext>
          </c:extLst>
        </c:ser>
        <c:ser>
          <c:idx val="3"/>
          <c:order val="4"/>
          <c:tx>
            <c:strRef>
              <c:f>MX!$I$69</c:f>
              <c:strCache>
                <c:ptCount val="1"/>
                <c:pt idx="0">
                  <c:v>2019</c:v>
                </c:pt>
              </c:strCache>
            </c:strRef>
          </c:tx>
          <c:spPr>
            <a:ln>
              <a:solidFill>
                <a:schemeClr val="accent6">
                  <a:lumMod val="75000"/>
                </a:schemeClr>
              </a:solidFill>
            </a:ln>
          </c:spPr>
          <c:marker>
            <c:symbol val="none"/>
          </c:marker>
          <c:val>
            <c:numRef>
              <c:f>MX!$I$70:$I$98</c:f>
              <c:numCache>
                <c:formatCode>#,##0</c:formatCode>
                <c:ptCount val="29"/>
                <c:pt idx="0">
                  <c:v>0</c:v>
                </c:pt>
                <c:pt idx="1">
                  <c:v>84.251582353090612</c:v>
                </c:pt>
                <c:pt idx="2">
                  <c:v>172.22713670994321</c:v>
                </c:pt>
                <c:pt idx="3">
                  <c:v>386.83434128045093</c:v>
                </c:pt>
                <c:pt idx="4">
                  <c:v>1347.0128518083184</c:v>
                </c:pt>
                <c:pt idx="5">
                  <c:v>2207.1411740306103</c:v>
                </c:pt>
                <c:pt idx="6">
                  <c:v>2685.5364395275246</c:v>
                </c:pt>
                <c:pt idx="7">
                  <c:v>2834.1824835329562</c:v>
                </c:pt>
                <c:pt idx="8">
                  <c:v>2847.86452438891</c:v>
                </c:pt>
                <c:pt idx="9">
                  <c:v>2796.5191065278327</c:v>
                </c:pt>
                <c:pt idx="10">
                  <c:v>2837.8523337674042</c:v>
                </c:pt>
                <c:pt idx="11">
                  <c:v>2838.4885394013008</c:v>
                </c:pt>
                <c:pt idx="12">
                  <c:v>2795.093907524913</c:v>
                </c:pt>
                <c:pt idx="13">
                  <c:v>2748.7832677379251</c:v>
                </c:pt>
                <c:pt idx="14">
                  <c:v>2663.1178972384805</c:v>
                </c:pt>
                <c:pt idx="15">
                  <c:v>2476.0552794920395</c:v>
                </c:pt>
                <c:pt idx="16">
                  <c:v>2313.5184332980998</c:v>
                </c:pt>
                <c:pt idx="17">
                  <c:v>2156.8890490272752</c:v>
                </c:pt>
                <c:pt idx="18">
                  <c:v>1968.0996288253259</c:v>
                </c:pt>
                <c:pt idx="19">
                  <c:v>1811.0677921926319</c:v>
                </c:pt>
                <c:pt idx="20">
                  <c:v>1771.3943884692922</c:v>
                </c:pt>
                <c:pt idx="21">
                  <c:v>1618.4987224459089</c:v>
                </c:pt>
                <c:pt idx="22">
                  <c:v>1453.4866899102092</c:v>
                </c:pt>
                <c:pt idx="23">
                  <c:v>1172.1006175877021</c:v>
                </c:pt>
                <c:pt idx="24">
                  <c:v>823.51124024506964</c:v>
                </c:pt>
                <c:pt idx="25">
                  <c:v>662.44957132460775</c:v>
                </c:pt>
                <c:pt idx="26">
                  <c:v>493.73359883339151</c:v>
                </c:pt>
                <c:pt idx="27">
                  <c:v>402.8963945382651</c:v>
                </c:pt>
                <c:pt idx="28">
                  <c:v>350.86370338795899</c:v>
                </c:pt>
              </c:numCache>
            </c:numRef>
          </c:val>
          <c:smooth val="0"/>
          <c:extLst>
            <c:ext xmlns:c16="http://schemas.microsoft.com/office/drawing/2014/chart" uri="{C3380CC4-5D6E-409C-BE32-E72D297353CC}">
              <c16:uniqueId val="{00000002-5F1F-4794-B5ED-F8DFBB8EE2D9}"/>
            </c:ext>
          </c:extLst>
        </c:ser>
        <c:dLbls>
          <c:showLegendKey val="0"/>
          <c:showVal val="0"/>
          <c:showCatName val="0"/>
          <c:showSerName val="0"/>
          <c:showPercent val="0"/>
          <c:showBubbleSize val="0"/>
        </c:dLbls>
        <c:smooth val="0"/>
        <c:axId val="94864896"/>
        <c:axId val="94866432"/>
        <c:extLst>
          <c:ext xmlns:c15="http://schemas.microsoft.com/office/drawing/2012/chart" uri="{02D57815-91ED-43cb-92C2-25804820EDAC}">
            <c15:filteredLineSeries>
              <c15:ser>
                <c:idx val="4"/>
                <c:order val="2"/>
                <c:tx>
                  <c:strRef>
                    <c:extLst>
                      <c:ext uri="{02D57815-91ED-43cb-92C2-25804820EDAC}">
                        <c15:formulaRef>
                          <c15:sqref>MX!$E$69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MX!$A$70:$A$98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MX!$E$70:$E$98</c15:sqref>
                        </c15:formulaRef>
                      </c:ext>
                    </c:extLst>
                    <c:numCache>
                      <c:formatCode>#,##0</c:formatCode>
                      <c:ptCount val="29"/>
                      <c:pt idx="0">
                        <c:v>0</c:v>
                      </c:pt>
                      <c:pt idx="1">
                        <c:v>202.92859647701295</c:v>
                      </c:pt>
                      <c:pt idx="2">
                        <c:v>286.18815451147566</c:v>
                      </c:pt>
                      <c:pt idx="3">
                        <c:v>464.37930575647283</c:v>
                      </c:pt>
                      <c:pt idx="4">
                        <c:v>1315.8447800675478</c:v>
                      </c:pt>
                      <c:pt idx="5">
                        <c:v>1907.3370392582931</c:v>
                      </c:pt>
                      <c:pt idx="6">
                        <c:v>2412.6988150790194</c:v>
                      </c:pt>
                      <c:pt idx="7">
                        <c:v>2422.8490683793862</c:v>
                      </c:pt>
                      <c:pt idx="8">
                        <c:v>2335.8228557901452</c:v>
                      </c:pt>
                      <c:pt idx="9">
                        <c:v>2320.162782414488</c:v>
                      </c:pt>
                      <c:pt idx="10">
                        <c:v>2261.8254702589606</c:v>
                      </c:pt>
                      <c:pt idx="11">
                        <c:v>2270.81976812732</c:v>
                      </c:pt>
                      <c:pt idx="12">
                        <c:v>2262.2654436590437</c:v>
                      </c:pt>
                      <c:pt idx="13">
                        <c:v>2402.9885608117643</c:v>
                      </c:pt>
                      <c:pt idx="14">
                        <c:v>2415.1102218103515</c:v>
                      </c:pt>
                      <c:pt idx="15">
                        <c:v>2358.4759519135346</c:v>
                      </c:pt>
                      <c:pt idx="16">
                        <c:v>1762.2295824709115</c:v>
                      </c:pt>
                      <c:pt idx="17">
                        <c:v>1545.1426482790114</c:v>
                      </c:pt>
                      <c:pt idx="18">
                        <c:v>1399.0690650186905</c:v>
                      </c:pt>
                      <c:pt idx="19">
                        <c:v>1395.4687846529846</c:v>
                      </c:pt>
                      <c:pt idx="20">
                        <c:v>1871.3655736828182</c:v>
                      </c:pt>
                      <c:pt idx="21">
                        <c:v>1334.0380206620544</c:v>
                      </c:pt>
                      <c:pt idx="22">
                        <c:v>1205.964302477068</c:v>
                      </c:pt>
                      <c:pt idx="23">
                        <c:v>986.5933072750604</c:v>
                      </c:pt>
                      <c:pt idx="24">
                        <c:v>648.41435143016213</c:v>
                      </c:pt>
                      <c:pt idx="25">
                        <c:v>768.02501061565852</c:v>
                      </c:pt>
                      <c:pt idx="26">
                        <c:v>262.74510138477712</c:v>
                      </c:pt>
                      <c:pt idx="27">
                        <c:v>170.75582103345968</c:v>
                      </c:pt>
                      <c:pt idx="28">
                        <c:v>119.56582539586785</c:v>
                      </c:pt>
                    </c:numCache>
                  </c:numRef>
                </c:val>
                <c:smooth val="0"/>
                <c:extLst>
                  <c:ext xmlns:c16="http://schemas.microsoft.com/office/drawing/2014/chart" uri="{C3380CC4-5D6E-409C-BE32-E72D297353CC}">
                    <c16:uniqueId val="{00000002-508A-421E-BC48-CB21AEE42EF9}"/>
                  </c:ext>
                </c:extLst>
              </c15:ser>
            </c15:filteredLineSeries>
          </c:ext>
        </c:extLst>
      </c:lineChart>
      <c:catAx>
        <c:axId val="948648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4866432"/>
        <c:crosses val="autoZero"/>
        <c:auto val="1"/>
        <c:lblAlgn val="ctr"/>
        <c:lblOffset val="100"/>
        <c:noMultiLvlLbl val="0"/>
      </c:catAx>
      <c:valAx>
        <c:axId val="94866432"/>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4864896"/>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NL!$B$69</c:f>
              <c:strCache>
                <c:ptCount val="1"/>
                <c:pt idx="0">
                  <c:v>2003</c:v>
                </c:pt>
              </c:strCache>
            </c:strRef>
          </c:tx>
          <c:spPr>
            <a:ln>
              <a:solidFill>
                <a:prstClr val="black"/>
              </a:solidFill>
              <a:prstDash val="sysDot"/>
            </a:ln>
          </c:spPr>
          <c:marker>
            <c:symbol val="none"/>
          </c:marker>
          <c:cat>
            <c:strRef>
              <c:f>NL!$A$70:$A$98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NL!$B$70:$B$98</c:f>
              <c:numCache>
                <c:formatCode>#,##0</c:formatCode>
                <c:ptCount val="29"/>
                <c:pt idx="0">
                  <c:v>620.11583298140874</c:v>
                </c:pt>
                <c:pt idx="1">
                  <c:v>3515.6941829569814</c:v>
                </c:pt>
                <c:pt idx="2">
                  <c:v>2151.3513657999811</c:v>
                </c:pt>
                <c:pt idx="3">
                  <c:v>2153.8441705571163</c:v>
                </c:pt>
                <c:pt idx="4">
                  <c:v>2163.2760231312309</c:v>
                </c:pt>
                <c:pt idx="5">
                  <c:v>6145.6305141484772</c:v>
                </c:pt>
                <c:pt idx="6">
                  <c:v>7646.7776211323908</c:v>
                </c:pt>
                <c:pt idx="7">
                  <c:v>7992.716551361983</c:v>
                </c:pt>
                <c:pt idx="8">
                  <c:v>8026.2803432273486</c:v>
                </c:pt>
                <c:pt idx="9">
                  <c:v>7954.0265417661794</c:v>
                </c:pt>
                <c:pt idx="10">
                  <c:v>7992.1100405643529</c:v>
                </c:pt>
                <c:pt idx="11">
                  <c:v>8012.5282899676959</c:v>
                </c:pt>
                <c:pt idx="12">
                  <c:v>7944.238711216256</c:v>
                </c:pt>
                <c:pt idx="13">
                  <c:v>9002.1800921946979</c:v>
                </c:pt>
                <c:pt idx="14">
                  <c:v>9813.5282265407659</c:v>
                </c:pt>
                <c:pt idx="15">
                  <c:v>9701.945945728974</c:v>
                </c:pt>
                <c:pt idx="16">
                  <c:v>9855.9124686387786</c:v>
                </c:pt>
                <c:pt idx="17">
                  <c:v>9174.2263173502324</c:v>
                </c:pt>
                <c:pt idx="18">
                  <c:v>8607.1567213455655</c:v>
                </c:pt>
                <c:pt idx="19">
                  <c:v>6309.8221961914278</c:v>
                </c:pt>
                <c:pt idx="20">
                  <c:v>5937.2926700005182</c:v>
                </c:pt>
                <c:pt idx="21">
                  <c:v>5604.6950117714259</c:v>
                </c:pt>
                <c:pt idx="22">
                  <c:v>5230.4330024831279</c:v>
                </c:pt>
                <c:pt idx="23">
                  <c:v>4368.3414081687633</c:v>
                </c:pt>
                <c:pt idx="24">
                  <c:v>3157.2856321118038</c:v>
                </c:pt>
                <c:pt idx="25">
                  <c:v>2503.5981615543292</c:v>
                </c:pt>
                <c:pt idx="26">
                  <c:v>1842.6077161921555</c:v>
                </c:pt>
                <c:pt idx="27">
                  <c:v>1297.4029038647097</c:v>
                </c:pt>
                <c:pt idx="28">
                  <c:v>937.79370412648677</c:v>
                </c:pt>
              </c:numCache>
            </c:numRef>
          </c:val>
          <c:smooth val="0"/>
          <c:extLst>
            <c:ext xmlns:c16="http://schemas.microsoft.com/office/drawing/2014/chart" uri="{C3380CC4-5D6E-409C-BE32-E72D297353CC}">
              <c16:uniqueId val="{00000000-56B3-4513-AC74-C85D6CFEC914}"/>
            </c:ext>
          </c:extLst>
        </c:ser>
        <c:ser>
          <c:idx val="2"/>
          <c:order val="1"/>
          <c:tx>
            <c:strRef>
              <c:f>NL!$D$69</c:f>
              <c:strCache>
                <c:ptCount val="1"/>
                <c:pt idx="0">
                  <c:v>2007</c:v>
                </c:pt>
              </c:strCache>
            </c:strRef>
          </c:tx>
          <c:spPr>
            <a:ln>
              <a:solidFill>
                <a:schemeClr val="tx1"/>
              </a:solidFill>
              <a:prstDash val="dash"/>
            </a:ln>
          </c:spPr>
          <c:marker>
            <c:symbol val="none"/>
          </c:marker>
          <c:cat>
            <c:strRef>
              <c:f>NL!$A$70:$A$98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NL!$D$70:$D$98</c:f>
              <c:numCache>
                <c:formatCode>#,##0</c:formatCode>
                <c:ptCount val="29"/>
                <c:pt idx="0">
                  <c:v>212.13535778758296</c:v>
                </c:pt>
                <c:pt idx="1">
                  <c:v>5923.4189466076195</c:v>
                </c:pt>
                <c:pt idx="2">
                  <c:v>5488.8598039537274</c:v>
                </c:pt>
                <c:pt idx="3">
                  <c:v>5520.8377704686136</c:v>
                </c:pt>
                <c:pt idx="4">
                  <c:v>5587.9430324539335</c:v>
                </c:pt>
                <c:pt idx="5">
                  <c:v>11918.976828099212</c:v>
                </c:pt>
                <c:pt idx="6">
                  <c:v>11978.808541342552</c:v>
                </c:pt>
                <c:pt idx="7">
                  <c:v>10749.059815767625</c:v>
                </c:pt>
                <c:pt idx="8">
                  <c:v>10838.781185512895</c:v>
                </c:pt>
                <c:pt idx="9">
                  <c:v>10757.774783640885</c:v>
                </c:pt>
                <c:pt idx="10">
                  <c:v>10879.743956765773</c:v>
                </c:pt>
                <c:pt idx="11">
                  <c:v>10806.873347877063</c:v>
                </c:pt>
                <c:pt idx="12">
                  <c:v>10785.800441634154</c:v>
                </c:pt>
                <c:pt idx="13">
                  <c:v>12793.943659260996</c:v>
                </c:pt>
                <c:pt idx="14">
                  <c:v>14365.306423387454</c:v>
                </c:pt>
                <c:pt idx="15">
                  <c:v>14306.690311131861</c:v>
                </c:pt>
                <c:pt idx="16">
                  <c:v>14306.522733495338</c:v>
                </c:pt>
                <c:pt idx="17">
                  <c:v>14116.063808673091</c:v>
                </c:pt>
                <c:pt idx="18">
                  <c:v>13945.068354914943</c:v>
                </c:pt>
                <c:pt idx="19">
                  <c:v>10290.075683619882</c:v>
                </c:pt>
                <c:pt idx="20">
                  <c:v>10346.967673825788</c:v>
                </c:pt>
                <c:pt idx="21">
                  <c:v>9925.1054045371584</c:v>
                </c:pt>
                <c:pt idx="22">
                  <c:v>9011.5962772454441</c:v>
                </c:pt>
                <c:pt idx="23">
                  <c:v>7705.5493898591703</c:v>
                </c:pt>
                <c:pt idx="24">
                  <c:v>5888.1297582238649</c:v>
                </c:pt>
                <c:pt idx="25">
                  <c:v>4355.2894359934935</c:v>
                </c:pt>
                <c:pt idx="26">
                  <c:v>3014.8730579270145</c:v>
                </c:pt>
                <c:pt idx="27">
                  <c:v>2006.0439284549748</c:v>
                </c:pt>
                <c:pt idx="28">
                  <c:v>1294.1503505228382</c:v>
                </c:pt>
              </c:numCache>
            </c:numRef>
          </c:val>
          <c:smooth val="0"/>
          <c:extLst>
            <c:ext xmlns:c16="http://schemas.microsoft.com/office/drawing/2014/chart" uri="{C3380CC4-5D6E-409C-BE32-E72D297353CC}">
              <c16:uniqueId val="{00000001-56B3-4513-AC74-C85D6CFEC914}"/>
            </c:ext>
          </c:extLst>
        </c:ser>
        <c:ser>
          <c:idx val="1"/>
          <c:order val="3"/>
          <c:tx>
            <c:strRef>
              <c:f>NL!$G$69</c:f>
              <c:strCache>
                <c:ptCount val="1"/>
                <c:pt idx="0">
                  <c:v>2013</c:v>
                </c:pt>
              </c:strCache>
            </c:strRef>
          </c:tx>
          <c:spPr>
            <a:ln>
              <a:solidFill>
                <a:srgbClr val="00B050"/>
              </a:solidFill>
            </a:ln>
          </c:spPr>
          <c:marker>
            <c:symbol val="none"/>
          </c:marker>
          <c:cat>
            <c:strRef>
              <c:f>NL!$A$70:$A$98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NL!$G$70:$G$98</c:f>
              <c:numCache>
                <c:formatCode>#,##0</c:formatCode>
                <c:ptCount val="29"/>
                <c:pt idx="0">
                  <c:v>2146.9542982362636</c:v>
                </c:pt>
                <c:pt idx="1">
                  <c:v>10022.599680852731</c:v>
                </c:pt>
                <c:pt idx="2">
                  <c:v>4143.2077984912348</c:v>
                </c:pt>
                <c:pt idx="3">
                  <c:v>4453.2926316215853</c:v>
                </c:pt>
                <c:pt idx="4">
                  <c:v>9887.1103288753329</c:v>
                </c:pt>
                <c:pt idx="5">
                  <c:v>11308.151192917157</c:v>
                </c:pt>
                <c:pt idx="6">
                  <c:v>11589.686622673167</c:v>
                </c:pt>
                <c:pt idx="7">
                  <c:v>11318.743615428579</c:v>
                </c:pt>
                <c:pt idx="8">
                  <c:v>11319.549724689974</c:v>
                </c:pt>
                <c:pt idx="9">
                  <c:v>11323.705225835502</c:v>
                </c:pt>
                <c:pt idx="10">
                  <c:v>11328.126162669418</c:v>
                </c:pt>
                <c:pt idx="11">
                  <c:v>11324.733812497245</c:v>
                </c:pt>
                <c:pt idx="12">
                  <c:v>11381.01845123167</c:v>
                </c:pt>
                <c:pt idx="13">
                  <c:v>13628.788107150671</c:v>
                </c:pt>
                <c:pt idx="14">
                  <c:v>15129.16177694927</c:v>
                </c:pt>
                <c:pt idx="15">
                  <c:v>15223.314344645643</c:v>
                </c:pt>
                <c:pt idx="16">
                  <c:v>15196.745421847285</c:v>
                </c:pt>
                <c:pt idx="17">
                  <c:v>15064.580817179323</c:v>
                </c:pt>
                <c:pt idx="18">
                  <c:v>15171.262618184173</c:v>
                </c:pt>
                <c:pt idx="19">
                  <c:v>12857.483775984956</c:v>
                </c:pt>
                <c:pt idx="20">
                  <c:v>12910.623777767756</c:v>
                </c:pt>
                <c:pt idx="21">
                  <c:v>12381.746045736509</c:v>
                </c:pt>
                <c:pt idx="22">
                  <c:v>11250.378327878349</c:v>
                </c:pt>
                <c:pt idx="23">
                  <c:v>9741.9239419236528</c:v>
                </c:pt>
                <c:pt idx="24">
                  <c:v>7480.7524112441706</c:v>
                </c:pt>
                <c:pt idx="25">
                  <c:v>5669.5577409733896</c:v>
                </c:pt>
                <c:pt idx="26">
                  <c:v>4015.8475914595301</c:v>
                </c:pt>
                <c:pt idx="27">
                  <c:v>2756.0702668023619</c:v>
                </c:pt>
                <c:pt idx="28">
                  <c:v>1899.6593469527079</c:v>
                </c:pt>
              </c:numCache>
            </c:numRef>
          </c:val>
          <c:smooth val="0"/>
          <c:extLst>
            <c:ext xmlns:c16="http://schemas.microsoft.com/office/drawing/2014/chart" uri="{C3380CC4-5D6E-409C-BE32-E72D297353CC}">
              <c16:uniqueId val="{00000003-56B3-4513-AC74-C85D6CFEC914}"/>
            </c:ext>
          </c:extLst>
        </c:ser>
        <c:ser>
          <c:idx val="3"/>
          <c:order val="4"/>
          <c:tx>
            <c:strRef>
              <c:f>NL!$I$69</c:f>
              <c:strCache>
                <c:ptCount val="1"/>
                <c:pt idx="0">
                  <c:v>2019</c:v>
                </c:pt>
              </c:strCache>
            </c:strRef>
          </c:tx>
          <c:spPr>
            <a:ln>
              <a:solidFill>
                <a:schemeClr val="accent6">
                  <a:lumMod val="75000"/>
                </a:schemeClr>
              </a:solidFill>
            </a:ln>
          </c:spPr>
          <c:marker>
            <c:symbol val="none"/>
          </c:marker>
          <c:val>
            <c:numRef>
              <c:f>NL!$I$70:$I$98</c:f>
              <c:numCache>
                <c:formatCode>#,##0</c:formatCode>
                <c:ptCount val="29"/>
                <c:pt idx="0">
                  <c:v>3158.0315772830863</c:v>
                </c:pt>
                <c:pt idx="1">
                  <c:v>14463.757212524884</c:v>
                </c:pt>
                <c:pt idx="2">
                  <c:v>6644.1807803655047</c:v>
                </c:pt>
                <c:pt idx="3">
                  <c:v>6998.1967048896258</c:v>
                </c:pt>
                <c:pt idx="4">
                  <c:v>12827.608046441295</c:v>
                </c:pt>
                <c:pt idx="5">
                  <c:v>15209.302978968757</c:v>
                </c:pt>
                <c:pt idx="6">
                  <c:v>15677.27310094822</c:v>
                </c:pt>
                <c:pt idx="7">
                  <c:v>13973.967002530855</c:v>
                </c:pt>
                <c:pt idx="8">
                  <c:v>13987.39789047926</c:v>
                </c:pt>
                <c:pt idx="9">
                  <c:v>13986.980306158357</c:v>
                </c:pt>
                <c:pt idx="10">
                  <c:v>13994.078249124876</c:v>
                </c:pt>
                <c:pt idx="11">
                  <c:v>13996.445365088988</c:v>
                </c:pt>
                <c:pt idx="12">
                  <c:v>14085.054003978958</c:v>
                </c:pt>
                <c:pt idx="13">
                  <c:v>16020.109148956202</c:v>
                </c:pt>
                <c:pt idx="14">
                  <c:v>17026.320480320072</c:v>
                </c:pt>
                <c:pt idx="15">
                  <c:v>17070.379564983949</c:v>
                </c:pt>
                <c:pt idx="16">
                  <c:v>17077.626105732183</c:v>
                </c:pt>
                <c:pt idx="17">
                  <c:v>16994.399975575721</c:v>
                </c:pt>
                <c:pt idx="18">
                  <c:v>16965.897193983124</c:v>
                </c:pt>
                <c:pt idx="19">
                  <c:v>13369.444406654435</c:v>
                </c:pt>
                <c:pt idx="20">
                  <c:v>12989.058940900259</c:v>
                </c:pt>
                <c:pt idx="21">
                  <c:v>12296.060335074075</c:v>
                </c:pt>
                <c:pt idx="22">
                  <c:v>11076.193152225249</c:v>
                </c:pt>
                <c:pt idx="23">
                  <c:v>9656.786491608158</c:v>
                </c:pt>
                <c:pt idx="24">
                  <c:v>8153.4503956787712</c:v>
                </c:pt>
                <c:pt idx="25">
                  <c:v>6122.9565156067974</c:v>
                </c:pt>
                <c:pt idx="26">
                  <c:v>4616.4032595541357</c:v>
                </c:pt>
                <c:pt idx="27">
                  <c:v>3508.5077362454458</c:v>
                </c:pt>
                <c:pt idx="28">
                  <c:v>2693.1319263261535</c:v>
                </c:pt>
              </c:numCache>
            </c:numRef>
          </c:val>
          <c:smooth val="0"/>
          <c:extLst>
            <c:ext xmlns:c16="http://schemas.microsoft.com/office/drawing/2014/chart" uri="{C3380CC4-5D6E-409C-BE32-E72D297353CC}">
              <c16:uniqueId val="{00000001-170F-4374-A04F-6B4EEB62334E}"/>
            </c:ext>
          </c:extLst>
        </c:ser>
        <c:dLbls>
          <c:showLegendKey val="0"/>
          <c:showVal val="0"/>
          <c:showCatName val="0"/>
          <c:showSerName val="0"/>
          <c:showPercent val="0"/>
          <c:showBubbleSize val="0"/>
        </c:dLbls>
        <c:smooth val="0"/>
        <c:axId val="95831552"/>
        <c:axId val="95833088"/>
        <c:extLst>
          <c:ext xmlns:c15="http://schemas.microsoft.com/office/drawing/2012/chart" uri="{02D57815-91ED-43cb-92C2-25804820EDAC}">
            <c15:filteredLineSeries>
              <c15:ser>
                <c:idx val="4"/>
                <c:order val="2"/>
                <c:tx>
                  <c:strRef>
                    <c:extLst>
                      <c:ext uri="{02D57815-91ED-43cb-92C2-25804820EDAC}">
                        <c15:formulaRef>
                          <c15:sqref>NL!$E$69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NL!$A$70:$A$98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NL!$E$70:$E$98</c15:sqref>
                        </c15:formulaRef>
                      </c:ext>
                    </c:extLst>
                    <c:numCache>
                      <c:formatCode>#,##0</c:formatCode>
                      <c:ptCount val="29"/>
                      <c:pt idx="0">
                        <c:v>2149.1068598548795</c:v>
                      </c:pt>
                      <c:pt idx="1">
                        <c:v>11735.810223329467</c:v>
                      </c:pt>
                      <c:pt idx="2">
                        <c:v>5603.9429969495968</c:v>
                      </c:pt>
                      <c:pt idx="3">
                        <c:v>5655.2541755533439</c:v>
                      </c:pt>
                      <c:pt idx="4">
                        <c:v>10313.310482657771</c:v>
                      </c:pt>
                      <c:pt idx="5">
                        <c:v>10623.45313568748</c:v>
                      </c:pt>
                      <c:pt idx="6">
                        <c:v>10986.532042903447</c:v>
                      </c:pt>
                      <c:pt idx="7">
                        <c:v>10705.430715853156</c:v>
                      </c:pt>
                      <c:pt idx="8">
                        <c:v>10720.708973638302</c:v>
                      </c:pt>
                      <c:pt idx="9">
                        <c:v>10646.153622934935</c:v>
                      </c:pt>
                      <c:pt idx="10">
                        <c:v>10743.17603480202</c:v>
                      </c:pt>
                      <c:pt idx="11">
                        <c:v>10648.790341180485</c:v>
                      </c:pt>
                      <c:pt idx="12">
                        <c:v>10703.006818661792</c:v>
                      </c:pt>
                      <c:pt idx="13">
                        <c:v>12817.32242373281</c:v>
                      </c:pt>
                      <c:pt idx="14">
                        <c:v>14571.517472130832</c:v>
                      </c:pt>
                      <c:pt idx="15">
                        <c:v>14462.754027545834</c:v>
                      </c:pt>
                      <c:pt idx="16">
                        <c:v>14421.478494796964</c:v>
                      </c:pt>
                      <c:pt idx="17">
                        <c:v>14288.22994642214</c:v>
                      </c:pt>
                      <c:pt idx="18">
                        <c:v>14291.945936374261</c:v>
                      </c:pt>
                      <c:pt idx="19">
                        <c:v>11623.29958686652</c:v>
                      </c:pt>
                      <c:pt idx="20">
                        <c:v>11561.755969223508</c:v>
                      </c:pt>
                      <c:pt idx="21">
                        <c:v>11118.467125912801</c:v>
                      </c:pt>
                      <c:pt idx="22">
                        <c:v>10163.190847046713</c:v>
                      </c:pt>
                      <c:pt idx="23">
                        <c:v>8804.0487334562386</c:v>
                      </c:pt>
                      <c:pt idx="24">
                        <c:v>6660.9187923096388</c:v>
                      </c:pt>
                      <c:pt idx="25">
                        <c:v>5026.4254910288919</c:v>
                      </c:pt>
                      <c:pt idx="26">
                        <c:v>3543.2906092786188</c:v>
                      </c:pt>
                      <c:pt idx="27">
                        <c:v>2380.8023077550374</c:v>
                      </c:pt>
                      <c:pt idx="28">
                        <c:v>1581.8288912630476</c:v>
                      </c:pt>
                    </c:numCache>
                  </c:numRef>
                </c:val>
                <c:smooth val="0"/>
                <c:extLst>
                  <c:ext xmlns:c16="http://schemas.microsoft.com/office/drawing/2014/chart" uri="{C3380CC4-5D6E-409C-BE32-E72D297353CC}">
                    <c16:uniqueId val="{00000002-56B3-4513-AC74-C85D6CFEC914}"/>
                  </c:ext>
                </c:extLst>
              </c15:ser>
            </c15:filteredLineSeries>
          </c:ext>
        </c:extLst>
      </c:lineChart>
      <c:catAx>
        <c:axId val="9583155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5833088"/>
        <c:crosses val="autoZero"/>
        <c:auto val="1"/>
        <c:lblAlgn val="ctr"/>
        <c:lblOffset val="100"/>
        <c:noMultiLvlLbl val="0"/>
      </c:catAx>
      <c:valAx>
        <c:axId val="95833088"/>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5831552"/>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NZ!$B$69</c:f>
              <c:strCache>
                <c:ptCount val="1"/>
                <c:pt idx="0">
                  <c:v>2003</c:v>
                </c:pt>
              </c:strCache>
            </c:strRef>
          </c:tx>
          <c:spPr>
            <a:ln>
              <a:solidFill>
                <a:prstClr val="black"/>
              </a:solidFill>
              <a:prstDash val="sysDot"/>
            </a:ln>
          </c:spPr>
          <c:marker>
            <c:symbol val="none"/>
          </c:marker>
          <c:cat>
            <c:strRef>
              <c:f>NZ!$A$70:$A$98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NZ!$B$70:$B$98</c:f>
              <c:numCache>
                <c:formatCode>#,##0</c:formatCode>
                <c:ptCount val="29"/>
                <c:pt idx="0">
                  <c:v>384.85671563972932</c:v>
                </c:pt>
                <c:pt idx="1">
                  <c:v>1326.8516841456944</c:v>
                </c:pt>
                <c:pt idx="2">
                  <c:v>747.4367846836999</c:v>
                </c:pt>
                <c:pt idx="3">
                  <c:v>747.4367846836999</c:v>
                </c:pt>
                <c:pt idx="4">
                  <c:v>2832.7794549259993</c:v>
                </c:pt>
                <c:pt idx="5">
                  <c:v>3128.7113720171342</c:v>
                </c:pt>
                <c:pt idx="6">
                  <c:v>5297.0946901359293</c:v>
                </c:pt>
                <c:pt idx="7">
                  <c:v>5210.3126425626015</c:v>
                </c:pt>
                <c:pt idx="8">
                  <c:v>5227.0569390856563</c:v>
                </c:pt>
                <c:pt idx="9">
                  <c:v>5232.4332679133176</c:v>
                </c:pt>
                <c:pt idx="10">
                  <c:v>5232.721248193754</c:v>
                </c:pt>
                <c:pt idx="11">
                  <c:v>5291.1824325962571</c:v>
                </c:pt>
                <c:pt idx="12">
                  <c:v>6910.2083959561542</c:v>
                </c:pt>
                <c:pt idx="13">
                  <c:v>6949.9200961039724</c:v>
                </c:pt>
                <c:pt idx="14">
                  <c:v>6854.6298312190647</c:v>
                </c:pt>
                <c:pt idx="15">
                  <c:v>6849.9714201089191</c:v>
                </c:pt>
                <c:pt idx="16">
                  <c:v>6617.1405314738668</c:v>
                </c:pt>
                <c:pt idx="17">
                  <c:v>6386.9744457582883</c:v>
                </c:pt>
                <c:pt idx="18">
                  <c:v>5459.7819944400453</c:v>
                </c:pt>
                <c:pt idx="19">
                  <c:v>3283.8386336055446</c:v>
                </c:pt>
                <c:pt idx="20">
                  <c:v>3532.8410597360589</c:v>
                </c:pt>
                <c:pt idx="21">
                  <c:v>3671.9995525711961</c:v>
                </c:pt>
                <c:pt idx="22">
                  <c:v>3587.1934203815167</c:v>
                </c:pt>
                <c:pt idx="23">
                  <c:v>2936.0097785542398</c:v>
                </c:pt>
                <c:pt idx="24">
                  <c:v>2334.900544098185</c:v>
                </c:pt>
                <c:pt idx="25">
                  <c:v>1933.6882729818815</c:v>
                </c:pt>
                <c:pt idx="26">
                  <c:v>1685.0948472965204</c:v>
                </c:pt>
                <c:pt idx="27">
                  <c:v>1381.7287515631654</c:v>
                </c:pt>
                <c:pt idx="28">
                  <c:v>1268.1919315409516</c:v>
                </c:pt>
              </c:numCache>
            </c:numRef>
          </c:val>
          <c:smooth val="0"/>
          <c:extLst>
            <c:ext xmlns:c16="http://schemas.microsoft.com/office/drawing/2014/chart" uri="{C3380CC4-5D6E-409C-BE32-E72D297353CC}">
              <c16:uniqueId val="{00000000-BBB1-4826-888D-25DCAFBAECFF}"/>
            </c:ext>
          </c:extLst>
        </c:ser>
        <c:ser>
          <c:idx val="2"/>
          <c:order val="1"/>
          <c:tx>
            <c:strRef>
              <c:f>NZ!$D$69</c:f>
              <c:strCache>
                <c:ptCount val="1"/>
                <c:pt idx="0">
                  <c:v>2007</c:v>
                </c:pt>
              </c:strCache>
            </c:strRef>
          </c:tx>
          <c:spPr>
            <a:ln>
              <a:solidFill>
                <a:schemeClr val="tx1"/>
              </a:solidFill>
              <a:prstDash val="dash"/>
            </a:ln>
          </c:spPr>
          <c:marker>
            <c:symbol val="none"/>
          </c:marker>
          <c:cat>
            <c:strRef>
              <c:f>NZ!$A$70:$A$98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NZ!$D$70:$D$98</c:f>
              <c:numCache>
                <c:formatCode>#,##0</c:formatCode>
                <c:ptCount val="29"/>
                <c:pt idx="0">
                  <c:v>749.19514164362181</c:v>
                </c:pt>
                <c:pt idx="1">
                  <c:v>2604.2982840473387</c:v>
                </c:pt>
                <c:pt idx="2">
                  <c:v>1628.8056882176163</c:v>
                </c:pt>
                <c:pt idx="3">
                  <c:v>1692.1812172208406</c:v>
                </c:pt>
                <c:pt idx="4">
                  <c:v>8395.2704679761173</c:v>
                </c:pt>
                <c:pt idx="5">
                  <c:v>9154.0799672256398</c:v>
                </c:pt>
                <c:pt idx="6">
                  <c:v>6392.571647841658</c:v>
                </c:pt>
                <c:pt idx="7">
                  <c:v>5853.1512321976143</c:v>
                </c:pt>
                <c:pt idx="8">
                  <c:v>5840.9816684341022</c:v>
                </c:pt>
                <c:pt idx="9">
                  <c:v>5847.5414035665654</c:v>
                </c:pt>
                <c:pt idx="10">
                  <c:v>5890.8112659709832</c:v>
                </c:pt>
                <c:pt idx="11">
                  <c:v>5906.9622366914527</c:v>
                </c:pt>
                <c:pt idx="12">
                  <c:v>7552.8836807832649</c:v>
                </c:pt>
                <c:pt idx="13">
                  <c:v>7629.2599779018601</c:v>
                </c:pt>
                <c:pt idx="14">
                  <c:v>7609.5456760581055</c:v>
                </c:pt>
                <c:pt idx="15">
                  <c:v>7495.5403527349399</c:v>
                </c:pt>
                <c:pt idx="16">
                  <c:v>7295.6235341680058</c:v>
                </c:pt>
                <c:pt idx="17">
                  <c:v>7139.9746339588519</c:v>
                </c:pt>
                <c:pt idx="18">
                  <c:v>6672.3293389405399</c:v>
                </c:pt>
                <c:pt idx="19">
                  <c:v>6159.7633604597349</c:v>
                </c:pt>
                <c:pt idx="20">
                  <c:v>5576.0637767871403</c:v>
                </c:pt>
                <c:pt idx="21">
                  <c:v>5253.5632375440637</c:v>
                </c:pt>
                <c:pt idx="22">
                  <c:v>4393.0511130073683</c:v>
                </c:pt>
                <c:pt idx="23">
                  <c:v>3261.4755730356137</c:v>
                </c:pt>
                <c:pt idx="24">
                  <c:v>2437.6158119460224</c:v>
                </c:pt>
                <c:pt idx="25">
                  <c:v>1840.4465741855126</c:v>
                </c:pt>
                <c:pt idx="26">
                  <c:v>1436.78492993756</c:v>
                </c:pt>
                <c:pt idx="27">
                  <c:v>1174.262310385725</c:v>
                </c:pt>
                <c:pt idx="28">
                  <c:v>1018.319076823516</c:v>
                </c:pt>
              </c:numCache>
            </c:numRef>
          </c:val>
          <c:smooth val="0"/>
          <c:extLst>
            <c:ext xmlns:c16="http://schemas.microsoft.com/office/drawing/2014/chart" uri="{C3380CC4-5D6E-409C-BE32-E72D297353CC}">
              <c16:uniqueId val="{00000001-BBB1-4826-888D-25DCAFBAECFF}"/>
            </c:ext>
          </c:extLst>
        </c:ser>
        <c:ser>
          <c:idx val="4"/>
          <c:order val="2"/>
          <c:tx>
            <c:strRef>
              <c:f>NZ!$E$69</c:f>
              <c:strCache>
                <c:ptCount val="1"/>
                <c:pt idx="0">
                  <c:v>2009</c:v>
                </c:pt>
              </c:strCache>
            </c:strRef>
          </c:tx>
          <c:spPr>
            <a:ln>
              <a:solidFill>
                <a:schemeClr val="accent1"/>
              </a:solidFill>
            </a:ln>
          </c:spPr>
          <c:marker>
            <c:symbol val="none"/>
          </c:marker>
          <c:cat>
            <c:strRef>
              <c:f>NZ!$A$70:$A$98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NZ!$E$70:$E$98</c:f>
              <c:numCache>
                <c:formatCode>#,##0</c:formatCode>
                <c:ptCount val="29"/>
                <c:pt idx="0">
                  <c:v>772.37061500325024</c:v>
                </c:pt>
                <c:pt idx="1">
                  <c:v>2811.9923157367739</c:v>
                </c:pt>
                <c:pt idx="2">
                  <c:v>1852.5494141658123</c:v>
                </c:pt>
                <c:pt idx="3">
                  <c:v>1926.0621448353406</c:v>
                </c:pt>
                <c:pt idx="4">
                  <c:v>11253.678963476445</c:v>
                </c:pt>
                <c:pt idx="5">
                  <c:v>11656.917572713131</c:v>
                </c:pt>
                <c:pt idx="6">
                  <c:v>8716.4438704242057</c:v>
                </c:pt>
                <c:pt idx="7">
                  <c:v>8166.6973672178419</c:v>
                </c:pt>
                <c:pt idx="8">
                  <c:v>8216.1711129551586</c:v>
                </c:pt>
                <c:pt idx="9">
                  <c:v>8141.5728325657128</c:v>
                </c:pt>
                <c:pt idx="10">
                  <c:v>8130.7585529089883</c:v>
                </c:pt>
                <c:pt idx="11">
                  <c:v>8186.1375341337907</c:v>
                </c:pt>
                <c:pt idx="12">
                  <c:v>10090.313835778079</c:v>
                </c:pt>
                <c:pt idx="13">
                  <c:v>10076.917753138958</c:v>
                </c:pt>
                <c:pt idx="14">
                  <c:v>10085.966932946567</c:v>
                </c:pt>
                <c:pt idx="15">
                  <c:v>9937.5375746423142</c:v>
                </c:pt>
                <c:pt idx="16">
                  <c:v>9618.6309914057529</c:v>
                </c:pt>
                <c:pt idx="17">
                  <c:v>9344.6506810487244</c:v>
                </c:pt>
                <c:pt idx="18">
                  <c:v>8665.338714554211</c:v>
                </c:pt>
                <c:pt idx="19">
                  <c:v>7467.3845990280943</c:v>
                </c:pt>
                <c:pt idx="20">
                  <c:v>6855.9860669195923</c:v>
                </c:pt>
                <c:pt idx="21">
                  <c:v>6401.0573081236989</c:v>
                </c:pt>
                <c:pt idx="22">
                  <c:v>5334.7527593211244</c:v>
                </c:pt>
                <c:pt idx="23">
                  <c:v>3913.0012050116543</c:v>
                </c:pt>
                <c:pt idx="24">
                  <c:v>2793.7803473727477</c:v>
                </c:pt>
                <c:pt idx="25">
                  <c:v>2089.755430363693</c:v>
                </c:pt>
                <c:pt idx="26">
                  <c:v>1696.7452873371969</c:v>
                </c:pt>
                <c:pt idx="27">
                  <c:v>1377.4428489075492</c:v>
                </c:pt>
                <c:pt idx="28">
                  <c:v>1205.7289313597751</c:v>
                </c:pt>
              </c:numCache>
            </c:numRef>
          </c:val>
          <c:smooth val="0"/>
          <c:extLst>
            <c:ext xmlns:c16="http://schemas.microsoft.com/office/drawing/2014/chart" uri="{C3380CC4-5D6E-409C-BE32-E72D297353CC}">
              <c16:uniqueId val="{00000002-BBB1-4826-888D-25DCAFBAECFF}"/>
            </c:ext>
          </c:extLst>
        </c:ser>
        <c:ser>
          <c:idx val="1"/>
          <c:order val="3"/>
          <c:tx>
            <c:strRef>
              <c:f>NZ!$G$69</c:f>
              <c:strCache>
                <c:ptCount val="1"/>
                <c:pt idx="0">
                  <c:v>2013</c:v>
                </c:pt>
              </c:strCache>
            </c:strRef>
          </c:tx>
          <c:spPr>
            <a:ln>
              <a:solidFill>
                <a:srgbClr val="00B050"/>
              </a:solidFill>
            </a:ln>
          </c:spPr>
          <c:marker>
            <c:symbol val="none"/>
          </c:marker>
          <c:cat>
            <c:strRef>
              <c:f>NZ!$A$70:$A$98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NZ!$G$70:$G$98</c:f>
              <c:numCache>
                <c:formatCode>#,##0</c:formatCode>
                <c:ptCount val="29"/>
                <c:pt idx="0">
                  <c:v>956.10515979346201</c:v>
                </c:pt>
                <c:pt idx="1">
                  <c:v>3972.744226587065</c:v>
                </c:pt>
                <c:pt idx="2">
                  <c:v>8109.350723838942</c:v>
                </c:pt>
                <c:pt idx="3">
                  <c:v>8010.0301334091628</c:v>
                </c:pt>
                <c:pt idx="4">
                  <c:v>9423.3611807033576</c:v>
                </c:pt>
                <c:pt idx="5">
                  <c:v>10263.300898542429</c:v>
                </c:pt>
                <c:pt idx="6">
                  <c:v>9989.411957937511</c:v>
                </c:pt>
                <c:pt idx="7">
                  <c:v>9433.9422974801928</c:v>
                </c:pt>
                <c:pt idx="8">
                  <c:v>9430.6771836318076</c:v>
                </c:pt>
                <c:pt idx="9">
                  <c:v>9471.3596907150422</c:v>
                </c:pt>
                <c:pt idx="10">
                  <c:v>9463.2033777757188</c:v>
                </c:pt>
                <c:pt idx="11">
                  <c:v>9527.1089618675978</c:v>
                </c:pt>
                <c:pt idx="12">
                  <c:v>12527.563484519236</c:v>
                </c:pt>
                <c:pt idx="13">
                  <c:v>12471.587653679511</c:v>
                </c:pt>
                <c:pt idx="14">
                  <c:v>12535.89715279154</c:v>
                </c:pt>
                <c:pt idx="15">
                  <c:v>11526.140068579465</c:v>
                </c:pt>
                <c:pt idx="16">
                  <c:v>11122.879581743942</c:v>
                </c:pt>
                <c:pt idx="17">
                  <c:v>11013.051043277015</c:v>
                </c:pt>
                <c:pt idx="18">
                  <c:v>10273.747687878338</c:v>
                </c:pt>
                <c:pt idx="19">
                  <c:v>8853.6832337271899</c:v>
                </c:pt>
                <c:pt idx="20">
                  <c:v>7677.1881025279799</c:v>
                </c:pt>
                <c:pt idx="21">
                  <c:v>6924.4044273224608</c:v>
                </c:pt>
                <c:pt idx="22">
                  <c:v>5145.0150235675992</c:v>
                </c:pt>
                <c:pt idx="23">
                  <c:v>3540.6319600833322</c:v>
                </c:pt>
                <c:pt idx="24">
                  <c:v>2512.1437388818263</c:v>
                </c:pt>
                <c:pt idx="25">
                  <c:v>1921.1544478394633</c:v>
                </c:pt>
                <c:pt idx="26">
                  <c:v>1497.2777531701931</c:v>
                </c:pt>
                <c:pt idx="27">
                  <c:v>1260.31715395741</c:v>
                </c:pt>
                <c:pt idx="28">
                  <c:v>1030.0167254689077</c:v>
                </c:pt>
              </c:numCache>
            </c:numRef>
          </c:val>
          <c:smooth val="0"/>
          <c:extLst>
            <c:ext xmlns:c16="http://schemas.microsoft.com/office/drawing/2014/chart" uri="{C3380CC4-5D6E-409C-BE32-E72D297353CC}">
              <c16:uniqueId val="{00000003-BBB1-4826-888D-25DCAFBAECFF}"/>
            </c:ext>
          </c:extLst>
        </c:ser>
        <c:ser>
          <c:idx val="3"/>
          <c:order val="4"/>
          <c:tx>
            <c:strRef>
              <c:f>NZ!$I$69</c:f>
              <c:strCache>
                <c:ptCount val="1"/>
                <c:pt idx="0">
                  <c:v>2019</c:v>
                </c:pt>
              </c:strCache>
            </c:strRef>
          </c:tx>
          <c:spPr>
            <a:ln>
              <a:solidFill>
                <a:schemeClr val="accent6">
                  <a:lumMod val="75000"/>
                </a:schemeClr>
              </a:solidFill>
            </a:ln>
          </c:spPr>
          <c:marker>
            <c:symbol val="none"/>
          </c:marker>
          <c:val>
            <c:numRef>
              <c:f>NZ!$I$70:$I$98</c:f>
              <c:numCache>
                <c:formatCode>#,##0</c:formatCode>
                <c:ptCount val="29"/>
                <c:pt idx="0">
                  <c:v>2445.4517888965224</c:v>
                </c:pt>
                <c:pt idx="1">
                  <c:v>8158.0514254663103</c:v>
                </c:pt>
                <c:pt idx="2">
                  <c:v>9240.615676534715</c:v>
                </c:pt>
                <c:pt idx="3">
                  <c:v>9892.2477208325035</c:v>
                </c:pt>
                <c:pt idx="4">
                  <c:v>11749.914521613324</c:v>
                </c:pt>
                <c:pt idx="5">
                  <c:v>12209.966953254332</c:v>
                </c:pt>
                <c:pt idx="6">
                  <c:v>10801.751279039794</c:v>
                </c:pt>
                <c:pt idx="7">
                  <c:v>10324.87892294126</c:v>
                </c:pt>
                <c:pt idx="8">
                  <c:v>10295.47988654405</c:v>
                </c:pt>
                <c:pt idx="9">
                  <c:v>10317.68130043563</c:v>
                </c:pt>
                <c:pt idx="10">
                  <c:v>10309.40755089961</c:v>
                </c:pt>
                <c:pt idx="11">
                  <c:v>10319.605371592355</c:v>
                </c:pt>
                <c:pt idx="12">
                  <c:v>11427.754301395857</c:v>
                </c:pt>
                <c:pt idx="13">
                  <c:v>11461.574076257697</c:v>
                </c:pt>
                <c:pt idx="14">
                  <c:v>11339.936725259622</c:v>
                </c:pt>
                <c:pt idx="15">
                  <c:v>10407.524088159404</c:v>
                </c:pt>
                <c:pt idx="16">
                  <c:v>10486.314065628399</c:v>
                </c:pt>
                <c:pt idx="17">
                  <c:v>10351.305835336525</c:v>
                </c:pt>
                <c:pt idx="18">
                  <c:v>9704.774497437993</c:v>
                </c:pt>
                <c:pt idx="19">
                  <c:v>6834.8563501572771</c:v>
                </c:pt>
                <c:pt idx="20">
                  <c:v>6909.7254914666601</c:v>
                </c:pt>
                <c:pt idx="21">
                  <c:v>6947.9322314901947</c:v>
                </c:pt>
                <c:pt idx="22">
                  <c:v>6301.746052429562</c:v>
                </c:pt>
                <c:pt idx="23">
                  <c:v>4624.3830210854194</c:v>
                </c:pt>
                <c:pt idx="24">
                  <c:v>3530.2492296879482</c:v>
                </c:pt>
                <c:pt idx="25">
                  <c:v>2840.7855058394734</c:v>
                </c:pt>
                <c:pt idx="26">
                  <c:v>2377.0869661264073</c:v>
                </c:pt>
                <c:pt idx="27">
                  <c:v>2033.7156849748183</c:v>
                </c:pt>
                <c:pt idx="28">
                  <c:v>1767.7743536183032</c:v>
                </c:pt>
              </c:numCache>
            </c:numRef>
          </c:val>
          <c:smooth val="0"/>
          <c:extLst>
            <c:ext xmlns:c16="http://schemas.microsoft.com/office/drawing/2014/chart" uri="{C3380CC4-5D6E-409C-BE32-E72D297353CC}">
              <c16:uniqueId val="{00000001-6D10-43D7-B759-33755CD6142E}"/>
            </c:ext>
          </c:extLst>
        </c:ser>
        <c:dLbls>
          <c:showLegendKey val="0"/>
          <c:showVal val="0"/>
          <c:showCatName val="0"/>
          <c:showSerName val="0"/>
          <c:showPercent val="0"/>
          <c:showBubbleSize val="0"/>
        </c:dLbls>
        <c:smooth val="0"/>
        <c:axId val="95852032"/>
        <c:axId val="95853568"/>
      </c:lineChart>
      <c:catAx>
        <c:axId val="9585203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5853568"/>
        <c:crosses val="autoZero"/>
        <c:auto val="1"/>
        <c:lblAlgn val="ctr"/>
        <c:lblOffset val="100"/>
        <c:noMultiLvlLbl val="0"/>
      </c:catAx>
      <c:valAx>
        <c:axId val="95853568"/>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5852032"/>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NO!$B$69</c:f>
              <c:strCache>
                <c:ptCount val="1"/>
                <c:pt idx="0">
                  <c:v>2003</c:v>
                </c:pt>
              </c:strCache>
            </c:strRef>
          </c:tx>
          <c:spPr>
            <a:ln>
              <a:solidFill>
                <a:prstClr val="black"/>
              </a:solidFill>
              <a:prstDash val="sysDot"/>
            </a:ln>
          </c:spPr>
          <c:marker>
            <c:symbol val="none"/>
          </c:marker>
          <c:cat>
            <c:strRef>
              <c:f>NO!$A$70:$A$98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NO!$B$70:$B$98</c:f>
              <c:numCache>
                <c:formatCode>#,##0</c:formatCode>
                <c:ptCount val="29"/>
                <c:pt idx="0">
                  <c:v>6495.1157281234828</c:v>
                </c:pt>
                <c:pt idx="1">
                  <c:v>19419.204312927064</c:v>
                </c:pt>
                <c:pt idx="2">
                  <c:v>5932.7925755462602</c:v>
                </c:pt>
                <c:pt idx="3">
                  <c:v>4997.5028688240409</c:v>
                </c:pt>
                <c:pt idx="4">
                  <c:v>7102.863281239117</c:v>
                </c:pt>
                <c:pt idx="5">
                  <c:v>7546.8877449542842</c:v>
                </c:pt>
                <c:pt idx="6">
                  <c:v>7680.181639394149</c:v>
                </c:pt>
                <c:pt idx="7">
                  <c:v>12277.365163571445</c:v>
                </c:pt>
                <c:pt idx="8">
                  <c:v>12124.070794529091</c:v>
                </c:pt>
                <c:pt idx="9">
                  <c:v>11854.338868033832</c:v>
                </c:pt>
                <c:pt idx="10">
                  <c:v>11315.738632276652</c:v>
                </c:pt>
                <c:pt idx="11">
                  <c:v>10724.716825891868</c:v>
                </c:pt>
                <c:pt idx="12">
                  <c:v>10681.48917983255</c:v>
                </c:pt>
                <c:pt idx="13">
                  <c:v>10599.661565617898</c:v>
                </c:pt>
                <c:pt idx="14">
                  <c:v>14668.578328681953</c:v>
                </c:pt>
                <c:pt idx="15">
                  <c:v>14638.33106663879</c:v>
                </c:pt>
                <c:pt idx="16">
                  <c:v>14722.470592845799</c:v>
                </c:pt>
                <c:pt idx="17">
                  <c:v>14060.537739281492</c:v>
                </c:pt>
                <c:pt idx="18">
                  <c:v>13804.150319118467</c:v>
                </c:pt>
                <c:pt idx="19">
                  <c:v>13043.488473973121</c:v>
                </c:pt>
                <c:pt idx="20">
                  <c:v>6677.2947171447677</c:v>
                </c:pt>
                <c:pt idx="21">
                  <c:v>5980.1779793415917</c:v>
                </c:pt>
                <c:pt idx="22">
                  <c:v>5594.9487635109945</c:v>
                </c:pt>
                <c:pt idx="23">
                  <c:v>5209.8770301244658</c:v>
                </c:pt>
                <c:pt idx="24">
                  <c:v>4569.44459973828</c:v>
                </c:pt>
                <c:pt idx="25">
                  <c:v>3967.4092184687061</c:v>
                </c:pt>
                <c:pt idx="26">
                  <c:v>3283.4961821380966</c:v>
                </c:pt>
                <c:pt idx="27">
                  <c:v>2681.959523918415</c:v>
                </c:pt>
                <c:pt idx="28">
                  <c:v>2222.0943008517129</c:v>
                </c:pt>
              </c:numCache>
            </c:numRef>
          </c:val>
          <c:smooth val="0"/>
          <c:extLst>
            <c:ext xmlns:c16="http://schemas.microsoft.com/office/drawing/2014/chart" uri="{C3380CC4-5D6E-409C-BE32-E72D297353CC}">
              <c16:uniqueId val="{00000000-01D6-4F85-800F-099590563CA3}"/>
            </c:ext>
          </c:extLst>
        </c:ser>
        <c:ser>
          <c:idx val="2"/>
          <c:order val="1"/>
          <c:tx>
            <c:strRef>
              <c:f>NO!$D$69</c:f>
              <c:strCache>
                <c:ptCount val="1"/>
                <c:pt idx="0">
                  <c:v>2007</c:v>
                </c:pt>
              </c:strCache>
            </c:strRef>
          </c:tx>
          <c:spPr>
            <a:ln>
              <a:solidFill>
                <a:schemeClr val="tx1"/>
              </a:solidFill>
              <a:prstDash val="dash"/>
            </a:ln>
          </c:spPr>
          <c:marker>
            <c:symbol val="none"/>
          </c:marker>
          <c:cat>
            <c:strRef>
              <c:f>NO!$A$70:$A$98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NO!$D$70:$D$98</c:f>
              <c:numCache>
                <c:formatCode>#,##0</c:formatCode>
                <c:ptCount val="29"/>
                <c:pt idx="0">
                  <c:v>6933.3500656566148</c:v>
                </c:pt>
                <c:pt idx="1">
                  <c:v>24813.942483735093</c:v>
                </c:pt>
                <c:pt idx="2">
                  <c:v>6854.3892562656556</c:v>
                </c:pt>
                <c:pt idx="3">
                  <c:v>8059.6973850316726</c:v>
                </c:pt>
                <c:pt idx="4">
                  <c:v>11661.402941040762</c:v>
                </c:pt>
                <c:pt idx="5">
                  <c:v>12119.372661402303</c:v>
                </c:pt>
                <c:pt idx="6">
                  <c:v>12232.96780112886</c:v>
                </c:pt>
                <c:pt idx="7">
                  <c:v>16337.989886931304</c:v>
                </c:pt>
                <c:pt idx="8">
                  <c:v>16081.522718751423</c:v>
                </c:pt>
                <c:pt idx="9">
                  <c:v>15479.827724269689</c:v>
                </c:pt>
                <c:pt idx="10">
                  <c:v>14297.695249326567</c:v>
                </c:pt>
                <c:pt idx="11">
                  <c:v>12961.933230998533</c:v>
                </c:pt>
                <c:pt idx="12">
                  <c:v>12915.484377917041</c:v>
                </c:pt>
                <c:pt idx="13">
                  <c:v>12874.808820191827</c:v>
                </c:pt>
                <c:pt idx="14">
                  <c:v>17816.289727334515</c:v>
                </c:pt>
                <c:pt idx="15">
                  <c:v>17845.90230005897</c:v>
                </c:pt>
                <c:pt idx="16">
                  <c:v>17822.506546985045</c:v>
                </c:pt>
                <c:pt idx="17">
                  <c:v>16599.967063065495</c:v>
                </c:pt>
                <c:pt idx="18">
                  <c:v>16714.625448417595</c:v>
                </c:pt>
                <c:pt idx="19">
                  <c:v>13275.250565574297</c:v>
                </c:pt>
                <c:pt idx="20">
                  <c:v>11782.568538153088</c:v>
                </c:pt>
                <c:pt idx="21">
                  <c:v>13235.907937643633</c:v>
                </c:pt>
                <c:pt idx="22">
                  <c:v>13928.236107920646</c:v>
                </c:pt>
                <c:pt idx="23">
                  <c:v>13421.78665080706</c:v>
                </c:pt>
                <c:pt idx="24">
                  <c:v>11683.048354929293</c:v>
                </c:pt>
                <c:pt idx="25">
                  <c:v>9973.6105826207622</c:v>
                </c:pt>
                <c:pt idx="26">
                  <c:v>6672.0474365142145</c:v>
                </c:pt>
                <c:pt idx="27">
                  <c:v>5213.2959135816454</c:v>
                </c:pt>
                <c:pt idx="28">
                  <c:v>3922.3680982996493</c:v>
                </c:pt>
              </c:numCache>
            </c:numRef>
          </c:val>
          <c:smooth val="0"/>
          <c:extLst>
            <c:ext xmlns:c16="http://schemas.microsoft.com/office/drawing/2014/chart" uri="{C3380CC4-5D6E-409C-BE32-E72D297353CC}">
              <c16:uniqueId val="{00000001-01D6-4F85-800F-099590563CA3}"/>
            </c:ext>
          </c:extLst>
        </c:ser>
        <c:ser>
          <c:idx val="1"/>
          <c:order val="3"/>
          <c:tx>
            <c:strRef>
              <c:f>NO!$G$69</c:f>
              <c:strCache>
                <c:ptCount val="1"/>
                <c:pt idx="0">
                  <c:v>2013</c:v>
                </c:pt>
              </c:strCache>
            </c:strRef>
          </c:tx>
          <c:spPr>
            <a:ln>
              <a:solidFill>
                <a:srgbClr val="00B050"/>
              </a:solidFill>
            </a:ln>
          </c:spPr>
          <c:marker>
            <c:symbol val="none"/>
          </c:marker>
          <c:cat>
            <c:strRef>
              <c:f>NO!$A$70:$A$98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NO!$G$70:$G$98</c:f>
              <c:numCache>
                <c:formatCode>#,##0</c:formatCode>
                <c:ptCount val="29"/>
                <c:pt idx="0">
                  <c:v>8360.2812207342376</c:v>
                </c:pt>
                <c:pt idx="1">
                  <c:v>31777.326089919537</c:v>
                </c:pt>
                <c:pt idx="2">
                  <c:v>13991.235578492184</c:v>
                </c:pt>
                <c:pt idx="3">
                  <c:v>16598.636769541936</c:v>
                </c:pt>
                <c:pt idx="4">
                  <c:v>16364.555372455599</c:v>
                </c:pt>
                <c:pt idx="5">
                  <c:v>16674.778208920539</c:v>
                </c:pt>
                <c:pt idx="6">
                  <c:v>16828.434698525798</c:v>
                </c:pt>
                <c:pt idx="7">
                  <c:v>19931.679755909063</c:v>
                </c:pt>
                <c:pt idx="8">
                  <c:v>19687.051877027279</c:v>
                </c:pt>
                <c:pt idx="9">
                  <c:v>19098.119899233905</c:v>
                </c:pt>
                <c:pt idx="10">
                  <c:v>17955.858892970544</c:v>
                </c:pt>
                <c:pt idx="11">
                  <c:v>16755.090834959898</c:v>
                </c:pt>
                <c:pt idx="12">
                  <c:v>16733.925895334985</c:v>
                </c:pt>
                <c:pt idx="13">
                  <c:v>16691.096506078429</c:v>
                </c:pt>
                <c:pt idx="14">
                  <c:v>20419.345412574974</c:v>
                </c:pt>
                <c:pt idx="15">
                  <c:v>20456.193321931412</c:v>
                </c:pt>
                <c:pt idx="16">
                  <c:v>20518.953241616298</c:v>
                </c:pt>
                <c:pt idx="17">
                  <c:v>19548.399636369646</c:v>
                </c:pt>
                <c:pt idx="18">
                  <c:v>18964.676733350738</c:v>
                </c:pt>
                <c:pt idx="19">
                  <c:v>15049.808457137009</c:v>
                </c:pt>
                <c:pt idx="20">
                  <c:v>12904.926533803035</c:v>
                </c:pt>
                <c:pt idx="21">
                  <c:v>15182.940855514877</c:v>
                </c:pt>
                <c:pt idx="22">
                  <c:v>15374.514823944164</c:v>
                </c:pt>
                <c:pt idx="23">
                  <c:v>13676.884883779259</c:v>
                </c:pt>
                <c:pt idx="24">
                  <c:v>11527.707997427276</c:v>
                </c:pt>
                <c:pt idx="25">
                  <c:v>9219.636616704438</c:v>
                </c:pt>
                <c:pt idx="26">
                  <c:v>6599.7835622714338</c:v>
                </c:pt>
                <c:pt idx="27">
                  <c:v>5027.2214273391546</c:v>
                </c:pt>
                <c:pt idx="28">
                  <c:v>3811.9920310625216</c:v>
                </c:pt>
              </c:numCache>
            </c:numRef>
          </c:val>
          <c:smooth val="0"/>
          <c:extLst>
            <c:ext xmlns:c16="http://schemas.microsoft.com/office/drawing/2014/chart" uri="{C3380CC4-5D6E-409C-BE32-E72D297353CC}">
              <c16:uniqueId val="{00000003-01D6-4F85-800F-099590563CA3}"/>
            </c:ext>
          </c:extLst>
        </c:ser>
        <c:ser>
          <c:idx val="3"/>
          <c:order val="4"/>
          <c:tx>
            <c:strRef>
              <c:f>NO!$I$69</c:f>
              <c:strCache>
                <c:ptCount val="1"/>
                <c:pt idx="0">
                  <c:v>2019</c:v>
                </c:pt>
              </c:strCache>
            </c:strRef>
          </c:tx>
          <c:spPr>
            <a:ln>
              <a:solidFill>
                <a:schemeClr val="accent6">
                  <a:lumMod val="75000"/>
                </a:schemeClr>
              </a:solidFill>
            </a:ln>
          </c:spPr>
          <c:marker>
            <c:symbol val="none"/>
          </c:marker>
          <c:val>
            <c:numRef>
              <c:f>NO!$I$70:$I$98</c:f>
              <c:numCache>
                <c:formatCode>#,##0</c:formatCode>
                <c:ptCount val="29"/>
                <c:pt idx="0">
                  <c:v>7345.9314558023079</c:v>
                </c:pt>
                <c:pt idx="1">
                  <c:v>30486.372574930498</c:v>
                </c:pt>
                <c:pt idx="2">
                  <c:v>15547.910687136919</c:v>
                </c:pt>
                <c:pt idx="3">
                  <c:v>19526.731383217433</c:v>
                </c:pt>
                <c:pt idx="4">
                  <c:v>18289.205263283464</c:v>
                </c:pt>
                <c:pt idx="5">
                  <c:v>18461.232385683314</c:v>
                </c:pt>
                <c:pt idx="6">
                  <c:v>18530.831870928327</c:v>
                </c:pt>
                <c:pt idx="7">
                  <c:v>22415.592164605561</c:v>
                </c:pt>
                <c:pt idx="8">
                  <c:v>22138.585054471838</c:v>
                </c:pt>
                <c:pt idx="9">
                  <c:v>21462.077554423864</c:v>
                </c:pt>
                <c:pt idx="10">
                  <c:v>20100.922111619995</c:v>
                </c:pt>
                <c:pt idx="11">
                  <c:v>18567.579942630095</c:v>
                </c:pt>
                <c:pt idx="12">
                  <c:v>18529.351886270626</c:v>
                </c:pt>
                <c:pt idx="13">
                  <c:v>18541.664998663364</c:v>
                </c:pt>
                <c:pt idx="14">
                  <c:v>21986.126944508473</c:v>
                </c:pt>
                <c:pt idx="15">
                  <c:v>22008.463570351512</c:v>
                </c:pt>
                <c:pt idx="16">
                  <c:v>22078.403306478645</c:v>
                </c:pt>
                <c:pt idx="17">
                  <c:v>21169.361041935856</c:v>
                </c:pt>
                <c:pt idx="18">
                  <c:v>21050.397966343349</c:v>
                </c:pt>
                <c:pt idx="19">
                  <c:v>17069.845538528229</c:v>
                </c:pt>
                <c:pt idx="20">
                  <c:v>12489.237744663413</c:v>
                </c:pt>
                <c:pt idx="21">
                  <c:v>13450.506135853744</c:v>
                </c:pt>
                <c:pt idx="22">
                  <c:v>13965.391337482615</c:v>
                </c:pt>
                <c:pt idx="23">
                  <c:v>12976.823188248345</c:v>
                </c:pt>
                <c:pt idx="24">
                  <c:v>11681.705994226313</c:v>
                </c:pt>
                <c:pt idx="25">
                  <c:v>9609.961357858987</c:v>
                </c:pt>
                <c:pt idx="26">
                  <c:v>7232.9277457402441</c:v>
                </c:pt>
                <c:pt idx="27">
                  <c:v>5850.6390486937489</c:v>
                </c:pt>
                <c:pt idx="28">
                  <c:v>4777.0443985529637</c:v>
                </c:pt>
              </c:numCache>
            </c:numRef>
          </c:val>
          <c:smooth val="0"/>
          <c:extLst>
            <c:ext xmlns:c16="http://schemas.microsoft.com/office/drawing/2014/chart" uri="{C3380CC4-5D6E-409C-BE32-E72D297353CC}">
              <c16:uniqueId val="{00000001-79E7-4269-9A36-D90EF4C2A115}"/>
            </c:ext>
          </c:extLst>
        </c:ser>
        <c:dLbls>
          <c:showLegendKey val="0"/>
          <c:showVal val="0"/>
          <c:showCatName val="0"/>
          <c:showSerName val="0"/>
          <c:showPercent val="0"/>
          <c:showBubbleSize val="0"/>
        </c:dLbls>
        <c:smooth val="0"/>
        <c:axId val="98571776"/>
        <c:axId val="98573312"/>
        <c:extLst>
          <c:ext xmlns:c15="http://schemas.microsoft.com/office/drawing/2012/chart" uri="{02D57815-91ED-43cb-92C2-25804820EDAC}">
            <c15:filteredLineSeries>
              <c15:ser>
                <c:idx val="4"/>
                <c:order val="2"/>
                <c:tx>
                  <c:strRef>
                    <c:extLst>
                      <c:ext uri="{02D57815-91ED-43cb-92C2-25804820EDAC}">
                        <c15:formulaRef>
                          <c15:sqref>NO!$E$69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NO!$A$70:$A$98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NO!$E$70:$E$98</c15:sqref>
                        </c15:formulaRef>
                      </c:ext>
                    </c:extLst>
                    <c:numCache>
                      <c:formatCode>#,##0</c:formatCode>
                      <c:ptCount val="29"/>
                      <c:pt idx="0">
                        <c:v>7529.610343278845</c:v>
                      </c:pt>
                      <c:pt idx="1">
                        <c:v>27026.951285468516</c:v>
                      </c:pt>
                      <c:pt idx="2">
                        <c:v>7791.5243070621354</c:v>
                      </c:pt>
                      <c:pt idx="3">
                        <c:v>9399.3797162773426</c:v>
                      </c:pt>
                      <c:pt idx="4">
                        <c:v>14291.658651876533</c:v>
                      </c:pt>
                      <c:pt idx="5">
                        <c:v>14843.48126924365</c:v>
                      </c:pt>
                      <c:pt idx="6">
                        <c:v>14995.141184649183</c:v>
                      </c:pt>
                      <c:pt idx="7">
                        <c:v>19363.499594916233</c:v>
                      </c:pt>
                      <c:pt idx="8">
                        <c:v>19000.880359418865</c:v>
                      </c:pt>
                      <c:pt idx="9">
                        <c:v>18200.508478143525</c:v>
                      </c:pt>
                      <c:pt idx="10">
                        <c:v>16637.114838493697</c:v>
                      </c:pt>
                      <c:pt idx="11">
                        <c:v>14828.656523571935</c:v>
                      </c:pt>
                      <c:pt idx="12">
                        <c:v>14806.823524899211</c:v>
                      </c:pt>
                      <c:pt idx="13">
                        <c:v>14828.771356330722</c:v>
                      </c:pt>
                      <c:pt idx="14">
                        <c:v>19490.600610041671</c:v>
                      </c:pt>
                      <c:pt idx="15">
                        <c:v>19500.001222704104</c:v>
                      </c:pt>
                      <c:pt idx="16">
                        <c:v>19604.230727479971</c:v>
                      </c:pt>
                      <c:pt idx="17">
                        <c:v>18602.947534258645</c:v>
                      </c:pt>
                      <c:pt idx="18">
                        <c:v>18105.471967875801</c:v>
                      </c:pt>
                      <c:pt idx="19">
                        <c:v>14213.253970172442</c:v>
                      </c:pt>
                      <c:pt idx="20">
                        <c:v>12166.693925858006</c:v>
                      </c:pt>
                      <c:pt idx="21">
                        <c:v>13587.125824923301</c:v>
                      </c:pt>
                      <c:pt idx="22">
                        <c:v>13733.690573522876</c:v>
                      </c:pt>
                      <c:pt idx="23">
                        <c:v>13097.075078503512</c:v>
                      </c:pt>
                      <c:pt idx="24">
                        <c:v>11498.777262217385</c:v>
                      </c:pt>
                      <c:pt idx="25">
                        <c:v>9876.7902427881818</c:v>
                      </c:pt>
                      <c:pt idx="26">
                        <c:v>6469.0857578480318</c:v>
                      </c:pt>
                      <c:pt idx="27">
                        <c:v>4956.9323272824549</c:v>
                      </c:pt>
                      <c:pt idx="28">
                        <c:v>3809.4729605513653</c:v>
                      </c:pt>
                    </c:numCache>
                  </c:numRef>
                </c:val>
                <c:smooth val="0"/>
                <c:extLst>
                  <c:ext xmlns:c16="http://schemas.microsoft.com/office/drawing/2014/chart" uri="{C3380CC4-5D6E-409C-BE32-E72D297353CC}">
                    <c16:uniqueId val="{00000002-01D6-4F85-800F-099590563CA3}"/>
                  </c:ext>
                </c:extLst>
              </c15:ser>
            </c15:filteredLineSeries>
          </c:ext>
        </c:extLst>
      </c:lineChart>
      <c:catAx>
        <c:axId val="9857177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8573312"/>
        <c:crosses val="autoZero"/>
        <c:auto val="1"/>
        <c:lblAlgn val="ctr"/>
        <c:lblOffset val="100"/>
        <c:noMultiLvlLbl val="0"/>
      </c:catAx>
      <c:valAx>
        <c:axId val="98573312"/>
        <c:scaling>
          <c:orientation val="minMax"/>
          <c:max val="30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8571776"/>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10134769793398E-2"/>
          <c:y val="0.19163538766258709"/>
          <c:w val="0.94671239518871808"/>
          <c:h val="0.6539908454334199"/>
        </c:manualLayout>
      </c:layout>
      <c:barChart>
        <c:barDir val="col"/>
        <c:grouping val="stacked"/>
        <c:varyColors val="0"/>
        <c:ser>
          <c:idx val="0"/>
          <c:order val="0"/>
          <c:tx>
            <c:strRef>
              <c:f>'Chart PF1.6.C'!$N$5</c:f>
              <c:strCache>
                <c:ptCount val="1"/>
                <c:pt idx="0">
                  <c:v>Cash benefits and tax breaks</c:v>
                </c:pt>
              </c:strCache>
            </c:strRef>
          </c:tx>
          <c:spPr>
            <a:solidFill>
              <a:srgbClr val="4F81BD"/>
            </a:solidFill>
            <a:ln w="6350" cmpd="sng">
              <a:solidFill>
                <a:srgbClr val="000000"/>
              </a:solidFill>
              <a:round/>
            </a:ln>
            <a:effectLst/>
          </c:spPr>
          <c:invertIfNegative val="0"/>
          <c:dPt>
            <c:idx val="13"/>
            <c:invertIfNegative val="0"/>
            <c:bubble3D val="0"/>
            <c:spPr>
              <a:solidFill>
                <a:srgbClr val="00AACC"/>
              </a:solidFill>
              <a:ln w="6350" cmpd="sng">
                <a:solidFill>
                  <a:srgbClr val="000000"/>
                </a:solidFill>
                <a:round/>
              </a:ln>
              <a:effectLst/>
            </c:spPr>
            <c:extLst>
              <c:ext xmlns:c16="http://schemas.microsoft.com/office/drawing/2014/chart" uri="{C3380CC4-5D6E-409C-BE32-E72D297353CC}">
                <c16:uniqueId val="{00000001-E171-4589-9E9F-2EA92CD5432C}"/>
              </c:ext>
            </c:extLst>
          </c:dPt>
          <c:cat>
            <c:strRef>
              <c:f>'Chart PF1.6.C'!$L$7:$L$42</c:f>
              <c:strCache>
                <c:ptCount val="36"/>
                <c:pt idx="0">
                  <c:v>Luxembourg</c:v>
                </c:pt>
                <c:pt idx="1">
                  <c:v>Iceland</c:v>
                </c:pt>
                <c:pt idx="2">
                  <c:v>Norway</c:v>
                </c:pt>
                <c:pt idx="3">
                  <c:v>Germany</c:v>
                </c:pt>
                <c:pt idx="4">
                  <c:v>Denmark</c:v>
                </c:pt>
                <c:pt idx="5">
                  <c:v>Sweden</c:v>
                </c:pt>
                <c:pt idx="6">
                  <c:v>France</c:v>
                </c:pt>
                <c:pt idx="7">
                  <c:v>Finland</c:v>
                </c:pt>
                <c:pt idx="8">
                  <c:v>Belgium</c:v>
                </c:pt>
                <c:pt idx="9">
                  <c:v>Netherlands</c:v>
                </c:pt>
                <c:pt idx="10">
                  <c:v>Estonia</c:v>
                </c:pt>
                <c:pt idx="11">
                  <c:v>Korea</c:v>
                </c:pt>
                <c:pt idx="12">
                  <c:v>Australia</c:v>
                </c:pt>
                <c:pt idx="13">
                  <c:v>OECD Average</c:v>
                </c:pt>
                <c:pt idx="14">
                  <c:v>United Kingdom</c:v>
                </c:pt>
                <c:pt idx="15">
                  <c:v>Austria</c:v>
                </c:pt>
                <c:pt idx="16">
                  <c:v>Japan</c:v>
                </c:pt>
                <c:pt idx="17">
                  <c:v>New Zealand</c:v>
                </c:pt>
                <c:pt idx="18">
                  <c:v>Switzerland</c:v>
                </c:pt>
                <c:pt idx="19">
                  <c:v>Italy</c:v>
                </c:pt>
                <c:pt idx="20">
                  <c:v>Ireland</c:v>
                </c:pt>
                <c:pt idx="21">
                  <c:v>Hungary</c:v>
                </c:pt>
                <c:pt idx="22">
                  <c:v>Lithuania</c:v>
                </c:pt>
                <c:pt idx="23">
                  <c:v>Slovenia</c:v>
                </c:pt>
                <c:pt idx="24">
                  <c:v>Czech Republic</c:v>
                </c:pt>
                <c:pt idx="25">
                  <c:v>Latvia</c:v>
                </c:pt>
                <c:pt idx="26">
                  <c:v>Poland</c:v>
                </c:pt>
                <c:pt idx="27">
                  <c:v>Spain</c:v>
                </c:pt>
                <c:pt idx="28">
                  <c:v>Slovak Republic</c:v>
                </c:pt>
                <c:pt idx="29">
                  <c:v>Portugal</c:v>
                </c:pt>
                <c:pt idx="30">
                  <c:v>United States</c:v>
                </c:pt>
                <c:pt idx="31">
                  <c:v>Greece</c:v>
                </c:pt>
                <c:pt idx="32">
                  <c:v>Israel</c:v>
                </c:pt>
                <c:pt idx="33">
                  <c:v>Chile</c:v>
                </c:pt>
                <c:pt idx="34">
                  <c:v>Türkiye</c:v>
                </c:pt>
                <c:pt idx="35">
                  <c:v>Mexico</c:v>
                </c:pt>
              </c:strCache>
            </c:strRef>
          </c:cat>
          <c:val>
            <c:numRef>
              <c:f>'Chart PF1.6.C'!$N$7:$N$42</c:f>
              <c:numCache>
                <c:formatCode>#,##0</c:formatCode>
                <c:ptCount val="36"/>
                <c:pt idx="0">
                  <c:v>104980</c:v>
                </c:pt>
                <c:pt idx="1">
                  <c:v>33130</c:v>
                </c:pt>
                <c:pt idx="2">
                  <c:v>40280</c:v>
                </c:pt>
                <c:pt idx="3">
                  <c:v>45830</c:v>
                </c:pt>
                <c:pt idx="4">
                  <c:v>31400</c:v>
                </c:pt>
                <c:pt idx="5">
                  <c:v>28410</c:v>
                </c:pt>
                <c:pt idx="6">
                  <c:v>29180</c:v>
                </c:pt>
                <c:pt idx="7">
                  <c:v>28430</c:v>
                </c:pt>
                <c:pt idx="8">
                  <c:v>31390</c:v>
                </c:pt>
                <c:pt idx="9">
                  <c:v>26850</c:v>
                </c:pt>
                <c:pt idx="10">
                  <c:v>47230</c:v>
                </c:pt>
                <c:pt idx="11">
                  <c:v>22510</c:v>
                </c:pt>
                <c:pt idx="12">
                  <c:v>29530</c:v>
                </c:pt>
                <c:pt idx="13">
                  <c:v>28330</c:v>
                </c:pt>
                <c:pt idx="14">
                  <c:v>28610</c:v>
                </c:pt>
                <c:pt idx="15">
                  <c:v>28820</c:v>
                </c:pt>
                <c:pt idx="16">
                  <c:v>17320</c:v>
                </c:pt>
                <c:pt idx="17">
                  <c:v>20260</c:v>
                </c:pt>
                <c:pt idx="18">
                  <c:v>38150</c:v>
                </c:pt>
                <c:pt idx="19">
                  <c:v>27940</c:v>
                </c:pt>
                <c:pt idx="20">
                  <c:v>26010</c:v>
                </c:pt>
                <c:pt idx="21">
                  <c:v>35580</c:v>
                </c:pt>
                <c:pt idx="22">
                  <c:v>31460</c:v>
                </c:pt>
                <c:pt idx="23">
                  <c:v>30010</c:v>
                </c:pt>
                <c:pt idx="24">
                  <c:v>30930</c:v>
                </c:pt>
                <c:pt idx="25">
                  <c:v>29290</c:v>
                </c:pt>
                <c:pt idx="26">
                  <c:v>30470</c:v>
                </c:pt>
                <c:pt idx="27">
                  <c:v>18080</c:v>
                </c:pt>
                <c:pt idx="28">
                  <c:v>26840</c:v>
                </c:pt>
                <c:pt idx="29">
                  <c:v>24930</c:v>
                </c:pt>
                <c:pt idx="30">
                  <c:v>13970</c:v>
                </c:pt>
                <c:pt idx="31">
                  <c:v>16890</c:v>
                </c:pt>
                <c:pt idx="32">
                  <c:v>8920</c:v>
                </c:pt>
                <c:pt idx="33">
                  <c:v>6220</c:v>
                </c:pt>
                <c:pt idx="34">
                  <c:v>1340</c:v>
                </c:pt>
                <c:pt idx="35">
                  <c:v>380</c:v>
                </c:pt>
              </c:numCache>
            </c:numRef>
          </c:val>
          <c:extLst>
            <c:ext xmlns:c16="http://schemas.microsoft.com/office/drawing/2014/chart" uri="{C3380CC4-5D6E-409C-BE32-E72D297353CC}">
              <c16:uniqueId val="{00000000-F1C0-48B6-AA55-C3F85E8D4A6C}"/>
            </c:ext>
          </c:extLst>
        </c:ser>
        <c:ser>
          <c:idx val="3"/>
          <c:order val="1"/>
          <c:tx>
            <c:strRef>
              <c:f>'Chart PF1.6.C'!$O$5</c:f>
              <c:strCache>
                <c:ptCount val="1"/>
                <c:pt idx="0">
                  <c:v>Childcare</c:v>
                </c:pt>
              </c:strCache>
            </c:strRef>
          </c:tx>
          <c:spPr>
            <a:solidFill>
              <a:srgbClr val="CCCCCC"/>
            </a:solidFill>
            <a:ln w="6350" cmpd="sng">
              <a:solidFill>
                <a:srgbClr val="000000"/>
              </a:solidFill>
              <a:round/>
            </a:ln>
            <a:effectLst/>
          </c:spPr>
          <c:invertIfNegative val="0"/>
          <c:cat>
            <c:strRef>
              <c:f>'Chart PF1.6.C'!$L$7:$L$42</c:f>
              <c:strCache>
                <c:ptCount val="36"/>
                <c:pt idx="0">
                  <c:v>Luxembourg</c:v>
                </c:pt>
                <c:pt idx="1">
                  <c:v>Iceland</c:v>
                </c:pt>
                <c:pt idx="2">
                  <c:v>Norway</c:v>
                </c:pt>
                <c:pt idx="3">
                  <c:v>Germany</c:v>
                </c:pt>
                <c:pt idx="4">
                  <c:v>Denmark</c:v>
                </c:pt>
                <c:pt idx="5">
                  <c:v>Sweden</c:v>
                </c:pt>
                <c:pt idx="6">
                  <c:v>France</c:v>
                </c:pt>
                <c:pt idx="7">
                  <c:v>Finland</c:v>
                </c:pt>
                <c:pt idx="8">
                  <c:v>Belgium</c:v>
                </c:pt>
                <c:pt idx="9">
                  <c:v>Netherlands</c:v>
                </c:pt>
                <c:pt idx="10">
                  <c:v>Estonia</c:v>
                </c:pt>
                <c:pt idx="11">
                  <c:v>Korea</c:v>
                </c:pt>
                <c:pt idx="12">
                  <c:v>Australia</c:v>
                </c:pt>
                <c:pt idx="13">
                  <c:v>OECD Average</c:v>
                </c:pt>
                <c:pt idx="14">
                  <c:v>United Kingdom</c:v>
                </c:pt>
                <c:pt idx="15">
                  <c:v>Austria</c:v>
                </c:pt>
                <c:pt idx="16">
                  <c:v>Japan</c:v>
                </c:pt>
                <c:pt idx="17">
                  <c:v>New Zealand</c:v>
                </c:pt>
                <c:pt idx="18">
                  <c:v>Switzerland</c:v>
                </c:pt>
                <c:pt idx="19">
                  <c:v>Italy</c:v>
                </c:pt>
                <c:pt idx="20">
                  <c:v>Ireland</c:v>
                </c:pt>
                <c:pt idx="21">
                  <c:v>Hungary</c:v>
                </c:pt>
                <c:pt idx="22">
                  <c:v>Lithuania</c:v>
                </c:pt>
                <c:pt idx="23">
                  <c:v>Slovenia</c:v>
                </c:pt>
                <c:pt idx="24">
                  <c:v>Czech Republic</c:v>
                </c:pt>
                <c:pt idx="25">
                  <c:v>Latvia</c:v>
                </c:pt>
                <c:pt idx="26">
                  <c:v>Poland</c:v>
                </c:pt>
                <c:pt idx="27">
                  <c:v>Spain</c:v>
                </c:pt>
                <c:pt idx="28">
                  <c:v>Slovak Republic</c:v>
                </c:pt>
                <c:pt idx="29">
                  <c:v>Portugal</c:v>
                </c:pt>
                <c:pt idx="30">
                  <c:v>United States</c:v>
                </c:pt>
                <c:pt idx="31">
                  <c:v>Greece</c:v>
                </c:pt>
                <c:pt idx="32">
                  <c:v>Israel</c:v>
                </c:pt>
                <c:pt idx="33">
                  <c:v>Chile</c:v>
                </c:pt>
                <c:pt idx="34">
                  <c:v>Türkiye</c:v>
                </c:pt>
                <c:pt idx="35">
                  <c:v>Mexico</c:v>
                </c:pt>
              </c:strCache>
            </c:strRef>
          </c:cat>
          <c:val>
            <c:numRef>
              <c:f>'Chart PF1.6.C'!$O$7:$O$42</c:f>
              <c:numCache>
                <c:formatCode>#,##0</c:formatCode>
                <c:ptCount val="36"/>
                <c:pt idx="0">
                  <c:v>79860</c:v>
                </c:pt>
                <c:pt idx="1">
                  <c:v>84980</c:v>
                </c:pt>
                <c:pt idx="2">
                  <c:v>69370</c:v>
                </c:pt>
                <c:pt idx="3">
                  <c:v>41330</c:v>
                </c:pt>
                <c:pt idx="4">
                  <c:v>42650</c:v>
                </c:pt>
                <c:pt idx="5">
                  <c:v>49200</c:v>
                </c:pt>
                <c:pt idx="6">
                  <c:v>54280</c:v>
                </c:pt>
                <c:pt idx="7">
                  <c:v>42440</c:v>
                </c:pt>
                <c:pt idx="8">
                  <c:v>39940</c:v>
                </c:pt>
                <c:pt idx="9">
                  <c:v>42740</c:v>
                </c:pt>
                <c:pt idx="10">
                  <c:v>23110</c:v>
                </c:pt>
                <c:pt idx="11">
                  <c:v>45530</c:v>
                </c:pt>
                <c:pt idx="12">
                  <c:v>24210</c:v>
                </c:pt>
                <c:pt idx="13">
                  <c:v>30800</c:v>
                </c:pt>
                <c:pt idx="14">
                  <c:v>20180</c:v>
                </c:pt>
                <c:pt idx="15">
                  <c:v>32710</c:v>
                </c:pt>
                <c:pt idx="16">
                  <c:v>41640</c:v>
                </c:pt>
                <c:pt idx="17">
                  <c:v>31070</c:v>
                </c:pt>
                <c:pt idx="18">
                  <c:v>22350</c:v>
                </c:pt>
                <c:pt idx="19">
                  <c:v>30580</c:v>
                </c:pt>
                <c:pt idx="20">
                  <c:v>21890</c:v>
                </c:pt>
                <c:pt idx="21">
                  <c:v>19910</c:v>
                </c:pt>
                <c:pt idx="22">
                  <c:v>26490</c:v>
                </c:pt>
                <c:pt idx="23">
                  <c:v>26120</c:v>
                </c:pt>
                <c:pt idx="24">
                  <c:v>16720</c:v>
                </c:pt>
                <c:pt idx="25">
                  <c:v>17740</c:v>
                </c:pt>
                <c:pt idx="26">
                  <c:v>15140</c:v>
                </c:pt>
                <c:pt idx="27">
                  <c:v>21610</c:v>
                </c:pt>
                <c:pt idx="28">
                  <c:v>14610</c:v>
                </c:pt>
                <c:pt idx="29">
                  <c:v>14530</c:v>
                </c:pt>
                <c:pt idx="30">
                  <c:v>15860</c:v>
                </c:pt>
                <c:pt idx="31">
                  <c:v>11380</c:v>
                </c:pt>
                <c:pt idx="32">
                  <c:v>15140</c:v>
                </c:pt>
                <c:pt idx="33">
                  <c:v>11780</c:v>
                </c:pt>
                <c:pt idx="34">
                  <c:v>5160</c:v>
                </c:pt>
                <c:pt idx="35">
                  <c:v>5660</c:v>
                </c:pt>
              </c:numCache>
            </c:numRef>
          </c:val>
          <c:extLst>
            <c:ext xmlns:c16="http://schemas.microsoft.com/office/drawing/2014/chart" uri="{C3380CC4-5D6E-409C-BE32-E72D297353CC}">
              <c16:uniqueId val="{00000001-F1C0-48B6-AA55-C3F85E8D4A6C}"/>
            </c:ext>
          </c:extLst>
        </c:ser>
        <c:ser>
          <c:idx val="1"/>
          <c:order val="2"/>
          <c:tx>
            <c:strRef>
              <c:f>'Chart PF1.6.C'!$P$5:$P$6</c:f>
              <c:strCache>
                <c:ptCount val="2"/>
                <c:pt idx="0">
                  <c:v>Other benefits in kind</c:v>
                </c:pt>
              </c:strCache>
            </c:strRef>
          </c:tx>
          <c:spPr>
            <a:solidFill>
              <a:srgbClr val="A7B9E3"/>
            </a:solidFill>
            <a:ln w="6350" cmpd="sng">
              <a:solidFill>
                <a:srgbClr val="000000"/>
              </a:solidFill>
              <a:round/>
            </a:ln>
            <a:effectLst/>
          </c:spPr>
          <c:invertIfNegative val="0"/>
          <c:cat>
            <c:strRef>
              <c:f>'Chart PF1.6.C'!$L$7:$L$42</c:f>
              <c:strCache>
                <c:ptCount val="36"/>
                <c:pt idx="0">
                  <c:v>Luxembourg</c:v>
                </c:pt>
                <c:pt idx="1">
                  <c:v>Iceland</c:v>
                </c:pt>
                <c:pt idx="2">
                  <c:v>Norway</c:v>
                </c:pt>
                <c:pt idx="3">
                  <c:v>Germany</c:v>
                </c:pt>
                <c:pt idx="4">
                  <c:v>Denmark</c:v>
                </c:pt>
                <c:pt idx="5">
                  <c:v>Sweden</c:v>
                </c:pt>
                <c:pt idx="6">
                  <c:v>France</c:v>
                </c:pt>
                <c:pt idx="7">
                  <c:v>Finland</c:v>
                </c:pt>
                <c:pt idx="8">
                  <c:v>Belgium</c:v>
                </c:pt>
                <c:pt idx="9">
                  <c:v>Netherlands</c:v>
                </c:pt>
                <c:pt idx="10">
                  <c:v>Estonia</c:v>
                </c:pt>
                <c:pt idx="11">
                  <c:v>Korea</c:v>
                </c:pt>
                <c:pt idx="12">
                  <c:v>Australia</c:v>
                </c:pt>
                <c:pt idx="13">
                  <c:v>OECD Average</c:v>
                </c:pt>
                <c:pt idx="14">
                  <c:v>United Kingdom</c:v>
                </c:pt>
                <c:pt idx="15">
                  <c:v>Austria</c:v>
                </c:pt>
                <c:pt idx="16">
                  <c:v>Japan</c:v>
                </c:pt>
                <c:pt idx="17">
                  <c:v>New Zealand</c:v>
                </c:pt>
                <c:pt idx="18">
                  <c:v>Switzerland</c:v>
                </c:pt>
                <c:pt idx="19">
                  <c:v>Italy</c:v>
                </c:pt>
                <c:pt idx="20">
                  <c:v>Ireland</c:v>
                </c:pt>
                <c:pt idx="21">
                  <c:v>Hungary</c:v>
                </c:pt>
                <c:pt idx="22">
                  <c:v>Lithuania</c:v>
                </c:pt>
                <c:pt idx="23">
                  <c:v>Slovenia</c:v>
                </c:pt>
                <c:pt idx="24">
                  <c:v>Czech Republic</c:v>
                </c:pt>
                <c:pt idx="25">
                  <c:v>Latvia</c:v>
                </c:pt>
                <c:pt idx="26">
                  <c:v>Poland</c:v>
                </c:pt>
                <c:pt idx="27">
                  <c:v>Spain</c:v>
                </c:pt>
                <c:pt idx="28">
                  <c:v>Slovak Republic</c:v>
                </c:pt>
                <c:pt idx="29">
                  <c:v>Portugal</c:v>
                </c:pt>
                <c:pt idx="30">
                  <c:v>United States</c:v>
                </c:pt>
                <c:pt idx="31">
                  <c:v>Greece</c:v>
                </c:pt>
                <c:pt idx="32">
                  <c:v>Israel</c:v>
                </c:pt>
                <c:pt idx="33">
                  <c:v>Chile</c:v>
                </c:pt>
                <c:pt idx="34">
                  <c:v>Türkiye</c:v>
                </c:pt>
                <c:pt idx="35">
                  <c:v>Mexico</c:v>
                </c:pt>
              </c:strCache>
            </c:strRef>
          </c:cat>
          <c:val>
            <c:numRef>
              <c:f>'Chart PF1.6.C'!$P$7:$P$42</c:f>
              <c:numCache>
                <c:formatCode>#,##0</c:formatCode>
                <c:ptCount val="36"/>
                <c:pt idx="0">
                  <c:v>4450</c:v>
                </c:pt>
                <c:pt idx="1">
                  <c:v>8280</c:v>
                </c:pt>
                <c:pt idx="2">
                  <c:v>11190</c:v>
                </c:pt>
                <c:pt idx="3">
                  <c:v>10990</c:v>
                </c:pt>
                <c:pt idx="4">
                  <c:v>14190</c:v>
                </c:pt>
                <c:pt idx="5">
                  <c:v>8870</c:v>
                </c:pt>
                <c:pt idx="6">
                  <c:v>1510</c:v>
                </c:pt>
                <c:pt idx="7">
                  <c:v>10300</c:v>
                </c:pt>
                <c:pt idx="8">
                  <c:v>3710</c:v>
                </c:pt>
                <c:pt idx="9">
                  <c:v>2230</c:v>
                </c:pt>
                <c:pt idx="10">
                  <c:v>450</c:v>
                </c:pt>
                <c:pt idx="11">
                  <c:v>2280</c:v>
                </c:pt>
                <c:pt idx="12">
                  <c:v>4440</c:v>
                </c:pt>
                <c:pt idx="13">
                  <c:v>3660</c:v>
                </c:pt>
                <c:pt idx="14">
                  <c:v>6490</c:v>
                </c:pt>
                <c:pt idx="15">
                  <c:v>3830</c:v>
                </c:pt>
                <c:pt idx="16">
                  <c:v>4600</c:v>
                </c:pt>
                <c:pt idx="17">
                  <c:v>4240</c:v>
                </c:pt>
                <c:pt idx="18">
                  <c:v>1080</c:v>
                </c:pt>
                <c:pt idx="19">
                  <c:v>1530</c:v>
                </c:pt>
                <c:pt idx="20">
                  <c:v>1210</c:v>
                </c:pt>
                <c:pt idx="21">
                  <c:v>4200</c:v>
                </c:pt>
                <c:pt idx="22">
                  <c:v>1300</c:v>
                </c:pt>
                <c:pt idx="23">
                  <c:v>320</c:v>
                </c:pt>
                <c:pt idx="24">
                  <c:v>2550</c:v>
                </c:pt>
                <c:pt idx="25">
                  <c:v>710</c:v>
                </c:pt>
                <c:pt idx="26">
                  <c:v>1340</c:v>
                </c:pt>
                <c:pt idx="27">
                  <c:v>3640</c:v>
                </c:pt>
                <c:pt idx="28">
                  <c:v>580</c:v>
                </c:pt>
                <c:pt idx="29">
                  <c:v>510</c:v>
                </c:pt>
                <c:pt idx="30">
                  <c:v>2970</c:v>
                </c:pt>
                <c:pt idx="31">
                  <c:v>320</c:v>
                </c:pt>
                <c:pt idx="32">
                  <c:v>1940</c:v>
                </c:pt>
                <c:pt idx="33">
                  <c:v>2100</c:v>
                </c:pt>
                <c:pt idx="34">
                  <c:v>310</c:v>
                </c:pt>
                <c:pt idx="35">
                  <c:v>110</c:v>
                </c:pt>
              </c:numCache>
            </c:numRef>
          </c:val>
          <c:extLst>
            <c:ext xmlns:c16="http://schemas.microsoft.com/office/drawing/2014/chart" uri="{C3380CC4-5D6E-409C-BE32-E72D297353CC}">
              <c16:uniqueId val="{00000002-F1C0-48B6-AA55-C3F85E8D4A6C}"/>
            </c:ext>
          </c:extLst>
        </c:ser>
        <c:ser>
          <c:idx val="2"/>
          <c:order val="3"/>
          <c:tx>
            <c:strRef>
              <c:f>'Chart PF1.6.C'!$Q$5</c:f>
              <c:strCache>
                <c:ptCount val="1"/>
                <c:pt idx="0">
                  <c:v>Education</c:v>
                </c:pt>
              </c:strCache>
            </c:strRef>
          </c:tx>
          <c:spPr>
            <a:solidFill>
              <a:srgbClr val="929292"/>
            </a:solidFill>
            <a:ln w="6350" cmpd="sng">
              <a:solidFill>
                <a:srgbClr val="000000"/>
              </a:solidFill>
              <a:round/>
            </a:ln>
            <a:effectLst/>
          </c:spPr>
          <c:invertIfNegative val="0"/>
          <c:cat>
            <c:strRef>
              <c:f>'Chart PF1.6.C'!$L$7:$L$42</c:f>
              <c:strCache>
                <c:ptCount val="36"/>
                <c:pt idx="0">
                  <c:v>Luxembourg</c:v>
                </c:pt>
                <c:pt idx="1">
                  <c:v>Iceland</c:v>
                </c:pt>
                <c:pt idx="2">
                  <c:v>Norway</c:v>
                </c:pt>
                <c:pt idx="3">
                  <c:v>Germany</c:v>
                </c:pt>
                <c:pt idx="4">
                  <c:v>Denmark</c:v>
                </c:pt>
                <c:pt idx="5">
                  <c:v>Sweden</c:v>
                </c:pt>
                <c:pt idx="6">
                  <c:v>France</c:v>
                </c:pt>
                <c:pt idx="7">
                  <c:v>Finland</c:v>
                </c:pt>
                <c:pt idx="8">
                  <c:v>Belgium</c:v>
                </c:pt>
                <c:pt idx="9">
                  <c:v>Netherlands</c:v>
                </c:pt>
                <c:pt idx="10">
                  <c:v>Estonia</c:v>
                </c:pt>
                <c:pt idx="11">
                  <c:v>Korea</c:v>
                </c:pt>
                <c:pt idx="12">
                  <c:v>Australia</c:v>
                </c:pt>
                <c:pt idx="13">
                  <c:v>OECD Average</c:v>
                </c:pt>
                <c:pt idx="14">
                  <c:v>United Kingdom</c:v>
                </c:pt>
                <c:pt idx="15">
                  <c:v>Austria</c:v>
                </c:pt>
                <c:pt idx="16">
                  <c:v>Japan</c:v>
                </c:pt>
                <c:pt idx="17">
                  <c:v>New Zealand</c:v>
                </c:pt>
                <c:pt idx="18">
                  <c:v>Switzerland</c:v>
                </c:pt>
                <c:pt idx="19">
                  <c:v>Italy</c:v>
                </c:pt>
                <c:pt idx="20">
                  <c:v>Ireland</c:v>
                </c:pt>
                <c:pt idx="21">
                  <c:v>Hungary</c:v>
                </c:pt>
                <c:pt idx="22">
                  <c:v>Lithuania</c:v>
                </c:pt>
                <c:pt idx="23">
                  <c:v>Slovenia</c:v>
                </c:pt>
                <c:pt idx="24">
                  <c:v>Czech Republic</c:v>
                </c:pt>
                <c:pt idx="25">
                  <c:v>Latvia</c:v>
                </c:pt>
                <c:pt idx="26">
                  <c:v>Poland</c:v>
                </c:pt>
                <c:pt idx="27">
                  <c:v>Spain</c:v>
                </c:pt>
                <c:pt idx="28">
                  <c:v>Slovak Republic</c:v>
                </c:pt>
                <c:pt idx="29">
                  <c:v>Portugal</c:v>
                </c:pt>
                <c:pt idx="30">
                  <c:v>United States</c:v>
                </c:pt>
                <c:pt idx="31">
                  <c:v>Greece</c:v>
                </c:pt>
                <c:pt idx="32">
                  <c:v>Israel</c:v>
                </c:pt>
                <c:pt idx="33">
                  <c:v>Chile</c:v>
                </c:pt>
                <c:pt idx="34">
                  <c:v>Türkiye</c:v>
                </c:pt>
                <c:pt idx="35">
                  <c:v>Mexico</c:v>
                </c:pt>
              </c:strCache>
            </c:strRef>
          </c:cat>
          <c:val>
            <c:numRef>
              <c:f>'Chart PF1.6.C'!$Q$7:$Q$42</c:f>
              <c:numCache>
                <c:formatCode>#,##0</c:formatCode>
                <c:ptCount val="36"/>
                <c:pt idx="0">
                  <c:v>1180</c:v>
                </c:pt>
                <c:pt idx="1">
                  <c:v>50</c:v>
                </c:pt>
                <c:pt idx="2">
                  <c:v>0</c:v>
                </c:pt>
                <c:pt idx="3">
                  <c:v>30</c:v>
                </c:pt>
                <c:pt idx="4">
                  <c:v>170</c:v>
                </c:pt>
                <c:pt idx="5">
                  <c:v>0</c:v>
                </c:pt>
                <c:pt idx="6">
                  <c:v>60</c:v>
                </c:pt>
                <c:pt idx="7">
                  <c:v>0</c:v>
                </c:pt>
                <c:pt idx="8">
                  <c:v>100</c:v>
                </c:pt>
                <c:pt idx="9">
                  <c:v>0</c:v>
                </c:pt>
                <c:pt idx="10">
                  <c:v>0</c:v>
                </c:pt>
                <c:pt idx="11">
                  <c:v>40</c:v>
                </c:pt>
                <c:pt idx="12">
                  <c:v>8250</c:v>
                </c:pt>
                <c:pt idx="13">
                  <c:v>1160</c:v>
                </c:pt>
                <c:pt idx="14">
                  <c:v>10730</c:v>
                </c:pt>
                <c:pt idx="15">
                  <c:v>0</c:v>
                </c:pt>
                <c:pt idx="16">
                  <c:v>0</c:v>
                </c:pt>
                <c:pt idx="17">
                  <c:v>6480</c:v>
                </c:pt>
                <c:pt idx="18">
                  <c:v>110</c:v>
                </c:pt>
                <c:pt idx="19">
                  <c:v>710</c:v>
                </c:pt>
                <c:pt idx="20">
                  <c:v>10690</c:v>
                </c:pt>
                <c:pt idx="21">
                  <c:v>0</c:v>
                </c:pt>
                <c:pt idx="22">
                  <c:v>0</c:v>
                </c:pt>
                <c:pt idx="23">
                  <c:v>10</c:v>
                </c:pt>
                <c:pt idx="24">
                  <c:v>0</c:v>
                </c:pt>
                <c:pt idx="25">
                  <c:v>0</c:v>
                </c:pt>
                <c:pt idx="26">
                  <c:v>0</c:v>
                </c:pt>
                <c:pt idx="27">
                  <c:v>10</c:v>
                </c:pt>
                <c:pt idx="28">
                  <c:v>0</c:v>
                </c:pt>
                <c:pt idx="29">
                  <c:v>20</c:v>
                </c:pt>
                <c:pt idx="30">
                  <c:v>680</c:v>
                </c:pt>
                <c:pt idx="31">
                  <c:v>0</c:v>
                </c:pt>
                <c:pt idx="32">
                  <c:v>40</c:v>
                </c:pt>
                <c:pt idx="33">
                  <c:v>0</c:v>
                </c:pt>
                <c:pt idx="34">
                  <c:v>400</c:v>
                </c:pt>
                <c:pt idx="35">
                  <c:v>730</c:v>
                </c:pt>
              </c:numCache>
            </c:numRef>
          </c:val>
          <c:extLst>
            <c:ext xmlns:c16="http://schemas.microsoft.com/office/drawing/2014/chart" uri="{C3380CC4-5D6E-409C-BE32-E72D297353CC}">
              <c16:uniqueId val="{00000003-F1C0-48B6-AA55-C3F85E8D4A6C}"/>
            </c:ext>
          </c:extLst>
        </c:ser>
        <c:dLbls>
          <c:showLegendKey val="0"/>
          <c:showVal val="0"/>
          <c:showCatName val="0"/>
          <c:showSerName val="0"/>
          <c:showPercent val="0"/>
          <c:showBubbleSize val="0"/>
        </c:dLbls>
        <c:gapWidth val="150"/>
        <c:overlap val="100"/>
        <c:axId val="117661696"/>
        <c:axId val="117663616"/>
      </c:barChart>
      <c:catAx>
        <c:axId val="117661696"/>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117663616"/>
        <c:crosses val="autoZero"/>
        <c:auto val="1"/>
        <c:lblAlgn val="ctr"/>
        <c:lblOffset val="0"/>
        <c:tickLblSkip val="1"/>
        <c:noMultiLvlLbl val="0"/>
      </c:catAx>
      <c:valAx>
        <c:axId val="117663616"/>
        <c:scaling>
          <c:orientation val="minMax"/>
        </c:scaling>
        <c:delete val="0"/>
        <c:axPos val="l"/>
        <c:majorGridlines>
          <c:spPr>
            <a:ln w="9525" cmpd="sng">
              <a:solidFill>
                <a:srgbClr val="FFFFFF"/>
              </a:solidFill>
              <a:prstDash val="solid"/>
            </a:ln>
          </c:spPr>
        </c:majorGridlines>
        <c:title>
          <c:tx>
            <c:rich>
              <a:bodyPr rot="0" vert="horz"/>
              <a:lstStyle/>
              <a:p>
                <a:pPr>
                  <a:defRPr sz="750" b="0" i="0">
                    <a:solidFill>
                      <a:srgbClr val="000000"/>
                    </a:solidFill>
                    <a:latin typeface="Arial Narrow"/>
                  </a:defRPr>
                </a:pPr>
                <a:r>
                  <a:rPr lang="en-GB" sz="750" b="0" i="0">
                    <a:solidFill>
                      <a:srgbClr val="000000"/>
                    </a:solidFill>
                    <a:latin typeface="Arial Narrow"/>
                  </a:rPr>
                  <a:t>USD PPP</a:t>
                </a:r>
              </a:p>
            </c:rich>
          </c:tx>
          <c:layout>
            <c:manualLayout>
              <c:xMode val="edge"/>
              <c:yMode val="edge"/>
              <c:x val="0"/>
              <c:y val="0.11633403258606401"/>
            </c:manualLayout>
          </c:layout>
          <c:overlay val="0"/>
        </c:title>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117661696"/>
        <c:crosses val="autoZero"/>
        <c:crossBetween val="between"/>
        <c:majorUnit val="25000"/>
      </c:valAx>
      <c:spPr>
        <a:solidFill>
          <a:srgbClr val="F4FFFF"/>
        </a:solidFill>
        <a:ln w="9525">
          <a:solidFill>
            <a:srgbClr val="000000"/>
          </a:solidFill>
        </a:ln>
      </c:spPr>
    </c:plotArea>
    <c:legend>
      <c:legendPos val="t"/>
      <c:layout>
        <c:manualLayout>
          <c:xMode val="edge"/>
          <c:yMode val="edge"/>
          <c:x val="5.8791030750785782E-2"/>
          <c:y val="1.9874322297346467E-2"/>
          <c:w val="0.93212841450374262"/>
          <c:h val="7.4528708615049247E-2"/>
        </c:manualLayout>
      </c:layout>
      <c:overlay val="1"/>
      <c:spPr>
        <a:solidFill>
          <a:srgbClr val="EAEAEA">
            <a:alpha val="50000"/>
          </a:srgbClr>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a:noFill/>
    </a:ln>
    <a:extLst>
      <a:ext uri="{909E8E84-426E-40DD-AFC4-6F175D3DCCD1}">
        <a14:hiddenFill xmlns:a14="http://schemas.microsoft.com/office/drawing/2010/main">
          <a:solidFill>
            <a:sysClr val="window" lastClr="FFFFFF"/>
          </a:solidFill>
        </a14:hiddenFill>
      </a:ext>
    </a:extLst>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78" r="0.75000000000000078"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PL!$B$69</c:f>
              <c:strCache>
                <c:ptCount val="1"/>
                <c:pt idx="0">
                  <c:v>2003</c:v>
                </c:pt>
              </c:strCache>
            </c:strRef>
          </c:tx>
          <c:spPr>
            <a:ln>
              <a:solidFill>
                <a:prstClr val="black"/>
              </a:solidFill>
              <a:prstDash val="sysDot"/>
            </a:ln>
          </c:spPr>
          <c:marker>
            <c:symbol val="none"/>
          </c:marker>
          <c:cat>
            <c:strRef>
              <c:f>PL!$A$70:$A$98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PL!$B$70:$B$98</c:f>
              <c:numCache>
                <c:formatCode>#,##0</c:formatCode>
                <c:ptCount val="29"/>
                <c:pt idx="0">
                  <c:v>94.471971957413714</c:v>
                </c:pt>
                <c:pt idx="1">
                  <c:v>2104.9834613995858</c:v>
                </c:pt>
                <c:pt idx="2">
                  <c:v>1632.6465995639867</c:v>
                </c:pt>
                <c:pt idx="3">
                  <c:v>748.63809751971007</c:v>
                </c:pt>
                <c:pt idx="4">
                  <c:v>980.15544465576727</c:v>
                </c:pt>
                <c:pt idx="5">
                  <c:v>1236.390524466854</c:v>
                </c:pt>
                <c:pt idx="6">
                  <c:v>1515.3476023481555</c:v>
                </c:pt>
                <c:pt idx="7">
                  <c:v>2895.1044185543415</c:v>
                </c:pt>
                <c:pt idx="8">
                  <c:v>3068.9780726578851</c:v>
                </c:pt>
                <c:pt idx="9">
                  <c:v>3064.6669019814785</c:v>
                </c:pt>
                <c:pt idx="10">
                  <c:v>3066.9106551091927</c:v>
                </c:pt>
                <c:pt idx="11">
                  <c:v>3057.183711035203</c:v>
                </c:pt>
                <c:pt idx="12">
                  <c:v>3055.6820294174895</c:v>
                </c:pt>
                <c:pt idx="13">
                  <c:v>3045.669764942797</c:v>
                </c:pt>
                <c:pt idx="14">
                  <c:v>2898.4398862514518</c:v>
                </c:pt>
                <c:pt idx="15">
                  <c:v>2884.301561843401</c:v>
                </c:pt>
                <c:pt idx="16">
                  <c:v>2868.9093616149557</c:v>
                </c:pt>
                <c:pt idx="17">
                  <c:v>2815.2798262124415</c:v>
                </c:pt>
                <c:pt idx="18">
                  <c:v>2720.0850288840575</c:v>
                </c:pt>
                <c:pt idx="19">
                  <c:v>2524.4301082402221</c:v>
                </c:pt>
                <c:pt idx="20">
                  <c:v>1963.8244211277861</c:v>
                </c:pt>
                <c:pt idx="21">
                  <c:v>1464.9087419581087</c:v>
                </c:pt>
                <c:pt idx="22">
                  <c:v>1205.8691429607611</c:v>
                </c:pt>
                <c:pt idx="23">
                  <c:v>1036.5365582595484</c:v>
                </c:pt>
                <c:pt idx="24">
                  <c:v>917.35835103274007</c:v>
                </c:pt>
                <c:pt idx="25">
                  <c:v>664.85907793462513</c:v>
                </c:pt>
                <c:pt idx="26">
                  <c:v>281.29651316827454</c:v>
                </c:pt>
                <c:pt idx="27">
                  <c:v>187.28184864008821</c:v>
                </c:pt>
                <c:pt idx="28">
                  <c:v>129.16504082877898</c:v>
                </c:pt>
              </c:numCache>
            </c:numRef>
          </c:val>
          <c:smooth val="0"/>
          <c:extLst>
            <c:ext xmlns:c16="http://schemas.microsoft.com/office/drawing/2014/chart" uri="{C3380CC4-5D6E-409C-BE32-E72D297353CC}">
              <c16:uniqueId val="{00000000-F2FB-42C5-AC1B-2AD6BBA6BE14}"/>
            </c:ext>
          </c:extLst>
        </c:ser>
        <c:ser>
          <c:idx val="2"/>
          <c:order val="1"/>
          <c:tx>
            <c:strRef>
              <c:f>PL!$D$69</c:f>
              <c:strCache>
                <c:ptCount val="1"/>
                <c:pt idx="0">
                  <c:v>2007</c:v>
                </c:pt>
              </c:strCache>
            </c:strRef>
          </c:tx>
          <c:spPr>
            <a:ln>
              <a:solidFill>
                <a:schemeClr val="tx1"/>
              </a:solidFill>
              <a:prstDash val="dash"/>
            </a:ln>
          </c:spPr>
          <c:marker>
            <c:symbol val="none"/>
          </c:marker>
          <c:cat>
            <c:strRef>
              <c:f>PL!$A$70:$A$98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PL!$D$70:$D$98</c:f>
              <c:numCache>
                <c:formatCode>#,##0</c:formatCode>
                <c:ptCount val="29"/>
                <c:pt idx="0">
                  <c:v>1043.9613224300338</c:v>
                </c:pt>
                <c:pt idx="1">
                  <c:v>3353.8224013538097</c:v>
                </c:pt>
                <c:pt idx="2">
                  <c:v>1057.0381575649603</c:v>
                </c:pt>
                <c:pt idx="3">
                  <c:v>723.53006111294872</c:v>
                </c:pt>
                <c:pt idx="4">
                  <c:v>1347.7082966991225</c:v>
                </c:pt>
                <c:pt idx="5">
                  <c:v>1585.6553823666645</c:v>
                </c:pt>
                <c:pt idx="6">
                  <c:v>1924.8905668411737</c:v>
                </c:pt>
                <c:pt idx="7">
                  <c:v>2828.663267452338</c:v>
                </c:pt>
                <c:pt idx="8">
                  <c:v>4700.6474176374386</c:v>
                </c:pt>
                <c:pt idx="9">
                  <c:v>4720.7050386249684</c:v>
                </c:pt>
                <c:pt idx="10">
                  <c:v>4738.968467664572</c:v>
                </c:pt>
                <c:pt idx="11">
                  <c:v>4719.7990646957915</c:v>
                </c:pt>
                <c:pt idx="12">
                  <c:v>4724.9191486467435</c:v>
                </c:pt>
                <c:pt idx="13">
                  <c:v>4747.2448277493404</c:v>
                </c:pt>
                <c:pt idx="14">
                  <c:v>4388.1543846274308</c:v>
                </c:pt>
                <c:pt idx="15">
                  <c:v>4352.0509571103576</c:v>
                </c:pt>
                <c:pt idx="16">
                  <c:v>4349.512618178891</c:v>
                </c:pt>
                <c:pt idx="17">
                  <c:v>4323.9091119596042</c:v>
                </c:pt>
                <c:pt idx="18">
                  <c:v>4235.0119911490001</c:v>
                </c:pt>
                <c:pt idx="19">
                  <c:v>3921.8008492506829</c:v>
                </c:pt>
                <c:pt idx="20">
                  <c:v>2970.3361346423053</c:v>
                </c:pt>
                <c:pt idx="21">
                  <c:v>2171.7109432868833</c:v>
                </c:pt>
                <c:pt idx="22">
                  <c:v>1882.9480377469838</c:v>
                </c:pt>
                <c:pt idx="23">
                  <c:v>1422.2529944198816</c:v>
                </c:pt>
                <c:pt idx="24">
                  <c:v>1236.915805257609</c:v>
                </c:pt>
                <c:pt idx="25">
                  <c:v>690.16548878858998</c:v>
                </c:pt>
                <c:pt idx="26">
                  <c:v>270.9121951860688</c:v>
                </c:pt>
                <c:pt idx="27">
                  <c:v>104.35486218082859</c:v>
                </c:pt>
                <c:pt idx="28">
                  <c:v>47.324458939437761</c:v>
                </c:pt>
              </c:numCache>
            </c:numRef>
          </c:val>
          <c:smooth val="0"/>
          <c:extLst>
            <c:ext xmlns:c16="http://schemas.microsoft.com/office/drawing/2014/chart" uri="{C3380CC4-5D6E-409C-BE32-E72D297353CC}">
              <c16:uniqueId val="{00000001-F2FB-42C5-AC1B-2AD6BBA6BE14}"/>
            </c:ext>
          </c:extLst>
        </c:ser>
        <c:ser>
          <c:idx val="4"/>
          <c:order val="2"/>
          <c:tx>
            <c:strRef>
              <c:f>PL!$E$69</c:f>
              <c:strCache>
                <c:ptCount val="1"/>
                <c:pt idx="0">
                  <c:v>2009</c:v>
                </c:pt>
              </c:strCache>
            </c:strRef>
          </c:tx>
          <c:spPr>
            <a:ln>
              <a:solidFill>
                <a:schemeClr val="accent1"/>
              </a:solidFill>
            </a:ln>
          </c:spPr>
          <c:marker>
            <c:symbol val="none"/>
          </c:marker>
          <c:cat>
            <c:strRef>
              <c:f>PL!$A$70:$A$98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PL!$E$70:$E$98</c:f>
              <c:numCache>
                <c:formatCode>#,##0</c:formatCode>
                <c:ptCount val="29"/>
                <c:pt idx="0">
                  <c:v>1303.1973927111844</c:v>
                </c:pt>
                <c:pt idx="1">
                  <c:v>3970.1658670716561</c:v>
                </c:pt>
                <c:pt idx="2">
                  <c:v>1301.832356542463</c:v>
                </c:pt>
                <c:pt idx="3">
                  <c:v>845.53859838911637</c:v>
                </c:pt>
                <c:pt idx="4">
                  <c:v>1797.9808640812921</c:v>
                </c:pt>
                <c:pt idx="5">
                  <c:v>2108.6184571099529</c:v>
                </c:pt>
                <c:pt idx="6">
                  <c:v>2386.9620270203563</c:v>
                </c:pt>
                <c:pt idx="7">
                  <c:v>3215.8932649260637</c:v>
                </c:pt>
                <c:pt idx="8">
                  <c:v>5609.5808187109542</c:v>
                </c:pt>
                <c:pt idx="9">
                  <c:v>5555.6588043063548</c:v>
                </c:pt>
                <c:pt idx="10">
                  <c:v>5551.3642193711967</c:v>
                </c:pt>
                <c:pt idx="11">
                  <c:v>5562.6315763255552</c:v>
                </c:pt>
                <c:pt idx="12">
                  <c:v>5575.3808094332035</c:v>
                </c:pt>
                <c:pt idx="13">
                  <c:v>5540.7080841095994</c:v>
                </c:pt>
                <c:pt idx="14">
                  <c:v>5209.4030063224136</c:v>
                </c:pt>
                <c:pt idx="15">
                  <c:v>5222.0269908549308</c:v>
                </c:pt>
                <c:pt idx="16">
                  <c:v>5209.0642348142901</c:v>
                </c:pt>
                <c:pt idx="17">
                  <c:v>5172.7305154972555</c:v>
                </c:pt>
                <c:pt idx="18">
                  <c:v>5087.187587653566</c:v>
                </c:pt>
                <c:pt idx="19">
                  <c:v>4598.2257296020962</c:v>
                </c:pt>
                <c:pt idx="20">
                  <c:v>4001.987576634117</c:v>
                </c:pt>
                <c:pt idx="21">
                  <c:v>2983.1206739566014</c:v>
                </c:pt>
                <c:pt idx="22">
                  <c:v>2652.3399378168783</c:v>
                </c:pt>
                <c:pt idx="23">
                  <c:v>2060.9567244227519</c:v>
                </c:pt>
                <c:pt idx="24">
                  <c:v>1763.9906341536926</c:v>
                </c:pt>
                <c:pt idx="25">
                  <c:v>937.97490686535173</c:v>
                </c:pt>
                <c:pt idx="26">
                  <c:v>407.83700007075538</c:v>
                </c:pt>
                <c:pt idx="27">
                  <c:v>165.70291748348853</c:v>
                </c:pt>
                <c:pt idx="28">
                  <c:v>78.545112567723606</c:v>
                </c:pt>
              </c:numCache>
            </c:numRef>
          </c:val>
          <c:smooth val="0"/>
          <c:extLst>
            <c:ext xmlns:c16="http://schemas.microsoft.com/office/drawing/2014/chart" uri="{C3380CC4-5D6E-409C-BE32-E72D297353CC}">
              <c16:uniqueId val="{00000002-F2FB-42C5-AC1B-2AD6BBA6BE14}"/>
            </c:ext>
          </c:extLst>
        </c:ser>
        <c:ser>
          <c:idx val="1"/>
          <c:order val="3"/>
          <c:tx>
            <c:strRef>
              <c:f>PL!$G$69</c:f>
              <c:strCache>
                <c:ptCount val="1"/>
                <c:pt idx="0">
                  <c:v>2013</c:v>
                </c:pt>
              </c:strCache>
            </c:strRef>
          </c:tx>
          <c:spPr>
            <a:ln>
              <a:solidFill>
                <a:srgbClr val="00B050"/>
              </a:solidFill>
            </a:ln>
          </c:spPr>
          <c:marker>
            <c:symbol val="none"/>
          </c:marker>
          <c:cat>
            <c:strRef>
              <c:f>PL!$A$70:$A$98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PL!$G$70:$G$98</c:f>
              <c:numCache>
                <c:formatCode>#,##0</c:formatCode>
                <c:ptCount val="29"/>
                <c:pt idx="0">
                  <c:v>2200.8645183496378</c:v>
                </c:pt>
                <c:pt idx="1">
                  <c:v>5792.4576148238693</c:v>
                </c:pt>
                <c:pt idx="2">
                  <c:v>2255.2887852591716</c:v>
                </c:pt>
                <c:pt idx="3">
                  <c:v>1614.7065863830974</c:v>
                </c:pt>
                <c:pt idx="4">
                  <c:v>3213.8240242814227</c:v>
                </c:pt>
                <c:pt idx="5">
                  <c:v>3745.3798266866065</c:v>
                </c:pt>
                <c:pt idx="6">
                  <c:v>5358.0866130191462</c:v>
                </c:pt>
                <c:pt idx="7">
                  <c:v>4775.2117230927506</c:v>
                </c:pt>
                <c:pt idx="8">
                  <c:v>7075.5148980454533</c:v>
                </c:pt>
                <c:pt idx="9">
                  <c:v>7179.6613515449617</c:v>
                </c:pt>
                <c:pt idx="10">
                  <c:v>7184.3144424654874</c:v>
                </c:pt>
                <c:pt idx="11">
                  <c:v>7198.0196219952522</c:v>
                </c:pt>
                <c:pt idx="12">
                  <c:v>7193.9924917058088</c:v>
                </c:pt>
                <c:pt idx="13">
                  <c:v>7155.9219294030845</c:v>
                </c:pt>
                <c:pt idx="14">
                  <c:v>6774.2714261043338</c:v>
                </c:pt>
                <c:pt idx="15">
                  <c:v>6795.8369985872996</c:v>
                </c:pt>
                <c:pt idx="16">
                  <c:v>6755.2646287271091</c:v>
                </c:pt>
                <c:pt idx="17">
                  <c:v>6743.67105629875</c:v>
                </c:pt>
                <c:pt idx="18">
                  <c:v>6673.0014912118013</c:v>
                </c:pt>
                <c:pt idx="19">
                  <c:v>5974.6536094406993</c:v>
                </c:pt>
                <c:pt idx="20">
                  <c:v>4839.1879305962584</c:v>
                </c:pt>
                <c:pt idx="21">
                  <c:v>4616.7968690711223</c:v>
                </c:pt>
                <c:pt idx="22">
                  <c:v>4458.5946222392031</c:v>
                </c:pt>
                <c:pt idx="23">
                  <c:v>3740.7904268655266</c:v>
                </c:pt>
                <c:pt idx="24">
                  <c:v>3101.9699803926046</c:v>
                </c:pt>
                <c:pt idx="25">
                  <c:v>2117.6341948620507</c:v>
                </c:pt>
                <c:pt idx="26">
                  <c:v>1004.7884802658073</c:v>
                </c:pt>
                <c:pt idx="27">
                  <c:v>477.68476953660064</c:v>
                </c:pt>
                <c:pt idx="28">
                  <c:v>275.71355667691864</c:v>
                </c:pt>
              </c:numCache>
            </c:numRef>
          </c:val>
          <c:smooth val="0"/>
          <c:extLst>
            <c:ext xmlns:c16="http://schemas.microsoft.com/office/drawing/2014/chart" uri="{C3380CC4-5D6E-409C-BE32-E72D297353CC}">
              <c16:uniqueId val="{00000003-F2FB-42C5-AC1B-2AD6BBA6BE14}"/>
            </c:ext>
          </c:extLst>
        </c:ser>
        <c:ser>
          <c:idx val="3"/>
          <c:order val="4"/>
          <c:tx>
            <c:strRef>
              <c:f>PL!$I$69</c:f>
              <c:strCache>
                <c:ptCount val="1"/>
                <c:pt idx="0">
                  <c:v>2019</c:v>
                </c:pt>
              </c:strCache>
            </c:strRef>
          </c:tx>
          <c:spPr>
            <a:ln>
              <a:solidFill>
                <a:schemeClr val="accent6">
                  <a:lumMod val="75000"/>
                </a:schemeClr>
              </a:solidFill>
            </a:ln>
          </c:spPr>
          <c:marker>
            <c:symbol val="none"/>
          </c:marker>
          <c:val>
            <c:numRef>
              <c:f>PL!$I$70:$I$98</c:f>
              <c:numCache>
                <c:formatCode>#,##0</c:formatCode>
                <c:ptCount val="29"/>
                <c:pt idx="0">
                  <c:v>4619.3967855324818</c:v>
                </c:pt>
                <c:pt idx="1">
                  <c:v>12121.917557061075</c:v>
                </c:pt>
                <c:pt idx="2">
                  <c:v>5617.309977946994</c:v>
                </c:pt>
                <c:pt idx="3">
                  <c:v>4158.4956486645469</c:v>
                </c:pt>
                <c:pt idx="4">
                  <c:v>9365.8302733149831</c:v>
                </c:pt>
                <c:pt idx="5">
                  <c:v>7709.7721563943223</c:v>
                </c:pt>
                <c:pt idx="6">
                  <c:v>7971.5105848866215</c:v>
                </c:pt>
                <c:pt idx="7">
                  <c:v>8258.0888604443062</c:v>
                </c:pt>
                <c:pt idx="8">
                  <c:v>10434.478756246797</c:v>
                </c:pt>
                <c:pt idx="9">
                  <c:v>10416.286297778133</c:v>
                </c:pt>
                <c:pt idx="10">
                  <c:v>10245.80234815067</c:v>
                </c:pt>
                <c:pt idx="11">
                  <c:v>10221.667990456366</c:v>
                </c:pt>
                <c:pt idx="12">
                  <c:v>10218.653008802023</c:v>
                </c:pt>
                <c:pt idx="13">
                  <c:v>10462.124142078344</c:v>
                </c:pt>
                <c:pt idx="14">
                  <c:v>11655.150116063731</c:v>
                </c:pt>
                <c:pt idx="15">
                  <c:v>11665.31496122044</c:v>
                </c:pt>
                <c:pt idx="16">
                  <c:v>11690.343120853311</c:v>
                </c:pt>
                <c:pt idx="17">
                  <c:v>11727.450454790129</c:v>
                </c:pt>
                <c:pt idx="18">
                  <c:v>11756.410002682705</c:v>
                </c:pt>
                <c:pt idx="19">
                  <c:v>11533.373666649046</c:v>
                </c:pt>
                <c:pt idx="20">
                  <c:v>10004.826216773594</c:v>
                </c:pt>
                <c:pt idx="21">
                  <c:v>7751.2623359946156</c:v>
                </c:pt>
                <c:pt idx="22">
                  <c:v>7014.7289318132744</c:v>
                </c:pt>
                <c:pt idx="23">
                  <c:v>4781.9598716110831</c:v>
                </c:pt>
                <c:pt idx="24">
                  <c:v>4259.6945151593673</c:v>
                </c:pt>
                <c:pt idx="25">
                  <c:v>2913.9024113950095</c:v>
                </c:pt>
                <c:pt idx="26">
                  <c:v>1841.2573240314955</c:v>
                </c:pt>
                <c:pt idx="27">
                  <c:v>1228.5919570105841</c:v>
                </c:pt>
                <c:pt idx="28">
                  <c:v>857.61889772522488</c:v>
                </c:pt>
              </c:numCache>
            </c:numRef>
          </c:val>
          <c:smooth val="0"/>
          <c:extLst>
            <c:ext xmlns:c16="http://schemas.microsoft.com/office/drawing/2014/chart" uri="{C3380CC4-5D6E-409C-BE32-E72D297353CC}">
              <c16:uniqueId val="{00000001-96DB-40B8-95F7-E396E28BE2F8}"/>
            </c:ext>
          </c:extLst>
        </c:ser>
        <c:dLbls>
          <c:showLegendKey val="0"/>
          <c:showVal val="0"/>
          <c:showCatName val="0"/>
          <c:showSerName val="0"/>
          <c:showPercent val="0"/>
          <c:showBubbleSize val="0"/>
        </c:dLbls>
        <c:smooth val="0"/>
        <c:axId val="117655040"/>
        <c:axId val="117656576"/>
      </c:lineChart>
      <c:catAx>
        <c:axId val="11765504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17656576"/>
        <c:crosses val="autoZero"/>
        <c:auto val="1"/>
        <c:lblAlgn val="ctr"/>
        <c:lblOffset val="100"/>
        <c:noMultiLvlLbl val="0"/>
      </c:catAx>
      <c:valAx>
        <c:axId val="117656576"/>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7655040"/>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PT!$B$69</c:f>
              <c:strCache>
                <c:ptCount val="1"/>
                <c:pt idx="0">
                  <c:v>2003</c:v>
                </c:pt>
              </c:strCache>
            </c:strRef>
          </c:tx>
          <c:spPr>
            <a:ln>
              <a:solidFill>
                <a:prstClr val="black"/>
              </a:solidFill>
              <a:prstDash val="sysDot"/>
            </a:ln>
          </c:spPr>
          <c:marker>
            <c:symbol val="none"/>
          </c:marker>
          <c:cat>
            <c:strRef>
              <c:f>PT!$A$70:$A$98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PT!$B$70:$B$98</c:f>
              <c:numCache>
                <c:formatCode>#,##0</c:formatCode>
                <c:ptCount val="29"/>
                <c:pt idx="0">
                  <c:v>681.83375320926586</c:v>
                </c:pt>
                <c:pt idx="1">
                  <c:v>3818.4559903022014</c:v>
                </c:pt>
                <c:pt idx="2">
                  <c:v>961.78135101589169</c:v>
                </c:pt>
                <c:pt idx="3">
                  <c:v>965.64680376911906</c:v>
                </c:pt>
                <c:pt idx="4">
                  <c:v>2867.0897419180801</c:v>
                </c:pt>
                <c:pt idx="5">
                  <c:v>3501.7683510976535</c:v>
                </c:pt>
                <c:pt idx="6">
                  <c:v>3902.8471980899399</c:v>
                </c:pt>
                <c:pt idx="7">
                  <c:v>5469.986388062106</c:v>
                </c:pt>
                <c:pt idx="8">
                  <c:v>5635.2202748227874</c:v>
                </c:pt>
                <c:pt idx="9">
                  <c:v>5792.2352190322454</c:v>
                </c:pt>
                <c:pt idx="10">
                  <c:v>6045.447066872156</c:v>
                </c:pt>
                <c:pt idx="11">
                  <c:v>5637.4949417051103</c:v>
                </c:pt>
                <c:pt idx="12">
                  <c:v>5604.5620015741488</c:v>
                </c:pt>
                <c:pt idx="13">
                  <c:v>6557.0710707676963</c:v>
                </c:pt>
                <c:pt idx="14">
                  <c:v>6839.8710589011243</c:v>
                </c:pt>
                <c:pt idx="15">
                  <c:v>6917.3121857695769</c:v>
                </c:pt>
                <c:pt idx="16">
                  <c:v>6184.9314719855638</c:v>
                </c:pt>
                <c:pt idx="17">
                  <c:v>5892.0878677573182</c:v>
                </c:pt>
                <c:pt idx="18">
                  <c:v>5176.8248500090913</c:v>
                </c:pt>
                <c:pt idx="19">
                  <c:v>3689.3471652538424</c:v>
                </c:pt>
                <c:pt idx="20">
                  <c:v>2935.7286200583003</c:v>
                </c:pt>
                <c:pt idx="21">
                  <c:v>2447.3559071229092</c:v>
                </c:pt>
                <c:pt idx="22">
                  <c:v>2174.6634994313845</c:v>
                </c:pt>
                <c:pt idx="23">
                  <c:v>1880.4907918211511</c:v>
                </c:pt>
                <c:pt idx="24">
                  <c:v>1558.1423808982743</c:v>
                </c:pt>
                <c:pt idx="25">
                  <c:v>1141.6753606710165</c:v>
                </c:pt>
                <c:pt idx="26">
                  <c:v>784.25528922021988</c:v>
                </c:pt>
                <c:pt idx="27">
                  <c:v>573.53068595607499</c:v>
                </c:pt>
                <c:pt idx="28">
                  <c:v>441.6112468288128</c:v>
                </c:pt>
              </c:numCache>
            </c:numRef>
          </c:val>
          <c:smooth val="0"/>
          <c:extLst>
            <c:ext xmlns:c16="http://schemas.microsoft.com/office/drawing/2014/chart" uri="{C3380CC4-5D6E-409C-BE32-E72D297353CC}">
              <c16:uniqueId val="{00000000-BBBE-44E9-8485-4B70D0D7B52E}"/>
            </c:ext>
          </c:extLst>
        </c:ser>
        <c:ser>
          <c:idx val="2"/>
          <c:order val="1"/>
          <c:tx>
            <c:strRef>
              <c:f>PT!$D$69</c:f>
              <c:strCache>
                <c:ptCount val="1"/>
                <c:pt idx="0">
                  <c:v>2007</c:v>
                </c:pt>
              </c:strCache>
            </c:strRef>
          </c:tx>
          <c:spPr>
            <a:ln>
              <a:solidFill>
                <a:schemeClr val="tx1"/>
              </a:solidFill>
              <a:prstDash val="dash"/>
            </a:ln>
          </c:spPr>
          <c:marker>
            <c:symbol val="none"/>
          </c:marker>
          <c:cat>
            <c:strRef>
              <c:f>PT!$A$70:$A$98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PT!$D$70:$D$98</c:f>
              <c:numCache>
                <c:formatCode>#,##0</c:formatCode>
                <c:ptCount val="29"/>
                <c:pt idx="0">
                  <c:v>1897.1687792856007</c:v>
                </c:pt>
                <c:pt idx="1">
                  <c:v>5073.9718747753268</c:v>
                </c:pt>
                <c:pt idx="2">
                  <c:v>800.19157012521077</c:v>
                </c:pt>
                <c:pt idx="3">
                  <c:v>800.19157012521077</c:v>
                </c:pt>
                <c:pt idx="4">
                  <c:v>2972.8825655313417</c:v>
                </c:pt>
                <c:pt idx="5">
                  <c:v>3591.3508448775492</c:v>
                </c:pt>
                <c:pt idx="6">
                  <c:v>4040.1123465575347</c:v>
                </c:pt>
                <c:pt idx="7">
                  <c:v>5774.5411848357708</c:v>
                </c:pt>
                <c:pt idx="8">
                  <c:v>5824.2372175531073</c:v>
                </c:pt>
                <c:pt idx="9">
                  <c:v>6005.1040153805616</c:v>
                </c:pt>
                <c:pt idx="10">
                  <c:v>6037.0672120829513</c:v>
                </c:pt>
                <c:pt idx="11">
                  <c:v>5890.5053265265778</c:v>
                </c:pt>
                <c:pt idx="12">
                  <c:v>5734.8060159882152</c:v>
                </c:pt>
                <c:pt idx="13">
                  <c:v>7465.2631248784219</c:v>
                </c:pt>
                <c:pt idx="14">
                  <c:v>7906.921531652064</c:v>
                </c:pt>
                <c:pt idx="15">
                  <c:v>7953.4327030269023</c:v>
                </c:pt>
                <c:pt idx="16">
                  <c:v>7699.3161866115279</c:v>
                </c:pt>
                <c:pt idx="17">
                  <c:v>7066.6289136940331</c:v>
                </c:pt>
                <c:pt idx="18">
                  <c:v>6285.6801565551395</c:v>
                </c:pt>
                <c:pt idx="19">
                  <c:v>3628.3404587649884</c:v>
                </c:pt>
                <c:pt idx="20">
                  <c:v>2116.8009148114179</c:v>
                </c:pt>
                <c:pt idx="21">
                  <c:v>1295.4545699513474</c:v>
                </c:pt>
                <c:pt idx="22">
                  <c:v>908.91645005863211</c:v>
                </c:pt>
                <c:pt idx="23">
                  <c:v>703.33965598694067</c:v>
                </c:pt>
                <c:pt idx="24">
                  <c:v>565.9140328120169</c:v>
                </c:pt>
                <c:pt idx="25">
                  <c:v>354.0803144046331</c:v>
                </c:pt>
                <c:pt idx="26">
                  <c:v>334.4328905474606</c:v>
                </c:pt>
                <c:pt idx="27">
                  <c:v>146.04378393854196</c:v>
                </c:pt>
                <c:pt idx="28">
                  <c:v>130.57989167130663</c:v>
                </c:pt>
              </c:numCache>
            </c:numRef>
          </c:val>
          <c:smooth val="0"/>
          <c:extLst>
            <c:ext xmlns:c16="http://schemas.microsoft.com/office/drawing/2014/chart" uri="{C3380CC4-5D6E-409C-BE32-E72D297353CC}">
              <c16:uniqueId val="{00000001-BBBE-44E9-8485-4B70D0D7B52E}"/>
            </c:ext>
          </c:extLst>
        </c:ser>
        <c:ser>
          <c:idx val="4"/>
          <c:order val="2"/>
          <c:tx>
            <c:strRef>
              <c:f>PT!$E$69</c:f>
              <c:strCache>
                <c:ptCount val="1"/>
                <c:pt idx="0">
                  <c:v>2009</c:v>
                </c:pt>
              </c:strCache>
            </c:strRef>
          </c:tx>
          <c:spPr>
            <a:ln>
              <a:solidFill>
                <a:schemeClr val="accent1"/>
              </a:solidFill>
            </a:ln>
          </c:spPr>
          <c:marker>
            <c:symbol val="none"/>
          </c:marker>
          <c:cat>
            <c:strRef>
              <c:f>PT!$A$70:$A$98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PT!$E$70:$E$98</c:f>
              <c:numCache>
                <c:formatCode>#,##0</c:formatCode>
                <c:ptCount val="29"/>
                <c:pt idx="0">
                  <c:v>3127.6440215054463</c:v>
                </c:pt>
                <c:pt idx="1">
                  <c:v>7976.630947546897</c:v>
                </c:pt>
                <c:pt idx="2">
                  <c:v>1100.2729051355391</c:v>
                </c:pt>
                <c:pt idx="3">
                  <c:v>1100.2729051355391</c:v>
                </c:pt>
                <c:pt idx="4">
                  <c:v>3700.0396942537486</c:v>
                </c:pt>
                <c:pt idx="5">
                  <c:v>4169.9972616533796</c:v>
                </c:pt>
                <c:pt idx="6">
                  <c:v>4515.0365553190177</c:v>
                </c:pt>
                <c:pt idx="7">
                  <c:v>6662.2693865064639</c:v>
                </c:pt>
                <c:pt idx="8">
                  <c:v>6714.0473649702017</c:v>
                </c:pt>
                <c:pt idx="9">
                  <c:v>6946.4235632027394</c:v>
                </c:pt>
                <c:pt idx="10">
                  <c:v>6922.160058297206</c:v>
                </c:pt>
                <c:pt idx="11">
                  <c:v>7112.5018483232352</c:v>
                </c:pt>
                <c:pt idx="12">
                  <c:v>7181.3021317011508</c:v>
                </c:pt>
                <c:pt idx="13">
                  <c:v>9278.6132308207725</c:v>
                </c:pt>
                <c:pt idx="14">
                  <c:v>9470.8935591732879</c:v>
                </c:pt>
                <c:pt idx="15">
                  <c:v>9955.5945075915024</c:v>
                </c:pt>
                <c:pt idx="16">
                  <c:v>9974.5128794432712</c:v>
                </c:pt>
                <c:pt idx="17">
                  <c:v>9483.007021011128</c:v>
                </c:pt>
                <c:pt idx="18">
                  <c:v>8555.6348423433792</c:v>
                </c:pt>
                <c:pt idx="19">
                  <c:v>4841.4199062411408</c:v>
                </c:pt>
                <c:pt idx="20">
                  <c:v>3037.5981552322905</c:v>
                </c:pt>
                <c:pt idx="21">
                  <c:v>1936.1495744490267</c:v>
                </c:pt>
                <c:pt idx="22">
                  <c:v>1383.3295908231082</c:v>
                </c:pt>
                <c:pt idx="23">
                  <c:v>1099.8630069159212</c:v>
                </c:pt>
                <c:pt idx="24">
                  <c:v>982.59223394676576</c:v>
                </c:pt>
                <c:pt idx="25">
                  <c:v>718.82180815713525</c:v>
                </c:pt>
                <c:pt idx="26">
                  <c:v>696.37838453921506</c:v>
                </c:pt>
                <c:pt idx="27">
                  <c:v>523.75809461089341</c:v>
                </c:pt>
                <c:pt idx="28">
                  <c:v>507.72147199262787</c:v>
                </c:pt>
              </c:numCache>
            </c:numRef>
          </c:val>
          <c:smooth val="0"/>
          <c:extLst>
            <c:ext xmlns:c16="http://schemas.microsoft.com/office/drawing/2014/chart" uri="{C3380CC4-5D6E-409C-BE32-E72D297353CC}">
              <c16:uniqueId val="{00000002-BBBE-44E9-8485-4B70D0D7B52E}"/>
            </c:ext>
          </c:extLst>
        </c:ser>
        <c:ser>
          <c:idx val="1"/>
          <c:order val="3"/>
          <c:tx>
            <c:strRef>
              <c:f>PT!$G$69</c:f>
              <c:strCache>
                <c:ptCount val="1"/>
                <c:pt idx="0">
                  <c:v>2013</c:v>
                </c:pt>
              </c:strCache>
            </c:strRef>
          </c:tx>
          <c:spPr>
            <a:ln>
              <a:solidFill>
                <a:srgbClr val="00B050"/>
              </a:solidFill>
            </a:ln>
          </c:spPr>
          <c:marker>
            <c:symbol val="none"/>
          </c:marker>
          <c:cat>
            <c:strRef>
              <c:f>PT!$A$70:$A$98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PT!$G$70:$G$98</c:f>
              <c:numCache>
                <c:formatCode>#,##0</c:formatCode>
                <c:ptCount val="29"/>
                <c:pt idx="0">
                  <c:v>2080.1028026821291</c:v>
                </c:pt>
                <c:pt idx="1">
                  <c:v>8560.4967577209281</c:v>
                </c:pt>
                <c:pt idx="2">
                  <c:v>1047.3150227129236</c:v>
                </c:pt>
                <c:pt idx="3">
                  <c:v>1048.48660785428</c:v>
                </c:pt>
                <c:pt idx="4">
                  <c:v>4171.9391759319051</c:v>
                </c:pt>
                <c:pt idx="5">
                  <c:v>4674.5581427806455</c:v>
                </c:pt>
                <c:pt idx="6">
                  <c:v>4970.0531577979036</c:v>
                </c:pt>
                <c:pt idx="7">
                  <c:v>7647.11083849436</c:v>
                </c:pt>
                <c:pt idx="8">
                  <c:v>7714.4191277738928</c:v>
                </c:pt>
                <c:pt idx="9">
                  <c:v>7792.2866548435313</c:v>
                </c:pt>
                <c:pt idx="10">
                  <c:v>7823.0301996962571</c:v>
                </c:pt>
                <c:pt idx="11">
                  <c:v>7863.5591163168992</c:v>
                </c:pt>
                <c:pt idx="12">
                  <c:v>7878.9744005192078</c:v>
                </c:pt>
                <c:pt idx="13">
                  <c:v>9444.8217545021034</c:v>
                </c:pt>
                <c:pt idx="14">
                  <c:v>9789.3178692024958</c:v>
                </c:pt>
                <c:pt idx="15">
                  <c:v>10018.675375806817</c:v>
                </c:pt>
                <c:pt idx="16">
                  <c:v>9994.5913501004379</c:v>
                </c:pt>
                <c:pt idx="17">
                  <c:v>9898.4513094608628</c:v>
                </c:pt>
                <c:pt idx="18">
                  <c:v>9336.8850187328826</c:v>
                </c:pt>
                <c:pt idx="19">
                  <c:v>5513.9280549364075</c:v>
                </c:pt>
                <c:pt idx="20">
                  <c:v>3487.9164683447298</c:v>
                </c:pt>
                <c:pt idx="21">
                  <c:v>2524.4230677797559</c:v>
                </c:pt>
                <c:pt idx="22">
                  <c:v>2072.3070318806435</c:v>
                </c:pt>
                <c:pt idx="23">
                  <c:v>1902.4243517903233</c:v>
                </c:pt>
                <c:pt idx="24">
                  <c:v>1887.5994213250051</c:v>
                </c:pt>
                <c:pt idx="25">
                  <c:v>1732.2368243267581</c:v>
                </c:pt>
                <c:pt idx="26">
                  <c:v>1837.3818429962485</c:v>
                </c:pt>
                <c:pt idx="27">
                  <c:v>142.88349945552579</c:v>
                </c:pt>
                <c:pt idx="28">
                  <c:v>117.90053711441611</c:v>
                </c:pt>
              </c:numCache>
            </c:numRef>
          </c:val>
          <c:smooth val="0"/>
          <c:extLst>
            <c:ext xmlns:c16="http://schemas.microsoft.com/office/drawing/2014/chart" uri="{C3380CC4-5D6E-409C-BE32-E72D297353CC}">
              <c16:uniqueId val="{00000003-BBBE-44E9-8485-4B70D0D7B52E}"/>
            </c:ext>
          </c:extLst>
        </c:ser>
        <c:ser>
          <c:idx val="3"/>
          <c:order val="4"/>
          <c:tx>
            <c:strRef>
              <c:f>PT!$I$69</c:f>
              <c:strCache>
                <c:ptCount val="1"/>
                <c:pt idx="0">
                  <c:v>2019</c:v>
                </c:pt>
              </c:strCache>
            </c:strRef>
          </c:tx>
          <c:spPr>
            <a:ln>
              <a:solidFill>
                <a:schemeClr val="accent6">
                  <a:lumMod val="75000"/>
                </a:schemeClr>
              </a:solidFill>
            </a:ln>
          </c:spPr>
          <c:marker>
            <c:symbol val="none"/>
          </c:marker>
          <c:val>
            <c:numRef>
              <c:f>PT!$I$70:$I$98</c:f>
              <c:numCache>
                <c:formatCode>#,##0</c:formatCode>
                <c:ptCount val="29"/>
                <c:pt idx="0">
                  <c:v>3686.677230310916</c:v>
                </c:pt>
                <c:pt idx="1">
                  <c:v>14166.885118301125</c:v>
                </c:pt>
                <c:pt idx="2">
                  <c:v>3174.0007429050529</c:v>
                </c:pt>
                <c:pt idx="3">
                  <c:v>3176.3721153006259</c:v>
                </c:pt>
                <c:pt idx="4">
                  <c:v>6038.3727389633077</c:v>
                </c:pt>
                <c:pt idx="5">
                  <c:v>6644.8314983167465</c:v>
                </c:pt>
                <c:pt idx="6">
                  <c:v>6779.9627958500796</c:v>
                </c:pt>
                <c:pt idx="7">
                  <c:v>9595.651491250097</c:v>
                </c:pt>
                <c:pt idx="8">
                  <c:v>9938.9305975798216</c:v>
                </c:pt>
                <c:pt idx="9">
                  <c:v>9947.1353863094882</c:v>
                </c:pt>
                <c:pt idx="10">
                  <c:v>10114.807402160061</c:v>
                </c:pt>
                <c:pt idx="11">
                  <c:v>10140.784859756746</c:v>
                </c:pt>
                <c:pt idx="12">
                  <c:v>10173.06068013907</c:v>
                </c:pt>
                <c:pt idx="13">
                  <c:v>12083.796700061255</c:v>
                </c:pt>
                <c:pt idx="14">
                  <c:v>12308.661835121702</c:v>
                </c:pt>
                <c:pt idx="15">
                  <c:v>12552.198987578056</c:v>
                </c:pt>
                <c:pt idx="16">
                  <c:v>12602.387562556345</c:v>
                </c:pt>
                <c:pt idx="17">
                  <c:v>12647.144686067857</c:v>
                </c:pt>
                <c:pt idx="18">
                  <c:v>12520.850082256906</c:v>
                </c:pt>
                <c:pt idx="19">
                  <c:v>6533.9012626833874</c:v>
                </c:pt>
                <c:pt idx="20">
                  <c:v>3633.1960693328883</c:v>
                </c:pt>
                <c:pt idx="21">
                  <c:v>2297.0619751362642</c:v>
                </c:pt>
                <c:pt idx="22">
                  <c:v>1666.025022914127</c:v>
                </c:pt>
                <c:pt idx="23">
                  <c:v>1461.8268647976327</c:v>
                </c:pt>
                <c:pt idx="24">
                  <c:v>1347.9501595245601</c:v>
                </c:pt>
                <c:pt idx="25">
                  <c:v>1089.1681737628865</c:v>
                </c:pt>
                <c:pt idx="26">
                  <c:v>1086.556920998936</c:v>
                </c:pt>
                <c:pt idx="27">
                  <c:v>161.77921559004926</c:v>
                </c:pt>
                <c:pt idx="28">
                  <c:v>142.17678557632618</c:v>
                </c:pt>
              </c:numCache>
            </c:numRef>
          </c:val>
          <c:smooth val="0"/>
          <c:extLst>
            <c:ext xmlns:c16="http://schemas.microsoft.com/office/drawing/2014/chart" uri="{C3380CC4-5D6E-409C-BE32-E72D297353CC}">
              <c16:uniqueId val="{00000001-E0DE-42ED-B798-3555DE561193}"/>
            </c:ext>
          </c:extLst>
        </c:ser>
        <c:dLbls>
          <c:showLegendKey val="0"/>
          <c:showVal val="0"/>
          <c:showCatName val="0"/>
          <c:showSerName val="0"/>
          <c:showPercent val="0"/>
          <c:showBubbleSize val="0"/>
        </c:dLbls>
        <c:smooth val="0"/>
        <c:axId val="235566592"/>
        <c:axId val="235568128"/>
      </c:lineChart>
      <c:catAx>
        <c:axId val="23556659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35568128"/>
        <c:crosses val="autoZero"/>
        <c:auto val="1"/>
        <c:lblAlgn val="ctr"/>
        <c:lblOffset val="100"/>
        <c:noMultiLvlLbl val="0"/>
      </c:catAx>
      <c:valAx>
        <c:axId val="235568128"/>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5566592"/>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SK!$B$69</c:f>
              <c:strCache>
                <c:ptCount val="1"/>
                <c:pt idx="0">
                  <c:v>2003</c:v>
                </c:pt>
              </c:strCache>
            </c:strRef>
          </c:tx>
          <c:spPr>
            <a:ln>
              <a:solidFill>
                <a:prstClr val="black"/>
              </a:solidFill>
              <a:prstDash val="sysDot"/>
            </a:ln>
          </c:spPr>
          <c:marker>
            <c:symbol val="none"/>
          </c:marker>
          <c:cat>
            <c:strRef>
              <c:f>SK!$A$70:$A$98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SK!$B$70:$B$98</c:f>
              <c:numCache>
                <c:formatCode>#,##0</c:formatCode>
                <c:ptCount val="29"/>
                <c:pt idx="0">
                  <c:v>428.0894518352149</c:v>
                </c:pt>
                <c:pt idx="1">
                  <c:v>2119.7109918778356</c:v>
                </c:pt>
                <c:pt idx="2">
                  <c:v>1706.2014078396376</c:v>
                </c:pt>
                <c:pt idx="3">
                  <c:v>2708.8618369558103</c:v>
                </c:pt>
                <c:pt idx="4">
                  <c:v>5484.6784943107868</c:v>
                </c:pt>
                <c:pt idx="5">
                  <c:v>2296.0911259109512</c:v>
                </c:pt>
                <c:pt idx="6">
                  <c:v>2619.8252565522653</c:v>
                </c:pt>
                <c:pt idx="7">
                  <c:v>2534.9922437155974</c:v>
                </c:pt>
                <c:pt idx="8">
                  <c:v>2419.3857530062414</c:v>
                </c:pt>
                <c:pt idx="9">
                  <c:v>2423.7472808082903</c:v>
                </c:pt>
                <c:pt idx="10">
                  <c:v>2423.5738987371087</c:v>
                </c:pt>
                <c:pt idx="11">
                  <c:v>2770.3055054152037</c:v>
                </c:pt>
                <c:pt idx="12">
                  <c:v>2996.0167899230037</c:v>
                </c:pt>
                <c:pt idx="13">
                  <c:v>3023.1363262575087</c:v>
                </c:pt>
                <c:pt idx="14">
                  <c:v>3020.6283936684849</c:v>
                </c:pt>
                <c:pt idx="15">
                  <c:v>3028.8038531606999</c:v>
                </c:pt>
                <c:pt idx="16">
                  <c:v>3049.3165721413375</c:v>
                </c:pt>
                <c:pt idx="17">
                  <c:v>2925.4389188931927</c:v>
                </c:pt>
                <c:pt idx="18">
                  <c:v>2763.4133424515835</c:v>
                </c:pt>
                <c:pt idx="19">
                  <c:v>2305.8643278022278</c:v>
                </c:pt>
                <c:pt idx="20">
                  <c:v>1615.1067554322592</c:v>
                </c:pt>
                <c:pt idx="21">
                  <c:v>1143.8177065727923</c:v>
                </c:pt>
                <c:pt idx="22">
                  <c:v>1018.5926039945678</c:v>
                </c:pt>
                <c:pt idx="23">
                  <c:v>954.18678173383023</c:v>
                </c:pt>
                <c:pt idx="24">
                  <c:v>719.23579772266407</c:v>
                </c:pt>
                <c:pt idx="25">
                  <c:v>485.12948016245343</c:v>
                </c:pt>
                <c:pt idx="26">
                  <c:v>324.29292674219511</c:v>
                </c:pt>
                <c:pt idx="27">
                  <c:v>205.60406523289703</c:v>
                </c:pt>
                <c:pt idx="28">
                  <c:v>161.58006709236773</c:v>
                </c:pt>
              </c:numCache>
            </c:numRef>
          </c:val>
          <c:smooth val="0"/>
          <c:extLst>
            <c:ext xmlns:c16="http://schemas.microsoft.com/office/drawing/2014/chart" uri="{C3380CC4-5D6E-409C-BE32-E72D297353CC}">
              <c16:uniqueId val="{00000000-FA83-4FA0-B1C5-560910B5500A}"/>
            </c:ext>
          </c:extLst>
        </c:ser>
        <c:ser>
          <c:idx val="1"/>
          <c:order val="2"/>
          <c:tx>
            <c:strRef>
              <c:f>SK!$G$69</c:f>
              <c:strCache>
                <c:ptCount val="1"/>
                <c:pt idx="0">
                  <c:v>2013</c:v>
                </c:pt>
              </c:strCache>
            </c:strRef>
          </c:tx>
          <c:spPr>
            <a:ln>
              <a:solidFill>
                <a:srgbClr val="00B050"/>
              </a:solidFill>
            </a:ln>
          </c:spPr>
          <c:marker>
            <c:symbol val="none"/>
          </c:marker>
          <c:cat>
            <c:strRef>
              <c:f>SK!$A$70:$A$98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SK!$G$70:$G$98</c:f>
              <c:numCache>
                <c:formatCode>#,##0</c:formatCode>
                <c:ptCount val="29"/>
                <c:pt idx="0">
                  <c:v>1020.159917506179</c:v>
                </c:pt>
                <c:pt idx="1">
                  <c:v>10387.218870544817</c:v>
                </c:pt>
                <c:pt idx="2">
                  <c:v>5454.8303658512132</c:v>
                </c:pt>
                <c:pt idx="3">
                  <c:v>5884.1726767397877</c:v>
                </c:pt>
                <c:pt idx="4">
                  <c:v>3571.0492212515123</c:v>
                </c:pt>
                <c:pt idx="5">
                  <c:v>3972.6324391683588</c:v>
                </c:pt>
                <c:pt idx="6">
                  <c:v>4244.0407909459627</c:v>
                </c:pt>
                <c:pt idx="7">
                  <c:v>5472.586370450641</c:v>
                </c:pt>
                <c:pt idx="8">
                  <c:v>6521.1517326803305</c:v>
                </c:pt>
                <c:pt idx="9">
                  <c:v>6594.4172445875865</c:v>
                </c:pt>
                <c:pt idx="10">
                  <c:v>6656.9050272779896</c:v>
                </c:pt>
                <c:pt idx="11">
                  <c:v>6558.2664139295184</c:v>
                </c:pt>
                <c:pt idx="12">
                  <c:v>6506.6469865202034</c:v>
                </c:pt>
                <c:pt idx="13">
                  <c:v>6492.8025216293372</c:v>
                </c:pt>
                <c:pt idx="14">
                  <c:v>6516.7000555237373</c:v>
                </c:pt>
                <c:pt idx="15">
                  <c:v>6547.786955916552</c:v>
                </c:pt>
                <c:pt idx="16">
                  <c:v>6552.9519809180656</c:v>
                </c:pt>
                <c:pt idx="17">
                  <c:v>6293.2691508470834</c:v>
                </c:pt>
                <c:pt idx="18">
                  <c:v>5999.3520886916849</c:v>
                </c:pt>
                <c:pt idx="19">
                  <c:v>5580.7003916182775</c:v>
                </c:pt>
                <c:pt idx="20">
                  <c:v>5042.154949037742</c:v>
                </c:pt>
                <c:pt idx="21">
                  <c:v>4338.0124006936585</c:v>
                </c:pt>
                <c:pt idx="22">
                  <c:v>3780.3626402385835</c:v>
                </c:pt>
                <c:pt idx="23">
                  <c:v>3434.6787433543927</c:v>
                </c:pt>
                <c:pt idx="24">
                  <c:v>3023.2939822220833</c:v>
                </c:pt>
                <c:pt idx="25">
                  <c:v>1813.2548549741896</c:v>
                </c:pt>
                <c:pt idx="26">
                  <c:v>859.31156921253523</c:v>
                </c:pt>
                <c:pt idx="27">
                  <c:v>427.87012753402252</c:v>
                </c:pt>
                <c:pt idx="28">
                  <c:v>285.96676348647196</c:v>
                </c:pt>
              </c:numCache>
            </c:numRef>
          </c:val>
          <c:smooth val="0"/>
          <c:extLst>
            <c:ext xmlns:c16="http://schemas.microsoft.com/office/drawing/2014/chart" uri="{C3380CC4-5D6E-409C-BE32-E72D297353CC}">
              <c16:uniqueId val="{00000002-FA83-4FA0-B1C5-560910B5500A}"/>
            </c:ext>
          </c:extLst>
        </c:ser>
        <c:ser>
          <c:idx val="2"/>
          <c:order val="3"/>
          <c:tx>
            <c:strRef>
              <c:f>SK!$I$69</c:f>
              <c:strCache>
                <c:ptCount val="1"/>
                <c:pt idx="0">
                  <c:v>2019</c:v>
                </c:pt>
              </c:strCache>
            </c:strRef>
          </c:tx>
          <c:spPr>
            <a:ln>
              <a:solidFill>
                <a:schemeClr val="accent6">
                  <a:lumMod val="75000"/>
                </a:schemeClr>
              </a:solidFill>
            </a:ln>
          </c:spPr>
          <c:marker>
            <c:symbol val="none"/>
          </c:marker>
          <c:val>
            <c:numRef>
              <c:f>SK!$I$70:$I$98</c:f>
              <c:numCache>
                <c:formatCode>#,##0</c:formatCode>
                <c:ptCount val="29"/>
                <c:pt idx="0">
                  <c:v>2231.137698773693</c:v>
                </c:pt>
                <c:pt idx="1">
                  <c:v>14343.835257327586</c:v>
                </c:pt>
                <c:pt idx="2">
                  <c:v>5611.5800158788625</c:v>
                </c:pt>
                <c:pt idx="3">
                  <c:v>6348.8794679450893</c:v>
                </c:pt>
                <c:pt idx="4">
                  <c:v>4761.1529030222218</c:v>
                </c:pt>
                <c:pt idx="5">
                  <c:v>5322.7644833504382</c:v>
                </c:pt>
                <c:pt idx="6">
                  <c:v>5643.4923618292323</c:v>
                </c:pt>
                <c:pt idx="7">
                  <c:v>7177.683717661319</c:v>
                </c:pt>
                <c:pt idx="8">
                  <c:v>7879.2851156155602</c:v>
                </c:pt>
                <c:pt idx="9">
                  <c:v>8431.6305474363944</c:v>
                </c:pt>
                <c:pt idx="10">
                  <c:v>8319.8514871833759</c:v>
                </c:pt>
                <c:pt idx="11">
                  <c:v>8308.6829747757238</c:v>
                </c:pt>
                <c:pt idx="12">
                  <c:v>8245.7276076597554</c:v>
                </c:pt>
                <c:pt idx="13">
                  <c:v>8241.383562644176</c:v>
                </c:pt>
                <c:pt idx="14">
                  <c:v>8244.1376298219875</c:v>
                </c:pt>
                <c:pt idx="15">
                  <c:v>8220.1085334128147</c:v>
                </c:pt>
                <c:pt idx="16">
                  <c:v>8447.5160645372598</c:v>
                </c:pt>
                <c:pt idx="17">
                  <c:v>7939.7850926522678</c:v>
                </c:pt>
                <c:pt idx="18">
                  <c:v>7588.4340974830438</c:v>
                </c:pt>
                <c:pt idx="19">
                  <c:v>6965.7747148432209</c:v>
                </c:pt>
                <c:pt idx="20">
                  <c:v>5612.0650720185886</c:v>
                </c:pt>
                <c:pt idx="21">
                  <c:v>4497.1898227530164</c:v>
                </c:pt>
                <c:pt idx="22">
                  <c:v>3745.2670861481815</c:v>
                </c:pt>
                <c:pt idx="23">
                  <c:v>3399.5327010969349</c:v>
                </c:pt>
                <c:pt idx="24">
                  <c:v>3146.1012588098556</c:v>
                </c:pt>
                <c:pt idx="25">
                  <c:v>2186.6195154180182</c:v>
                </c:pt>
                <c:pt idx="26">
                  <c:v>1295.7760022215643</c:v>
                </c:pt>
                <c:pt idx="27">
                  <c:v>708.69137121809467</c:v>
                </c:pt>
                <c:pt idx="28">
                  <c:v>503.9027754440566</c:v>
                </c:pt>
              </c:numCache>
            </c:numRef>
          </c:val>
          <c:smooth val="0"/>
          <c:extLst>
            <c:ext xmlns:c16="http://schemas.microsoft.com/office/drawing/2014/chart" uri="{C3380CC4-5D6E-409C-BE32-E72D297353CC}">
              <c16:uniqueId val="{00000001-0127-4B05-842B-6802BCEA537F}"/>
            </c:ext>
          </c:extLst>
        </c:ser>
        <c:dLbls>
          <c:showLegendKey val="0"/>
          <c:showVal val="0"/>
          <c:showCatName val="0"/>
          <c:showSerName val="0"/>
          <c:showPercent val="0"/>
          <c:showBubbleSize val="0"/>
        </c:dLbls>
        <c:smooth val="0"/>
        <c:axId val="235872640"/>
        <c:axId val="235874176"/>
        <c:extLst>
          <c:ext xmlns:c15="http://schemas.microsoft.com/office/drawing/2012/chart" uri="{02D57815-91ED-43cb-92C2-25804820EDAC}">
            <c15:filteredLineSeries>
              <c15:ser>
                <c:idx val="4"/>
                <c:order val="1"/>
                <c:tx>
                  <c:strRef>
                    <c:extLst>
                      <c:ext uri="{02D57815-91ED-43cb-92C2-25804820EDAC}">
                        <c15:formulaRef>
                          <c15:sqref>SK!$E$69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SK!$A$70:$A$98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SK!$E$70:$E$98</c15:sqref>
                        </c15:formulaRef>
                      </c:ext>
                    </c:extLst>
                    <c:numCache>
                      <c:formatCode>#,##0</c:formatCode>
                      <c:ptCount val="29"/>
                      <c:pt idx="0">
                        <c:v>683.627872546925</c:v>
                      </c:pt>
                      <c:pt idx="1">
                        <c:v>7744.7020328977069</c:v>
                      </c:pt>
                      <c:pt idx="2">
                        <c:v>4599.9270697278344</c:v>
                      </c:pt>
                      <c:pt idx="3">
                        <c:v>4899.897021684008</c:v>
                      </c:pt>
                      <c:pt idx="4">
                        <c:v>3275.0704405889242</c:v>
                      </c:pt>
                      <c:pt idx="5">
                        <c:v>3644.609102825551</c:v>
                      </c:pt>
                      <c:pt idx="6">
                        <c:v>3918.4149376007331</c:v>
                      </c:pt>
                      <c:pt idx="7">
                        <c:v>4812.8141468002059</c:v>
                      </c:pt>
                      <c:pt idx="8">
                        <c:v>5535.7491493135485</c:v>
                      </c:pt>
                      <c:pt idx="9">
                        <c:v>5604.5660477261972</c:v>
                      </c:pt>
                      <c:pt idx="10">
                        <c:v>5574.4579122505793</c:v>
                      </c:pt>
                      <c:pt idx="11">
                        <c:v>5581.7871058449291</c:v>
                      </c:pt>
                      <c:pt idx="12">
                        <c:v>5536.4722388708506</c:v>
                      </c:pt>
                      <c:pt idx="13">
                        <c:v>5471.3156370817187</c:v>
                      </c:pt>
                      <c:pt idx="14">
                        <c:v>5491.9369120980791</c:v>
                      </c:pt>
                      <c:pt idx="15">
                        <c:v>5499.644964250936</c:v>
                      </c:pt>
                      <c:pt idx="16">
                        <c:v>5501.1368176568476</c:v>
                      </c:pt>
                      <c:pt idx="17">
                        <c:v>5321.9836891162595</c:v>
                      </c:pt>
                      <c:pt idx="18">
                        <c:v>5035.9656663131591</c:v>
                      </c:pt>
                      <c:pt idx="19">
                        <c:v>4553.5474519887503</c:v>
                      </c:pt>
                      <c:pt idx="20">
                        <c:v>3815.3426872802747</c:v>
                      </c:pt>
                      <c:pt idx="21">
                        <c:v>3012.1474945671939</c:v>
                      </c:pt>
                      <c:pt idx="22">
                        <c:v>2605.5758562572569</c:v>
                      </c:pt>
                      <c:pt idx="23">
                        <c:v>2248.7707109045218</c:v>
                      </c:pt>
                      <c:pt idx="24">
                        <c:v>1936.7160829213371</c:v>
                      </c:pt>
                      <c:pt idx="25">
                        <c:v>1035.8029280706899</c:v>
                      </c:pt>
                      <c:pt idx="26">
                        <c:v>457.99142827243639</c:v>
                      </c:pt>
                      <c:pt idx="27">
                        <c:v>212.56252674424238</c:v>
                      </c:pt>
                      <c:pt idx="28">
                        <c:v>126.21599753789071</c:v>
                      </c:pt>
                    </c:numCache>
                  </c:numRef>
                </c:val>
                <c:smooth val="0"/>
                <c:extLst>
                  <c:ext xmlns:c16="http://schemas.microsoft.com/office/drawing/2014/chart" uri="{C3380CC4-5D6E-409C-BE32-E72D297353CC}">
                    <c16:uniqueId val="{00000001-FA83-4FA0-B1C5-560910B5500A}"/>
                  </c:ext>
                </c:extLst>
              </c15:ser>
            </c15:filteredLineSeries>
          </c:ext>
        </c:extLst>
      </c:lineChart>
      <c:catAx>
        <c:axId val="23587264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35874176"/>
        <c:crosses val="autoZero"/>
        <c:auto val="1"/>
        <c:lblAlgn val="ctr"/>
        <c:lblOffset val="100"/>
        <c:noMultiLvlLbl val="0"/>
      </c:catAx>
      <c:valAx>
        <c:axId val="235874176"/>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5872640"/>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SV!$B$69</c:f>
              <c:strCache>
                <c:ptCount val="1"/>
                <c:pt idx="0">
                  <c:v>2003</c:v>
                </c:pt>
              </c:strCache>
            </c:strRef>
          </c:tx>
          <c:spPr>
            <a:ln>
              <a:solidFill>
                <a:prstClr val="black"/>
              </a:solidFill>
              <a:prstDash val="sysDot"/>
            </a:ln>
          </c:spPr>
          <c:marker>
            <c:symbol val="none"/>
          </c:marker>
          <c:cat>
            <c:strRef>
              <c:f>SV!$A$70:$A$98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SV!$B$70:$B$98</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4D73-4DD2-A451-CFED406715B4}"/>
            </c:ext>
          </c:extLst>
        </c:ser>
        <c:ser>
          <c:idx val="2"/>
          <c:order val="1"/>
          <c:tx>
            <c:strRef>
              <c:f>SV!$D$69</c:f>
              <c:strCache>
                <c:ptCount val="1"/>
                <c:pt idx="0">
                  <c:v>2007</c:v>
                </c:pt>
              </c:strCache>
            </c:strRef>
          </c:tx>
          <c:spPr>
            <a:ln>
              <a:solidFill>
                <a:schemeClr val="tx1"/>
              </a:solidFill>
              <a:prstDash val="dash"/>
            </a:ln>
          </c:spPr>
          <c:marker>
            <c:symbol val="none"/>
          </c:marker>
          <c:cat>
            <c:strRef>
              <c:f>SV!$A$70:$A$98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SV!$D$70:$D$98</c:f>
              <c:numCache>
                <c:formatCode>#,##0</c:formatCode>
                <c:ptCount val="29"/>
                <c:pt idx="0">
                  <c:v>3240.400184090965</c:v>
                </c:pt>
                <c:pt idx="1">
                  <c:v>15870.400693317841</c:v>
                </c:pt>
                <c:pt idx="2">
                  <c:v>4176.426431701726</c:v>
                </c:pt>
                <c:pt idx="3">
                  <c:v>5989.8278685011337</c:v>
                </c:pt>
                <c:pt idx="4">
                  <c:v>3030.6137466041801</c:v>
                </c:pt>
                <c:pt idx="5">
                  <c:v>2403.2663172394623</c:v>
                </c:pt>
                <c:pt idx="6">
                  <c:v>2114.3565693533251</c:v>
                </c:pt>
                <c:pt idx="7">
                  <c:v>7931.1578537440291</c:v>
                </c:pt>
                <c:pt idx="8">
                  <c:v>8043.697512853234</c:v>
                </c:pt>
                <c:pt idx="9">
                  <c:v>8010.7120871648431</c:v>
                </c:pt>
                <c:pt idx="10">
                  <c:v>8070.9458341277896</c:v>
                </c:pt>
                <c:pt idx="11">
                  <c:v>8014.0426581236761</c:v>
                </c:pt>
                <c:pt idx="12">
                  <c:v>8066.627132199369</c:v>
                </c:pt>
                <c:pt idx="13">
                  <c:v>8055.1026668239647</c:v>
                </c:pt>
                <c:pt idx="14">
                  <c:v>8072.2402292416409</c:v>
                </c:pt>
                <c:pt idx="15">
                  <c:v>7999.1531802962782</c:v>
                </c:pt>
                <c:pt idx="16">
                  <c:v>7898.5276752666796</c:v>
                </c:pt>
                <c:pt idx="17">
                  <c:v>8067.9395389615383</c:v>
                </c:pt>
                <c:pt idx="18">
                  <c:v>7827.5178567908142</c:v>
                </c:pt>
                <c:pt idx="19">
                  <c:v>7224.9145689194338</c:v>
                </c:pt>
                <c:pt idx="20">
                  <c:v>6173.0396846026297</c:v>
                </c:pt>
                <c:pt idx="21">
                  <c:v>4677.8318705442416</c:v>
                </c:pt>
                <c:pt idx="22">
                  <c:v>4352.7682468046814</c:v>
                </c:pt>
                <c:pt idx="23">
                  <c:v>3914.3959464017944</c:v>
                </c:pt>
                <c:pt idx="24">
                  <c:v>3297.4017755346608</c:v>
                </c:pt>
                <c:pt idx="25">
                  <c:v>2552.5650180673315</c:v>
                </c:pt>
                <c:pt idx="26">
                  <c:v>1592.841999222537</c:v>
                </c:pt>
                <c:pt idx="27">
                  <c:v>707.49261007392363</c:v>
                </c:pt>
                <c:pt idx="28">
                  <c:v>357.87676022871329</c:v>
                </c:pt>
              </c:numCache>
            </c:numRef>
          </c:val>
          <c:smooth val="0"/>
          <c:extLst>
            <c:ext xmlns:c16="http://schemas.microsoft.com/office/drawing/2014/chart" uri="{C3380CC4-5D6E-409C-BE32-E72D297353CC}">
              <c16:uniqueId val="{00000001-4D73-4DD2-A451-CFED406715B4}"/>
            </c:ext>
          </c:extLst>
        </c:ser>
        <c:ser>
          <c:idx val="4"/>
          <c:order val="2"/>
          <c:tx>
            <c:strRef>
              <c:f>SV!$E$69</c:f>
              <c:strCache>
                <c:ptCount val="1"/>
                <c:pt idx="0">
                  <c:v>2009</c:v>
                </c:pt>
              </c:strCache>
            </c:strRef>
          </c:tx>
          <c:spPr>
            <a:ln>
              <a:solidFill>
                <a:schemeClr val="accent1"/>
              </a:solidFill>
            </a:ln>
          </c:spPr>
          <c:marker>
            <c:symbol val="none"/>
          </c:marker>
          <c:cat>
            <c:strRef>
              <c:f>SV!$A$70:$A$98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SV!$E$70:$E$98</c:f>
              <c:numCache>
                <c:formatCode>#,##0</c:formatCode>
                <c:ptCount val="29"/>
                <c:pt idx="0">
                  <c:v>3240.400184090965</c:v>
                </c:pt>
                <c:pt idx="1">
                  <c:v>22007.972499505715</c:v>
                </c:pt>
                <c:pt idx="2">
                  <c:v>5366.2053530223166</c:v>
                </c:pt>
                <c:pt idx="3">
                  <c:v>7509.6923177032113</c:v>
                </c:pt>
                <c:pt idx="4">
                  <c:v>3203.9978221325446</c:v>
                </c:pt>
                <c:pt idx="5">
                  <c:v>3049.0647192206588</c:v>
                </c:pt>
                <c:pt idx="6">
                  <c:v>2679.9748488022165</c:v>
                </c:pt>
                <c:pt idx="7">
                  <c:v>9376.3417869692476</c:v>
                </c:pt>
                <c:pt idx="8">
                  <c:v>9550.2719290801506</c:v>
                </c:pt>
                <c:pt idx="9">
                  <c:v>9547.6410095673709</c:v>
                </c:pt>
                <c:pt idx="10">
                  <c:v>9200.9211228962558</c:v>
                </c:pt>
                <c:pt idx="11">
                  <c:v>9166.3815162897663</c:v>
                </c:pt>
                <c:pt idx="12">
                  <c:v>9151.7621470695885</c:v>
                </c:pt>
                <c:pt idx="13">
                  <c:v>9357.2250705332899</c:v>
                </c:pt>
                <c:pt idx="14">
                  <c:v>8845.0566163482526</c:v>
                </c:pt>
                <c:pt idx="15">
                  <c:v>8851.4559279220084</c:v>
                </c:pt>
                <c:pt idx="16">
                  <c:v>8491.5279331603706</c:v>
                </c:pt>
                <c:pt idx="17">
                  <c:v>7860.813943338987</c:v>
                </c:pt>
                <c:pt idx="18">
                  <c:v>7951.3535301038801</c:v>
                </c:pt>
                <c:pt idx="19">
                  <c:v>7815.6474349979744</c:v>
                </c:pt>
                <c:pt idx="20">
                  <c:v>6879.0957818816269</c:v>
                </c:pt>
                <c:pt idx="21">
                  <c:v>6498.3081746142298</c:v>
                </c:pt>
                <c:pt idx="22">
                  <c:v>5204.862849298268</c:v>
                </c:pt>
                <c:pt idx="23">
                  <c:v>4392.3813444120806</c:v>
                </c:pt>
                <c:pt idx="24">
                  <c:v>3742.2870962438064</c:v>
                </c:pt>
                <c:pt idx="25">
                  <c:v>2785.9680549448653</c:v>
                </c:pt>
                <c:pt idx="26">
                  <c:v>1747.6734110797879</c:v>
                </c:pt>
                <c:pt idx="27">
                  <c:v>836.75568339071469</c:v>
                </c:pt>
                <c:pt idx="28">
                  <c:v>474.33830262612105</c:v>
                </c:pt>
              </c:numCache>
            </c:numRef>
          </c:val>
          <c:smooth val="0"/>
          <c:extLst>
            <c:ext xmlns:c16="http://schemas.microsoft.com/office/drawing/2014/chart" uri="{C3380CC4-5D6E-409C-BE32-E72D297353CC}">
              <c16:uniqueId val="{00000002-4D73-4DD2-A451-CFED406715B4}"/>
            </c:ext>
          </c:extLst>
        </c:ser>
        <c:ser>
          <c:idx val="1"/>
          <c:order val="3"/>
          <c:tx>
            <c:strRef>
              <c:f>SV!$G$69</c:f>
              <c:strCache>
                <c:ptCount val="1"/>
                <c:pt idx="0">
                  <c:v>2013</c:v>
                </c:pt>
              </c:strCache>
            </c:strRef>
          </c:tx>
          <c:spPr>
            <a:ln>
              <a:solidFill>
                <a:srgbClr val="00B050"/>
              </a:solidFill>
            </a:ln>
          </c:spPr>
          <c:marker>
            <c:symbol val="none"/>
          </c:marker>
          <c:cat>
            <c:strRef>
              <c:f>SV!$A$70:$A$98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SV!$G$70:$G$98</c:f>
              <c:numCache>
                <c:formatCode>#,##0</c:formatCode>
                <c:ptCount val="29"/>
                <c:pt idx="0">
                  <c:v>2728.4999773052441</c:v>
                </c:pt>
                <c:pt idx="1">
                  <c:v>20930.601708514787</c:v>
                </c:pt>
                <c:pt idx="2">
                  <c:v>4541.2579235693356</c:v>
                </c:pt>
                <c:pt idx="3">
                  <c:v>3911.7655494972341</c:v>
                </c:pt>
                <c:pt idx="4">
                  <c:v>2896.7421857527679</c:v>
                </c:pt>
                <c:pt idx="5">
                  <c:v>2410.8109176096996</c:v>
                </c:pt>
                <c:pt idx="6">
                  <c:v>2211.573731149927</c:v>
                </c:pt>
                <c:pt idx="7">
                  <c:v>8754.0426426204776</c:v>
                </c:pt>
                <c:pt idx="8">
                  <c:v>9219.3130050438522</c:v>
                </c:pt>
                <c:pt idx="9">
                  <c:v>9213.3047066173258</c:v>
                </c:pt>
                <c:pt idx="10">
                  <c:v>9217.0285779559053</c:v>
                </c:pt>
                <c:pt idx="11">
                  <c:v>9224.7741687807647</c:v>
                </c:pt>
                <c:pt idx="12">
                  <c:v>9256.9090765454603</c:v>
                </c:pt>
                <c:pt idx="13">
                  <c:v>9201.3873872449039</c:v>
                </c:pt>
                <c:pt idx="14">
                  <c:v>9218.2755489460178</c:v>
                </c:pt>
                <c:pt idx="15">
                  <c:v>9190.1753505705619</c:v>
                </c:pt>
                <c:pt idx="16">
                  <c:v>9193.2994509948003</c:v>
                </c:pt>
                <c:pt idx="17">
                  <c:v>9073.3782305317509</c:v>
                </c:pt>
                <c:pt idx="18">
                  <c:v>8927.878146947367</c:v>
                </c:pt>
                <c:pt idx="19">
                  <c:v>8403.8736305267139</c:v>
                </c:pt>
                <c:pt idx="20">
                  <c:v>6778.7037890307156</c:v>
                </c:pt>
                <c:pt idx="21">
                  <c:v>5481.7622025100763</c:v>
                </c:pt>
                <c:pt idx="22">
                  <c:v>5115.8603118683768</c:v>
                </c:pt>
                <c:pt idx="23">
                  <c:v>4602.2800560468031</c:v>
                </c:pt>
                <c:pt idx="24">
                  <c:v>3875.0021437373753</c:v>
                </c:pt>
                <c:pt idx="25">
                  <c:v>3034.589592700368</c:v>
                </c:pt>
                <c:pt idx="26">
                  <c:v>2008.9185999226645</c:v>
                </c:pt>
                <c:pt idx="27">
                  <c:v>996.02157719307274</c:v>
                </c:pt>
                <c:pt idx="28">
                  <c:v>531.34156103088083</c:v>
                </c:pt>
              </c:numCache>
            </c:numRef>
          </c:val>
          <c:smooth val="0"/>
          <c:extLst>
            <c:ext xmlns:c16="http://schemas.microsoft.com/office/drawing/2014/chart" uri="{C3380CC4-5D6E-409C-BE32-E72D297353CC}">
              <c16:uniqueId val="{00000003-4D73-4DD2-A451-CFED406715B4}"/>
            </c:ext>
          </c:extLst>
        </c:ser>
        <c:ser>
          <c:idx val="3"/>
          <c:order val="4"/>
          <c:tx>
            <c:strRef>
              <c:f>SV!$I$69</c:f>
              <c:strCache>
                <c:ptCount val="1"/>
                <c:pt idx="0">
                  <c:v>2019</c:v>
                </c:pt>
              </c:strCache>
            </c:strRef>
          </c:tx>
          <c:spPr>
            <a:ln>
              <a:solidFill>
                <a:schemeClr val="accent6">
                  <a:lumMod val="75000"/>
                </a:schemeClr>
              </a:solidFill>
            </a:ln>
          </c:spPr>
          <c:marker>
            <c:symbol val="none"/>
          </c:marker>
          <c:val>
            <c:numRef>
              <c:f>SV!$I$70:$I$98</c:f>
              <c:numCache>
                <c:formatCode>#,##0</c:formatCode>
                <c:ptCount val="29"/>
                <c:pt idx="0">
                  <c:v>3604.9129096402844</c:v>
                </c:pt>
                <c:pt idx="1">
                  <c:v>30098.842519093065</c:v>
                </c:pt>
                <c:pt idx="2">
                  <c:v>8432.3599297384917</c:v>
                </c:pt>
                <c:pt idx="3">
                  <c:v>6195.3364662092654</c:v>
                </c:pt>
                <c:pt idx="4">
                  <c:v>4743.4143963977231</c:v>
                </c:pt>
                <c:pt idx="5">
                  <c:v>3810.7309000068362</c:v>
                </c:pt>
                <c:pt idx="6">
                  <c:v>3184.9269672364135</c:v>
                </c:pt>
                <c:pt idx="7">
                  <c:v>9390.5747459616923</c:v>
                </c:pt>
                <c:pt idx="8">
                  <c:v>10329.561569886842</c:v>
                </c:pt>
                <c:pt idx="9">
                  <c:v>10348.455292564873</c:v>
                </c:pt>
                <c:pt idx="10">
                  <c:v>10373.024973822208</c:v>
                </c:pt>
                <c:pt idx="11">
                  <c:v>10326.699428022897</c:v>
                </c:pt>
                <c:pt idx="12">
                  <c:v>10355.376329083674</c:v>
                </c:pt>
                <c:pt idx="13">
                  <c:v>11002.336808695916</c:v>
                </c:pt>
                <c:pt idx="14">
                  <c:v>11086.396037490927</c:v>
                </c:pt>
                <c:pt idx="15">
                  <c:v>11086.103498345688</c:v>
                </c:pt>
                <c:pt idx="16">
                  <c:v>11037.395316248514</c:v>
                </c:pt>
                <c:pt idx="17">
                  <c:v>10995.293746510042</c:v>
                </c:pt>
                <c:pt idx="18">
                  <c:v>10931.094366979354</c:v>
                </c:pt>
                <c:pt idx="19">
                  <c:v>9099.3849601425227</c:v>
                </c:pt>
                <c:pt idx="20">
                  <c:v>9271.0356089111301</c:v>
                </c:pt>
                <c:pt idx="21">
                  <c:v>8189.7227475721611</c:v>
                </c:pt>
                <c:pt idx="22">
                  <c:v>7286.7230033709193</c:v>
                </c:pt>
                <c:pt idx="23">
                  <c:v>6395.9295917919108</c:v>
                </c:pt>
                <c:pt idx="24">
                  <c:v>5217.9201827007191</c:v>
                </c:pt>
                <c:pt idx="25">
                  <c:v>4511.1966325082394</c:v>
                </c:pt>
                <c:pt idx="26">
                  <c:v>3243.7978713292196</c:v>
                </c:pt>
                <c:pt idx="27">
                  <c:v>1599.8746421216608</c:v>
                </c:pt>
                <c:pt idx="28">
                  <c:v>982.2057022383309</c:v>
                </c:pt>
              </c:numCache>
            </c:numRef>
          </c:val>
          <c:smooth val="0"/>
          <c:extLst>
            <c:ext xmlns:c16="http://schemas.microsoft.com/office/drawing/2014/chart" uri="{C3380CC4-5D6E-409C-BE32-E72D297353CC}">
              <c16:uniqueId val="{00000001-E4A5-45D0-AD10-CFBE8D7A899F}"/>
            </c:ext>
          </c:extLst>
        </c:ser>
        <c:dLbls>
          <c:showLegendKey val="0"/>
          <c:showVal val="0"/>
          <c:showCatName val="0"/>
          <c:showSerName val="0"/>
          <c:showPercent val="0"/>
          <c:showBubbleSize val="0"/>
        </c:dLbls>
        <c:smooth val="0"/>
        <c:axId val="243479296"/>
        <c:axId val="243480832"/>
      </c:lineChart>
      <c:catAx>
        <c:axId val="243479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43480832"/>
        <c:crosses val="autoZero"/>
        <c:auto val="1"/>
        <c:lblAlgn val="ctr"/>
        <c:lblOffset val="100"/>
        <c:noMultiLvlLbl val="0"/>
      </c:catAx>
      <c:valAx>
        <c:axId val="243480832"/>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3479296"/>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ES!$B$69</c:f>
              <c:strCache>
                <c:ptCount val="1"/>
                <c:pt idx="0">
                  <c:v>2003</c:v>
                </c:pt>
              </c:strCache>
            </c:strRef>
          </c:tx>
          <c:spPr>
            <a:ln>
              <a:solidFill>
                <a:prstClr val="black"/>
              </a:solidFill>
              <a:prstDash val="sysDot"/>
            </a:ln>
          </c:spPr>
          <c:marker>
            <c:symbol val="none"/>
          </c:marker>
          <c:cat>
            <c:strRef>
              <c:f>ES!$A$70:$A$98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ES!$B$70:$B$98</c:f>
              <c:numCache>
                <c:formatCode>#,##0</c:formatCode>
                <c:ptCount val="29"/>
                <c:pt idx="0">
                  <c:v>0</c:v>
                </c:pt>
                <c:pt idx="1">
                  <c:v>4447.5371100005241</c:v>
                </c:pt>
                <c:pt idx="2">
                  <c:v>731.2429900502857</c:v>
                </c:pt>
                <c:pt idx="3">
                  <c:v>1071.5312058284878</c:v>
                </c:pt>
                <c:pt idx="4">
                  <c:v>3319.0165617137795</c:v>
                </c:pt>
                <c:pt idx="5">
                  <c:v>4327.6614971307536</c:v>
                </c:pt>
                <c:pt idx="6">
                  <c:v>4675.8443715445601</c:v>
                </c:pt>
                <c:pt idx="7">
                  <c:v>5095.771070734786</c:v>
                </c:pt>
                <c:pt idx="8">
                  <c:v>5680.5369220798821</c:v>
                </c:pt>
                <c:pt idx="9">
                  <c:v>6266.3867742366228</c:v>
                </c:pt>
                <c:pt idx="10">
                  <c:v>6874.6989205840382</c:v>
                </c:pt>
                <c:pt idx="11">
                  <c:v>6783.122112851157</c:v>
                </c:pt>
                <c:pt idx="12">
                  <c:v>6446.4884900165625</c:v>
                </c:pt>
                <c:pt idx="13">
                  <c:v>6016.6825629963596</c:v>
                </c:pt>
                <c:pt idx="14">
                  <c:v>5723.8683738860418</c:v>
                </c:pt>
                <c:pt idx="15">
                  <c:v>5771.1800661785919</c:v>
                </c:pt>
                <c:pt idx="16">
                  <c:v>5573.9175253911126</c:v>
                </c:pt>
                <c:pt idx="17">
                  <c:v>5582.9043107283687</c:v>
                </c:pt>
                <c:pt idx="18">
                  <c:v>5438.8613323160662</c:v>
                </c:pt>
                <c:pt idx="19">
                  <c:v>4213.2573142097954</c:v>
                </c:pt>
                <c:pt idx="20">
                  <c:v>3692.5118403882957</c:v>
                </c:pt>
                <c:pt idx="21">
                  <c:v>3269.9803910592668</c:v>
                </c:pt>
                <c:pt idx="22">
                  <c:v>2475.0166612193111</c:v>
                </c:pt>
                <c:pt idx="23">
                  <c:v>2014.4327365234215</c:v>
                </c:pt>
                <c:pt idx="24">
                  <c:v>1756.8837719417068</c:v>
                </c:pt>
                <c:pt idx="25">
                  <c:v>1390.2442500940865</c:v>
                </c:pt>
                <c:pt idx="26">
                  <c:v>957.3050255975628</c:v>
                </c:pt>
                <c:pt idx="27">
                  <c:v>663.60264636958721</c:v>
                </c:pt>
                <c:pt idx="28">
                  <c:v>474.17994446127238</c:v>
                </c:pt>
              </c:numCache>
            </c:numRef>
          </c:val>
          <c:smooth val="0"/>
          <c:extLst>
            <c:ext xmlns:c16="http://schemas.microsoft.com/office/drawing/2014/chart" uri="{C3380CC4-5D6E-409C-BE32-E72D297353CC}">
              <c16:uniqueId val="{00000000-ADD8-4C87-8049-1EACE0966E04}"/>
            </c:ext>
          </c:extLst>
        </c:ser>
        <c:ser>
          <c:idx val="2"/>
          <c:order val="1"/>
          <c:tx>
            <c:strRef>
              <c:f>ES!$D$69</c:f>
              <c:strCache>
                <c:ptCount val="1"/>
                <c:pt idx="0">
                  <c:v>2007</c:v>
                </c:pt>
              </c:strCache>
            </c:strRef>
          </c:tx>
          <c:spPr>
            <a:ln>
              <a:solidFill>
                <a:schemeClr val="tx1"/>
              </a:solidFill>
              <a:prstDash val="dash"/>
            </a:ln>
          </c:spPr>
          <c:marker>
            <c:symbol val="none"/>
          </c:marker>
          <c:cat>
            <c:strRef>
              <c:f>ES!$A$70:$A$98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ES!$D$70:$D$98</c:f>
              <c:numCache>
                <c:formatCode>#,##0</c:formatCode>
                <c:ptCount val="29"/>
                <c:pt idx="0">
                  <c:v>1595.4955241235161</c:v>
                </c:pt>
                <c:pt idx="1">
                  <c:v>7067.1040768332068</c:v>
                </c:pt>
                <c:pt idx="2">
                  <c:v>2582.4720390934262</c:v>
                </c:pt>
                <c:pt idx="3">
                  <c:v>3787.9023246644088</c:v>
                </c:pt>
                <c:pt idx="4">
                  <c:v>4993.3326102353913</c:v>
                </c:pt>
                <c:pt idx="5">
                  <c:v>5028.1604515520494</c:v>
                </c:pt>
                <c:pt idx="6">
                  <c:v>5148.7985998165086</c:v>
                </c:pt>
                <c:pt idx="7">
                  <c:v>7494.4634099359428</c:v>
                </c:pt>
                <c:pt idx="8">
                  <c:v>7555.1911849761163</c:v>
                </c:pt>
                <c:pt idx="9">
                  <c:v>7509.6526846087854</c:v>
                </c:pt>
                <c:pt idx="10">
                  <c:v>7651.5922971546115</c:v>
                </c:pt>
                <c:pt idx="11">
                  <c:v>7550.3357627570977</c:v>
                </c:pt>
                <c:pt idx="12">
                  <c:v>7518.8006273618066</c:v>
                </c:pt>
                <c:pt idx="13">
                  <c:v>9637.3022512373991</c:v>
                </c:pt>
                <c:pt idx="14">
                  <c:v>10162.399040200573</c:v>
                </c:pt>
                <c:pt idx="15">
                  <c:v>10236.349182834098</c:v>
                </c:pt>
                <c:pt idx="16">
                  <c:v>9881.6752522428342</c:v>
                </c:pt>
                <c:pt idx="17">
                  <c:v>9235.2411100411409</c:v>
                </c:pt>
                <c:pt idx="18">
                  <c:v>8139.3905137723796</c:v>
                </c:pt>
                <c:pt idx="19">
                  <c:v>5899.2052266618148</c:v>
                </c:pt>
                <c:pt idx="20">
                  <c:v>5079.5968588740125</c:v>
                </c:pt>
                <c:pt idx="21">
                  <c:v>4469.1579866916127</c:v>
                </c:pt>
                <c:pt idx="22">
                  <c:v>3783.088491533671</c:v>
                </c:pt>
                <c:pt idx="23">
                  <c:v>3237.7386199656817</c:v>
                </c:pt>
                <c:pt idx="24">
                  <c:v>2561.9900308184097</c:v>
                </c:pt>
                <c:pt idx="25">
                  <c:v>2090.4160409334331</c:v>
                </c:pt>
                <c:pt idx="26">
                  <c:v>1534.6345468914965</c:v>
                </c:pt>
                <c:pt idx="27">
                  <c:v>977.3581778072919</c:v>
                </c:pt>
                <c:pt idx="28">
                  <c:v>704.92120338380062</c:v>
                </c:pt>
              </c:numCache>
            </c:numRef>
          </c:val>
          <c:smooth val="0"/>
          <c:extLst>
            <c:ext xmlns:c16="http://schemas.microsoft.com/office/drawing/2014/chart" uri="{C3380CC4-5D6E-409C-BE32-E72D297353CC}">
              <c16:uniqueId val="{00000001-ADD8-4C87-8049-1EACE0966E04}"/>
            </c:ext>
          </c:extLst>
        </c:ser>
        <c:ser>
          <c:idx val="1"/>
          <c:order val="3"/>
          <c:tx>
            <c:strRef>
              <c:f>ES!$G$69</c:f>
              <c:strCache>
                <c:ptCount val="1"/>
                <c:pt idx="0">
                  <c:v>2013</c:v>
                </c:pt>
              </c:strCache>
            </c:strRef>
          </c:tx>
          <c:spPr>
            <a:ln>
              <a:solidFill>
                <a:srgbClr val="00B050"/>
              </a:solidFill>
            </a:ln>
          </c:spPr>
          <c:marker>
            <c:symbol val="none"/>
          </c:marker>
          <c:cat>
            <c:strRef>
              <c:f>ES!$A$70:$A$98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ES!$G$70:$G$98</c:f>
              <c:numCache>
                <c:formatCode>#,##0</c:formatCode>
                <c:ptCount val="29"/>
                <c:pt idx="0">
                  <c:v>2274.5894280460188</c:v>
                </c:pt>
                <c:pt idx="1">
                  <c:v>6509.4055797737801</c:v>
                </c:pt>
                <c:pt idx="2">
                  <c:v>3037.9600842424702</c:v>
                </c:pt>
                <c:pt idx="3">
                  <c:v>3532.0144758310757</c:v>
                </c:pt>
                <c:pt idx="4">
                  <c:v>5390.0818786799373</c:v>
                </c:pt>
                <c:pt idx="5">
                  <c:v>5432.0149824864402</c:v>
                </c:pt>
                <c:pt idx="6">
                  <c:v>5468.6236028743269</c:v>
                </c:pt>
                <c:pt idx="7">
                  <c:v>7079.4729648882458</c:v>
                </c:pt>
                <c:pt idx="8">
                  <c:v>7099.2969949746721</c:v>
                </c:pt>
                <c:pt idx="9">
                  <c:v>7110.5075326038741</c:v>
                </c:pt>
                <c:pt idx="10">
                  <c:v>7116.4953700581027</c:v>
                </c:pt>
                <c:pt idx="11">
                  <c:v>7128.0114813977416</c:v>
                </c:pt>
                <c:pt idx="12">
                  <c:v>7125.9823638940779</c:v>
                </c:pt>
                <c:pt idx="13">
                  <c:v>9274.1252878134692</c:v>
                </c:pt>
                <c:pt idx="14">
                  <c:v>9599.9885832983255</c:v>
                </c:pt>
                <c:pt idx="15">
                  <c:v>9578.6564392700402</c:v>
                </c:pt>
                <c:pt idx="16">
                  <c:v>9590.802472742731</c:v>
                </c:pt>
                <c:pt idx="17">
                  <c:v>9332.9543651877721</c:v>
                </c:pt>
                <c:pt idx="18">
                  <c:v>8810.2190038713361</c:v>
                </c:pt>
                <c:pt idx="19">
                  <c:v>6910.574521767865</c:v>
                </c:pt>
                <c:pt idx="20">
                  <c:v>6280.4076775681087</c:v>
                </c:pt>
                <c:pt idx="21">
                  <c:v>5666.1173033218465</c:v>
                </c:pt>
                <c:pt idx="22">
                  <c:v>4864.4802648321602</c:v>
                </c:pt>
                <c:pt idx="23">
                  <c:v>3798.3752647281344</c:v>
                </c:pt>
                <c:pt idx="24">
                  <c:v>2858.1240302031938</c:v>
                </c:pt>
                <c:pt idx="25">
                  <c:v>2050.901931216486</c:v>
                </c:pt>
                <c:pt idx="26">
                  <c:v>1403.0971955384503</c:v>
                </c:pt>
                <c:pt idx="27">
                  <c:v>955.04631517503026</c:v>
                </c:pt>
                <c:pt idx="28">
                  <c:v>730.89396557499958</c:v>
                </c:pt>
              </c:numCache>
            </c:numRef>
          </c:val>
          <c:smooth val="0"/>
          <c:extLst>
            <c:ext xmlns:c16="http://schemas.microsoft.com/office/drawing/2014/chart" uri="{C3380CC4-5D6E-409C-BE32-E72D297353CC}">
              <c16:uniqueId val="{00000003-ADD8-4C87-8049-1EACE0966E04}"/>
            </c:ext>
          </c:extLst>
        </c:ser>
        <c:ser>
          <c:idx val="5"/>
          <c:order val="5"/>
          <c:tx>
            <c:strRef>
              <c:f>ES!$I$69</c:f>
              <c:strCache>
                <c:ptCount val="1"/>
                <c:pt idx="0">
                  <c:v>2019</c:v>
                </c:pt>
              </c:strCache>
            </c:strRef>
          </c:tx>
          <c:marker>
            <c:symbol val="none"/>
          </c:marker>
          <c:val>
            <c:numRef>
              <c:f>ES!$I$70:$I$98</c:f>
              <c:numCache>
                <c:formatCode>#,##0</c:formatCode>
                <c:ptCount val="29"/>
                <c:pt idx="0">
                  <c:v>3741.6574463857669</c:v>
                </c:pt>
                <c:pt idx="1">
                  <c:v>9823.7690426361678</c:v>
                </c:pt>
                <c:pt idx="2">
                  <c:v>4014.7202300221347</c:v>
                </c:pt>
                <c:pt idx="3">
                  <c:v>5905.6372058968254</c:v>
                </c:pt>
                <c:pt idx="4">
                  <c:v>7796.5541817715166</c:v>
                </c:pt>
                <c:pt idx="5">
                  <c:v>7867.9095393516909</c:v>
                </c:pt>
                <c:pt idx="6">
                  <c:v>7932.6408728002307</c:v>
                </c:pt>
                <c:pt idx="7">
                  <c:v>8758.5045284387343</c:v>
                </c:pt>
                <c:pt idx="8">
                  <c:v>8745.5429173276898</c:v>
                </c:pt>
                <c:pt idx="9">
                  <c:v>8836.3293440826292</c:v>
                </c:pt>
                <c:pt idx="10">
                  <c:v>8803.5150397056714</c:v>
                </c:pt>
                <c:pt idx="11">
                  <c:v>8747.5880440527326</c:v>
                </c:pt>
                <c:pt idx="12">
                  <c:v>8739.8124225528663</c:v>
                </c:pt>
                <c:pt idx="13">
                  <c:v>10676.664173853151</c:v>
                </c:pt>
                <c:pt idx="14">
                  <c:v>10981.970467616007</c:v>
                </c:pt>
                <c:pt idx="15">
                  <c:v>11008.860670170056</c:v>
                </c:pt>
                <c:pt idx="16">
                  <c:v>10940.402877573508</c:v>
                </c:pt>
                <c:pt idx="17">
                  <c:v>11011.75520255328</c:v>
                </c:pt>
                <c:pt idx="18">
                  <c:v>10442.404633769082</c:v>
                </c:pt>
                <c:pt idx="19">
                  <c:v>7701.4526711307481</c:v>
                </c:pt>
                <c:pt idx="20">
                  <c:v>6856.7644824652652</c:v>
                </c:pt>
                <c:pt idx="21">
                  <c:v>6118.6574684678017</c:v>
                </c:pt>
                <c:pt idx="22">
                  <c:v>5527.8332393840319</c:v>
                </c:pt>
                <c:pt idx="23">
                  <c:v>4504.415675556058</c:v>
                </c:pt>
                <c:pt idx="24">
                  <c:v>3678.3469396709661</c:v>
                </c:pt>
                <c:pt idx="25">
                  <c:v>2843.3123218683877</c:v>
                </c:pt>
                <c:pt idx="26">
                  <c:v>2208.6314328243079</c:v>
                </c:pt>
                <c:pt idx="27">
                  <c:v>1622.9585495132965</c:v>
                </c:pt>
                <c:pt idx="28">
                  <c:v>1350.6452577691234</c:v>
                </c:pt>
              </c:numCache>
            </c:numRef>
          </c:val>
          <c:smooth val="0"/>
          <c:extLst>
            <c:ext xmlns:c16="http://schemas.microsoft.com/office/drawing/2014/chart" uri="{C3380CC4-5D6E-409C-BE32-E72D297353CC}">
              <c16:uniqueId val="{00000001-829B-4D46-8C5F-06E9B5823572}"/>
            </c:ext>
          </c:extLst>
        </c:ser>
        <c:dLbls>
          <c:showLegendKey val="0"/>
          <c:showVal val="0"/>
          <c:showCatName val="0"/>
          <c:showSerName val="0"/>
          <c:showPercent val="0"/>
          <c:showBubbleSize val="0"/>
        </c:dLbls>
        <c:smooth val="0"/>
        <c:axId val="243656576"/>
        <c:axId val="243658112"/>
        <c:extLst>
          <c:ext xmlns:c15="http://schemas.microsoft.com/office/drawing/2012/chart" uri="{02D57815-91ED-43cb-92C2-25804820EDAC}">
            <c15:filteredLineSeries>
              <c15:ser>
                <c:idx val="4"/>
                <c:order val="2"/>
                <c:tx>
                  <c:strRef>
                    <c:extLst>
                      <c:ext uri="{02D57815-91ED-43cb-92C2-25804820EDAC}">
                        <c15:formulaRef>
                          <c15:sqref>ES!$E$69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ES!$A$70:$A$98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ES!$E$70:$E$98</c15:sqref>
                        </c15:formulaRef>
                      </c:ext>
                    </c:extLst>
                    <c:numCache>
                      <c:formatCode>#,##0</c:formatCode>
                      <c:ptCount val="29"/>
                      <c:pt idx="0">
                        <c:v>2242.5450931779046</c:v>
                      </c:pt>
                      <c:pt idx="1">
                        <c:v>9640.0402390653217</c:v>
                      </c:pt>
                      <c:pt idx="2">
                        <c:v>3089.7913985447803</c:v>
                      </c:pt>
                      <c:pt idx="3">
                        <c:v>4586.8369711476853</c:v>
                      </c:pt>
                      <c:pt idx="4">
                        <c:v>6083.8825437505911</c:v>
                      </c:pt>
                      <c:pt idx="5">
                        <c:v>6127.1358668755538</c:v>
                      </c:pt>
                      <c:pt idx="6">
                        <c:v>6277.5680309041963</c:v>
                      </c:pt>
                      <c:pt idx="7">
                        <c:v>8672.8134392883367</c:v>
                      </c:pt>
                      <c:pt idx="8">
                        <c:v>8865.5058885449598</c:v>
                      </c:pt>
                      <c:pt idx="9">
                        <c:v>9062.7889456989233</c:v>
                      </c:pt>
                      <c:pt idx="10">
                        <c:v>8937.4645134840503</c:v>
                      </c:pt>
                      <c:pt idx="11">
                        <c:v>8679.3848132949224</c:v>
                      </c:pt>
                      <c:pt idx="12">
                        <c:v>8745.5459048758003</c:v>
                      </c:pt>
                      <c:pt idx="13">
                        <c:v>11234.133086550302</c:v>
                      </c:pt>
                      <c:pt idx="14">
                        <c:v>11561.106721547907</c:v>
                      </c:pt>
                      <c:pt idx="15">
                        <c:v>11479.933945353008</c:v>
                      </c:pt>
                      <c:pt idx="16">
                        <c:v>11501.576836740987</c:v>
                      </c:pt>
                      <c:pt idx="17">
                        <c:v>11017.861881365357</c:v>
                      </c:pt>
                      <c:pt idx="18">
                        <c:v>9603.7879291235968</c:v>
                      </c:pt>
                      <c:pt idx="19">
                        <c:v>7338.3793886111616</c:v>
                      </c:pt>
                      <c:pt idx="20">
                        <c:v>6548.9593209906516</c:v>
                      </c:pt>
                      <c:pt idx="21">
                        <c:v>5824.6953457635345</c:v>
                      </c:pt>
                      <c:pt idx="22">
                        <c:v>4671.2140629846162</c:v>
                      </c:pt>
                      <c:pt idx="23">
                        <c:v>3717.3718713885446</c:v>
                      </c:pt>
                      <c:pt idx="24">
                        <c:v>2784.4279780218812</c:v>
                      </c:pt>
                      <c:pt idx="25">
                        <c:v>2083.0827088519054</c:v>
                      </c:pt>
                      <c:pt idx="26">
                        <c:v>1450.2972665298898</c:v>
                      </c:pt>
                      <c:pt idx="27">
                        <c:v>922.71823895511966</c:v>
                      </c:pt>
                      <c:pt idx="28">
                        <c:v>688.99239172853231</c:v>
                      </c:pt>
                    </c:numCache>
                  </c:numRef>
                </c:val>
                <c:smooth val="0"/>
                <c:extLst>
                  <c:ext xmlns:c16="http://schemas.microsoft.com/office/drawing/2014/chart" uri="{C3380CC4-5D6E-409C-BE32-E72D297353CC}">
                    <c16:uniqueId val="{00000002-ADD8-4C87-8049-1EACE0966E04}"/>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ES!$H$69</c15:sqref>
                        </c15:formulaRef>
                      </c:ext>
                    </c:extLst>
                    <c:strCache>
                      <c:ptCount val="1"/>
                      <c:pt idx="0">
                        <c:v>2015e</c:v>
                      </c:pt>
                    </c:strCache>
                  </c:strRef>
                </c:tx>
                <c:marker>
                  <c:symbol val="none"/>
                </c:marker>
                <c:val>
                  <c:numRef>
                    <c:extLst xmlns:c15="http://schemas.microsoft.com/office/drawing/2012/chart">
                      <c:ext xmlns:c15="http://schemas.microsoft.com/office/drawing/2012/chart" uri="{02D57815-91ED-43cb-92C2-25804820EDAC}">
                        <c15:formulaRef>
                          <c15:sqref>ES!$H$70:$H$98</c15:sqref>
                        </c15:formulaRef>
                      </c:ext>
                    </c:extLst>
                    <c:numCache>
                      <c:formatCode>#,##0</c:formatCode>
                      <c:ptCount val="29"/>
                      <c:pt idx="0">
                        <c:v>3196.3739175601263</c:v>
                      </c:pt>
                      <c:pt idx="1">
                        <c:v>8601.4180276546922</c:v>
                      </c:pt>
                      <c:pt idx="2">
                        <c:v>3779.1747965267264</c:v>
                      </c:pt>
                      <c:pt idx="3">
                        <c:v>4359.9910959802028</c:v>
                      </c:pt>
                      <c:pt idx="4">
                        <c:v>6356.0219253428368</c:v>
                      </c:pt>
                      <c:pt idx="5">
                        <c:v>6385.1922481774982</c:v>
                      </c:pt>
                      <c:pt idx="6">
                        <c:v>6416.6691264729106</c:v>
                      </c:pt>
                      <c:pt idx="7">
                        <c:v>8068.2451134534131</c:v>
                      </c:pt>
                      <c:pt idx="8">
                        <c:v>7846.5862333106897</c:v>
                      </c:pt>
                      <c:pt idx="9">
                        <c:v>7843.5714671303276</c:v>
                      </c:pt>
                      <c:pt idx="10">
                        <c:v>7782.6084050932241</c:v>
                      </c:pt>
                      <c:pt idx="11">
                        <c:v>7835.6967383408255</c:v>
                      </c:pt>
                      <c:pt idx="12">
                        <c:v>7881.765023173296</c:v>
                      </c:pt>
                      <c:pt idx="13">
                        <c:v>10118.42115596107</c:v>
                      </c:pt>
                      <c:pt idx="14">
                        <c:v>10657.719942355696</c:v>
                      </c:pt>
                      <c:pt idx="15">
                        <c:v>10894.573158285049</c:v>
                      </c:pt>
                      <c:pt idx="16">
                        <c:v>10826.312656320148</c:v>
                      </c:pt>
                      <c:pt idx="17">
                        <c:v>10548.907683453566</c:v>
                      </c:pt>
                      <c:pt idx="18">
                        <c:v>10122.083003691432</c:v>
                      </c:pt>
                      <c:pt idx="19">
                        <c:v>8049.7800736943054</c:v>
                      </c:pt>
                      <c:pt idx="20">
                        <c:v>7340.7615329592163</c:v>
                      </c:pt>
                      <c:pt idx="21">
                        <c:v>6825.2014304855129</c:v>
                      </c:pt>
                      <c:pt idx="22">
                        <c:v>6294.4628732970668</c:v>
                      </c:pt>
                      <c:pt idx="23">
                        <c:v>4651.2847238730656</c:v>
                      </c:pt>
                      <c:pt idx="24">
                        <c:v>3411.729559825555</c:v>
                      </c:pt>
                      <c:pt idx="25">
                        <c:v>2450.8659072595979</c:v>
                      </c:pt>
                      <c:pt idx="26">
                        <c:v>1814.1220660684444</c:v>
                      </c:pt>
                      <c:pt idx="27">
                        <c:v>1256.6395940319119</c:v>
                      </c:pt>
                      <c:pt idx="28">
                        <c:v>961.10348406528681</c:v>
                      </c:pt>
                    </c:numCache>
                  </c:numRef>
                </c:val>
                <c:smooth val="0"/>
                <c:extLst xmlns:c15="http://schemas.microsoft.com/office/drawing/2012/chart">
                  <c:ext xmlns:c16="http://schemas.microsoft.com/office/drawing/2014/chart" uri="{C3380CC4-5D6E-409C-BE32-E72D297353CC}">
                    <c16:uniqueId val="{00000004-ADD8-4C87-8049-1EACE0966E04}"/>
                  </c:ext>
                </c:extLst>
              </c15:ser>
            </c15:filteredLineSeries>
          </c:ext>
        </c:extLst>
      </c:lineChart>
      <c:catAx>
        <c:axId val="24365657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43658112"/>
        <c:crosses val="autoZero"/>
        <c:auto val="1"/>
        <c:lblAlgn val="ctr"/>
        <c:lblOffset val="100"/>
        <c:noMultiLvlLbl val="0"/>
      </c:catAx>
      <c:valAx>
        <c:axId val="243658112"/>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3656576"/>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SE!$B$69</c:f>
              <c:strCache>
                <c:ptCount val="1"/>
                <c:pt idx="0">
                  <c:v>2003</c:v>
                </c:pt>
              </c:strCache>
            </c:strRef>
          </c:tx>
          <c:spPr>
            <a:ln>
              <a:solidFill>
                <a:prstClr val="black"/>
              </a:solidFill>
              <a:prstDash val="sysDot"/>
            </a:ln>
          </c:spPr>
          <c:marker>
            <c:symbol val="none"/>
          </c:marker>
          <c:cat>
            <c:strRef>
              <c:f>SE!$A$70:$A$98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SE!$B$70:$B$98</c:f>
              <c:numCache>
                <c:formatCode>#,##0</c:formatCode>
                <c:ptCount val="29"/>
                <c:pt idx="0">
                  <c:v>1550.4837086381772</c:v>
                </c:pt>
                <c:pt idx="1">
                  <c:v>10909.458950922401</c:v>
                </c:pt>
                <c:pt idx="2">
                  <c:v>6007.3576516292369</c:v>
                </c:pt>
                <c:pt idx="3">
                  <c:v>5412.2188981739582</c:v>
                </c:pt>
                <c:pt idx="4">
                  <c:v>8751.7994289750932</c:v>
                </c:pt>
                <c:pt idx="5">
                  <c:v>9068.9087560041171</c:v>
                </c:pt>
                <c:pt idx="6">
                  <c:v>9232.0942748987345</c:v>
                </c:pt>
                <c:pt idx="7">
                  <c:v>9333.6930405156781</c:v>
                </c:pt>
                <c:pt idx="8">
                  <c:v>10551.416909768544</c:v>
                </c:pt>
                <c:pt idx="9">
                  <c:v>10229.866200607436</c:v>
                </c:pt>
                <c:pt idx="10">
                  <c:v>10245.11220767251</c:v>
                </c:pt>
                <c:pt idx="11">
                  <c:v>10198.252826880711</c:v>
                </c:pt>
                <c:pt idx="12">
                  <c:v>10187.164695646792</c:v>
                </c:pt>
                <c:pt idx="13">
                  <c:v>10216.557445076323</c:v>
                </c:pt>
                <c:pt idx="14">
                  <c:v>11272.196867973664</c:v>
                </c:pt>
                <c:pt idx="15">
                  <c:v>11284.091417895826</c:v>
                </c:pt>
                <c:pt idx="16">
                  <c:v>11220.17851532926</c:v>
                </c:pt>
                <c:pt idx="17">
                  <c:v>10960.829713767806</c:v>
                </c:pt>
                <c:pt idx="18">
                  <c:v>11007.08875221273</c:v>
                </c:pt>
                <c:pt idx="19">
                  <c:v>10711.909312256099</c:v>
                </c:pt>
                <c:pt idx="20">
                  <c:v>4488.7890655866877</c:v>
                </c:pt>
                <c:pt idx="21">
                  <c:v>5287.2997523413396</c:v>
                </c:pt>
                <c:pt idx="22">
                  <c:v>5808.7594539359688</c:v>
                </c:pt>
                <c:pt idx="23">
                  <c:v>5909.2704724308869</c:v>
                </c:pt>
                <c:pt idx="24">
                  <c:v>5589.3258946124815</c:v>
                </c:pt>
                <c:pt idx="25">
                  <c:v>4987.5450347372853</c:v>
                </c:pt>
                <c:pt idx="26">
                  <c:v>4234.8606696868128</c:v>
                </c:pt>
                <c:pt idx="27">
                  <c:v>3480.3684019788006</c:v>
                </c:pt>
                <c:pt idx="28">
                  <c:v>2940.2889925019667</c:v>
                </c:pt>
              </c:numCache>
            </c:numRef>
          </c:val>
          <c:smooth val="0"/>
          <c:extLst>
            <c:ext xmlns:c16="http://schemas.microsoft.com/office/drawing/2014/chart" uri="{C3380CC4-5D6E-409C-BE32-E72D297353CC}">
              <c16:uniqueId val="{00000000-E569-4DC5-9FD1-0B5906B4D8D7}"/>
            </c:ext>
          </c:extLst>
        </c:ser>
        <c:ser>
          <c:idx val="2"/>
          <c:order val="1"/>
          <c:tx>
            <c:strRef>
              <c:f>SE!$D$69</c:f>
              <c:strCache>
                <c:ptCount val="1"/>
                <c:pt idx="0">
                  <c:v>2007</c:v>
                </c:pt>
              </c:strCache>
            </c:strRef>
          </c:tx>
          <c:spPr>
            <a:ln>
              <a:solidFill>
                <a:schemeClr val="tx1"/>
              </a:solidFill>
              <a:prstDash val="dash"/>
            </a:ln>
          </c:spPr>
          <c:marker>
            <c:symbol val="none"/>
          </c:marker>
          <c:cat>
            <c:strRef>
              <c:f>SE!$A$70:$A$98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SE!$D$70:$D$98</c:f>
              <c:numCache>
                <c:formatCode>#,##0</c:formatCode>
                <c:ptCount val="29"/>
                <c:pt idx="0">
                  <c:v>2074.3943966245192</c:v>
                </c:pt>
                <c:pt idx="1">
                  <c:v>13157.216769065633</c:v>
                </c:pt>
                <c:pt idx="2">
                  <c:v>6619.1734851067285</c:v>
                </c:pt>
                <c:pt idx="3">
                  <c:v>6119.9979914799351</c:v>
                </c:pt>
                <c:pt idx="4">
                  <c:v>12351.61753762433</c:v>
                </c:pt>
                <c:pt idx="5">
                  <c:v>12827.008038508666</c:v>
                </c:pt>
                <c:pt idx="6">
                  <c:v>13010.909379931611</c:v>
                </c:pt>
                <c:pt idx="7">
                  <c:v>12172.669861851296</c:v>
                </c:pt>
                <c:pt idx="8">
                  <c:v>13302.408914162965</c:v>
                </c:pt>
                <c:pt idx="9">
                  <c:v>12806.04179950021</c:v>
                </c:pt>
                <c:pt idx="10">
                  <c:v>12776.432365422741</c:v>
                </c:pt>
                <c:pt idx="11">
                  <c:v>12783.603777850552</c:v>
                </c:pt>
                <c:pt idx="12">
                  <c:v>12767.344257539997</c:v>
                </c:pt>
                <c:pt idx="13">
                  <c:v>12741.983803900359</c:v>
                </c:pt>
                <c:pt idx="14">
                  <c:v>13655.917689493694</c:v>
                </c:pt>
                <c:pt idx="15">
                  <c:v>13920.107681314843</c:v>
                </c:pt>
                <c:pt idx="16">
                  <c:v>13162.157299145478</c:v>
                </c:pt>
                <c:pt idx="17">
                  <c:v>13531.942937407206</c:v>
                </c:pt>
                <c:pt idx="18">
                  <c:v>13333.334181624348</c:v>
                </c:pt>
                <c:pt idx="19">
                  <c:v>12966.658150995827</c:v>
                </c:pt>
                <c:pt idx="20">
                  <c:v>5014.0941480010079</c:v>
                </c:pt>
                <c:pt idx="21">
                  <c:v>5475.5348285437885</c:v>
                </c:pt>
                <c:pt idx="22">
                  <c:v>6803.1910902549889</c:v>
                </c:pt>
                <c:pt idx="23">
                  <c:v>7360.3825017722693</c:v>
                </c:pt>
                <c:pt idx="24">
                  <c:v>6836.1373556468125</c:v>
                </c:pt>
                <c:pt idx="25">
                  <c:v>5810.2334204486106</c:v>
                </c:pt>
                <c:pt idx="26">
                  <c:v>4430.4237247734827</c:v>
                </c:pt>
                <c:pt idx="27">
                  <c:v>3467.7141716442716</c:v>
                </c:pt>
                <c:pt idx="28">
                  <c:v>2722.2959830898808</c:v>
                </c:pt>
              </c:numCache>
            </c:numRef>
          </c:val>
          <c:smooth val="0"/>
          <c:extLst>
            <c:ext xmlns:c16="http://schemas.microsoft.com/office/drawing/2014/chart" uri="{C3380CC4-5D6E-409C-BE32-E72D297353CC}">
              <c16:uniqueId val="{00000001-E569-4DC5-9FD1-0B5906B4D8D7}"/>
            </c:ext>
          </c:extLst>
        </c:ser>
        <c:ser>
          <c:idx val="1"/>
          <c:order val="3"/>
          <c:tx>
            <c:strRef>
              <c:f>SE!$G$69</c:f>
              <c:strCache>
                <c:ptCount val="1"/>
                <c:pt idx="0">
                  <c:v>2013</c:v>
                </c:pt>
              </c:strCache>
            </c:strRef>
          </c:tx>
          <c:spPr>
            <a:ln>
              <a:solidFill>
                <a:srgbClr val="00B050"/>
              </a:solidFill>
            </a:ln>
          </c:spPr>
          <c:marker>
            <c:symbol val="none"/>
          </c:marker>
          <c:cat>
            <c:strRef>
              <c:f>SE!$A$70:$A$98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SE!$G$70:$G$98</c:f>
              <c:numCache>
                <c:formatCode>#,##0</c:formatCode>
                <c:ptCount val="29"/>
                <c:pt idx="0">
                  <c:v>2542.4471667017478</c:v>
                </c:pt>
                <c:pt idx="1">
                  <c:v>16104.136628020548</c:v>
                </c:pt>
                <c:pt idx="2">
                  <c:v>9853.7058726751075</c:v>
                </c:pt>
                <c:pt idx="3">
                  <c:v>12067.01369186792</c:v>
                </c:pt>
                <c:pt idx="4">
                  <c:v>12496.090944118137</c:v>
                </c:pt>
                <c:pt idx="5">
                  <c:v>12684.452471555614</c:v>
                </c:pt>
                <c:pt idx="6">
                  <c:v>12726.800315783512</c:v>
                </c:pt>
                <c:pt idx="7">
                  <c:v>12173.226999614712</c:v>
                </c:pt>
                <c:pt idx="8">
                  <c:v>18143.877913997021</c:v>
                </c:pt>
                <c:pt idx="9">
                  <c:v>17417.636440390419</c:v>
                </c:pt>
                <c:pt idx="10">
                  <c:v>15702.297572805139</c:v>
                </c:pt>
                <c:pt idx="11">
                  <c:v>15695.913062826816</c:v>
                </c:pt>
                <c:pt idx="12">
                  <c:v>15706.435778519672</c:v>
                </c:pt>
                <c:pt idx="13">
                  <c:v>15746.881984256548</c:v>
                </c:pt>
                <c:pt idx="14">
                  <c:v>16196.319365525254</c:v>
                </c:pt>
                <c:pt idx="15">
                  <c:v>16271.505428483419</c:v>
                </c:pt>
                <c:pt idx="16">
                  <c:v>16314.422852791169</c:v>
                </c:pt>
                <c:pt idx="17">
                  <c:v>16348.370516401323</c:v>
                </c:pt>
                <c:pt idx="18">
                  <c:v>16112.669360817985</c:v>
                </c:pt>
                <c:pt idx="19">
                  <c:v>15759.781978633193</c:v>
                </c:pt>
                <c:pt idx="20">
                  <c:v>8043.2096113343177</c:v>
                </c:pt>
                <c:pt idx="21">
                  <c:v>7238.2933032266874</c:v>
                </c:pt>
                <c:pt idx="22">
                  <c:v>8559.509608975588</c:v>
                </c:pt>
                <c:pt idx="23">
                  <c:v>8429.0573128363339</c:v>
                </c:pt>
                <c:pt idx="24">
                  <c:v>7946.3776201443361</c:v>
                </c:pt>
                <c:pt idx="25">
                  <c:v>6823.5749296625645</c:v>
                </c:pt>
                <c:pt idx="26">
                  <c:v>5462.1552823713291</c:v>
                </c:pt>
                <c:pt idx="27">
                  <c:v>4152.6828768662581</c:v>
                </c:pt>
                <c:pt idx="28">
                  <c:v>3303.413359557997</c:v>
                </c:pt>
              </c:numCache>
            </c:numRef>
          </c:val>
          <c:smooth val="0"/>
          <c:extLst>
            <c:ext xmlns:c16="http://schemas.microsoft.com/office/drawing/2014/chart" uri="{C3380CC4-5D6E-409C-BE32-E72D297353CC}">
              <c16:uniqueId val="{00000003-E569-4DC5-9FD1-0B5906B4D8D7}"/>
            </c:ext>
          </c:extLst>
        </c:ser>
        <c:ser>
          <c:idx val="3"/>
          <c:order val="4"/>
          <c:tx>
            <c:strRef>
              <c:f>SE!$I$69</c:f>
              <c:strCache>
                <c:ptCount val="1"/>
                <c:pt idx="0">
                  <c:v>2019</c:v>
                </c:pt>
              </c:strCache>
            </c:strRef>
          </c:tx>
          <c:spPr>
            <a:ln>
              <a:solidFill>
                <a:schemeClr val="accent6">
                  <a:lumMod val="75000"/>
                </a:schemeClr>
              </a:solidFill>
            </a:ln>
          </c:spPr>
          <c:marker>
            <c:symbol val="none"/>
          </c:marker>
          <c:val>
            <c:numRef>
              <c:f>SE!$I$70:$I$98</c:f>
              <c:numCache>
                <c:formatCode>#,##0</c:formatCode>
                <c:ptCount val="29"/>
                <c:pt idx="0">
                  <c:v>2918.2171660176323</c:v>
                </c:pt>
                <c:pt idx="1">
                  <c:v>18460.460447249225</c:v>
                </c:pt>
                <c:pt idx="2">
                  <c:v>11487.960521643392</c:v>
                </c:pt>
                <c:pt idx="3">
                  <c:v>11830.006168773334</c:v>
                </c:pt>
                <c:pt idx="4">
                  <c:v>14762.120926514928</c:v>
                </c:pt>
                <c:pt idx="5">
                  <c:v>14928.903619914543</c:v>
                </c:pt>
                <c:pt idx="6">
                  <c:v>15020.93692652304</c:v>
                </c:pt>
                <c:pt idx="7">
                  <c:v>14514.187949928735</c:v>
                </c:pt>
                <c:pt idx="8">
                  <c:v>20629.729441593416</c:v>
                </c:pt>
                <c:pt idx="9">
                  <c:v>19896.728636666227</c:v>
                </c:pt>
                <c:pt idx="10">
                  <c:v>18116.62790203339</c:v>
                </c:pt>
                <c:pt idx="11">
                  <c:v>18131.00103021324</c:v>
                </c:pt>
                <c:pt idx="12">
                  <c:v>18131.205441608421</c:v>
                </c:pt>
                <c:pt idx="13">
                  <c:v>18057.086141644122</c:v>
                </c:pt>
                <c:pt idx="14">
                  <c:v>17595.248276812228</c:v>
                </c:pt>
                <c:pt idx="15">
                  <c:v>17622.908300298535</c:v>
                </c:pt>
                <c:pt idx="16">
                  <c:v>17632.915378749236</c:v>
                </c:pt>
                <c:pt idx="17">
                  <c:v>17505.319916960038</c:v>
                </c:pt>
                <c:pt idx="18">
                  <c:v>17381.648981703653</c:v>
                </c:pt>
                <c:pt idx="19">
                  <c:v>15652.283275708685</c:v>
                </c:pt>
                <c:pt idx="20">
                  <c:v>9769.5466765960373</c:v>
                </c:pt>
                <c:pt idx="21">
                  <c:v>8619.0985151145796</c:v>
                </c:pt>
                <c:pt idx="22">
                  <c:v>9418.2724472644477</c:v>
                </c:pt>
                <c:pt idx="23">
                  <c:v>9449.9545745135947</c:v>
                </c:pt>
                <c:pt idx="24">
                  <c:v>8971.8859273672024</c:v>
                </c:pt>
                <c:pt idx="25">
                  <c:v>8045.413172128774</c:v>
                </c:pt>
                <c:pt idx="26">
                  <c:v>6804.4725870096654</c:v>
                </c:pt>
                <c:pt idx="27">
                  <c:v>5680.5865887521722</c:v>
                </c:pt>
                <c:pt idx="28">
                  <c:v>4877.4780619291569</c:v>
                </c:pt>
              </c:numCache>
            </c:numRef>
          </c:val>
          <c:smooth val="0"/>
          <c:extLst>
            <c:ext xmlns:c16="http://schemas.microsoft.com/office/drawing/2014/chart" uri="{C3380CC4-5D6E-409C-BE32-E72D297353CC}">
              <c16:uniqueId val="{00000001-02F1-4AD4-AFA2-50C57CFF5FDB}"/>
            </c:ext>
          </c:extLst>
        </c:ser>
        <c:dLbls>
          <c:showLegendKey val="0"/>
          <c:showVal val="0"/>
          <c:showCatName val="0"/>
          <c:showSerName val="0"/>
          <c:showPercent val="0"/>
          <c:showBubbleSize val="0"/>
        </c:dLbls>
        <c:smooth val="0"/>
        <c:axId val="244738304"/>
        <c:axId val="245305344"/>
        <c:extLst>
          <c:ext xmlns:c15="http://schemas.microsoft.com/office/drawing/2012/chart" uri="{02D57815-91ED-43cb-92C2-25804820EDAC}">
            <c15:filteredLineSeries>
              <c15:ser>
                <c:idx val="4"/>
                <c:order val="2"/>
                <c:tx>
                  <c:strRef>
                    <c:extLst>
                      <c:ext uri="{02D57815-91ED-43cb-92C2-25804820EDAC}">
                        <c15:formulaRef>
                          <c15:sqref>SE!$E$69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SE!$A$70:$A$98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SE!$E$70:$E$98</c15:sqref>
                        </c15:formulaRef>
                      </c:ext>
                    </c:extLst>
                    <c:numCache>
                      <c:formatCode>#,##0</c:formatCode>
                      <c:ptCount val="29"/>
                      <c:pt idx="0">
                        <c:v>2092.18638387791</c:v>
                      </c:pt>
                      <c:pt idx="1">
                        <c:v>13790.370565212421</c:v>
                      </c:pt>
                      <c:pt idx="2">
                        <c:v>7091.3640586831116</c:v>
                      </c:pt>
                      <c:pt idx="3">
                        <c:v>6568.3651105460085</c:v>
                      </c:pt>
                      <c:pt idx="4">
                        <c:v>11992.399599266142</c:v>
                      </c:pt>
                      <c:pt idx="5">
                        <c:v>12391.800233977505</c:v>
                      </c:pt>
                      <c:pt idx="6">
                        <c:v>12566.365595077654</c:v>
                      </c:pt>
                      <c:pt idx="7">
                        <c:v>11970.318295999381</c:v>
                      </c:pt>
                      <c:pt idx="8">
                        <c:v>14554.147884532518</c:v>
                      </c:pt>
                      <c:pt idx="9">
                        <c:v>13856.905279176995</c:v>
                      </c:pt>
                      <c:pt idx="10">
                        <c:v>13873.615476375609</c:v>
                      </c:pt>
                      <c:pt idx="11">
                        <c:v>13907.822133139582</c:v>
                      </c:pt>
                      <c:pt idx="12">
                        <c:v>13856.784369160578</c:v>
                      </c:pt>
                      <c:pt idx="13">
                        <c:v>13868.138789046263</c:v>
                      </c:pt>
                      <c:pt idx="14">
                        <c:v>14292.886718368791</c:v>
                      </c:pt>
                      <c:pt idx="15">
                        <c:v>14256.26015997861</c:v>
                      </c:pt>
                      <c:pt idx="16">
                        <c:v>13975.299617178978</c:v>
                      </c:pt>
                      <c:pt idx="17">
                        <c:v>14343.433213894345</c:v>
                      </c:pt>
                      <c:pt idx="18">
                        <c:v>14079.70168906137</c:v>
                      </c:pt>
                      <c:pt idx="19">
                        <c:v>13522.337103039461</c:v>
                      </c:pt>
                      <c:pt idx="20">
                        <c:v>5692.3898986008526</c:v>
                      </c:pt>
                      <c:pt idx="21">
                        <c:v>6150.5790432003523</c:v>
                      </c:pt>
                      <c:pt idx="22">
                        <c:v>7765.9280105768594</c:v>
                      </c:pt>
                      <c:pt idx="23">
                        <c:v>8077.0883176390053</c:v>
                      </c:pt>
                      <c:pt idx="24">
                        <c:v>7725.1858141884186</c:v>
                      </c:pt>
                      <c:pt idx="25">
                        <c:v>6795.4384999808108</c:v>
                      </c:pt>
                      <c:pt idx="26">
                        <c:v>5439.8764749062111</c:v>
                      </c:pt>
                      <c:pt idx="27">
                        <c:v>4158.4739863984887</c:v>
                      </c:pt>
                      <c:pt idx="28">
                        <c:v>3293.4861711452863</c:v>
                      </c:pt>
                    </c:numCache>
                  </c:numRef>
                </c:val>
                <c:smooth val="0"/>
                <c:extLst>
                  <c:ext xmlns:c16="http://schemas.microsoft.com/office/drawing/2014/chart" uri="{C3380CC4-5D6E-409C-BE32-E72D297353CC}">
                    <c16:uniqueId val="{00000002-E569-4DC5-9FD1-0B5906B4D8D7}"/>
                  </c:ext>
                </c:extLst>
              </c15:ser>
            </c15:filteredLineSeries>
          </c:ext>
        </c:extLst>
      </c:lineChart>
      <c:catAx>
        <c:axId val="24473830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45305344"/>
        <c:crosses val="autoZero"/>
        <c:auto val="1"/>
        <c:lblAlgn val="ctr"/>
        <c:lblOffset val="100"/>
        <c:noMultiLvlLbl val="0"/>
      </c:catAx>
      <c:valAx>
        <c:axId val="245305344"/>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4738304"/>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CH!$B$69</c:f>
              <c:strCache>
                <c:ptCount val="1"/>
                <c:pt idx="0">
                  <c:v>2003</c:v>
                </c:pt>
              </c:strCache>
            </c:strRef>
          </c:tx>
          <c:spPr>
            <a:ln>
              <a:solidFill>
                <a:prstClr val="black"/>
              </a:solidFill>
              <a:prstDash val="sysDot"/>
            </a:ln>
          </c:spPr>
          <c:marker>
            <c:symbol val="none"/>
          </c:marker>
          <c:cat>
            <c:strRef>
              <c:f>CH!$A$70:$A$98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CH!$B$70:$B$98</c:f>
              <c:numCache>
                <c:formatCode>#,##0</c:formatCode>
                <c:ptCount val="29"/>
                <c:pt idx="0">
                  <c:v>0</c:v>
                </c:pt>
                <c:pt idx="1">
                  <c:v>1841.7329005162869</c:v>
                </c:pt>
                <c:pt idx="2">
                  <c:v>1841.7329005162869</c:v>
                </c:pt>
                <c:pt idx="3">
                  <c:v>1979.4437074254181</c:v>
                </c:pt>
                <c:pt idx="4">
                  <c:v>2092.2607691265839</c:v>
                </c:pt>
                <c:pt idx="5">
                  <c:v>2998.6302222790741</c:v>
                </c:pt>
                <c:pt idx="6">
                  <c:v>4830.6234566792209</c:v>
                </c:pt>
                <c:pt idx="7">
                  <c:v>7092.105854618896</c:v>
                </c:pt>
                <c:pt idx="8">
                  <c:v>10142.120337454078</c:v>
                </c:pt>
                <c:pt idx="9">
                  <c:v>10210.135862165611</c:v>
                </c:pt>
                <c:pt idx="10">
                  <c:v>10213.456443999528</c:v>
                </c:pt>
                <c:pt idx="11">
                  <c:v>10204.483012353612</c:v>
                </c:pt>
                <c:pt idx="12">
                  <c:v>10211.574693792951</c:v>
                </c:pt>
                <c:pt idx="13">
                  <c:v>10524.393192440404</c:v>
                </c:pt>
                <c:pt idx="14">
                  <c:v>11353.689904491963</c:v>
                </c:pt>
                <c:pt idx="15">
                  <c:v>11466.697279821612</c:v>
                </c:pt>
                <c:pt idx="16">
                  <c:v>11320.988958770567</c:v>
                </c:pt>
                <c:pt idx="17">
                  <c:v>10530.812102738759</c:v>
                </c:pt>
                <c:pt idx="18">
                  <c:v>10123.425129094854</c:v>
                </c:pt>
                <c:pt idx="19">
                  <c:v>9249.276521533131</c:v>
                </c:pt>
                <c:pt idx="20">
                  <c:v>7522.8807061625821</c:v>
                </c:pt>
                <c:pt idx="21">
                  <c:v>6245.18450362769</c:v>
                </c:pt>
                <c:pt idx="22">
                  <c:v>5922.5642644238296</c:v>
                </c:pt>
                <c:pt idx="23">
                  <c:v>5829.2181007853769</c:v>
                </c:pt>
                <c:pt idx="24">
                  <c:v>5425.7758943171866</c:v>
                </c:pt>
                <c:pt idx="25">
                  <c:v>4872.210601444167</c:v>
                </c:pt>
                <c:pt idx="26">
                  <c:v>3715.531692540615</c:v>
                </c:pt>
                <c:pt idx="27">
                  <c:v>2976.5872561074734</c:v>
                </c:pt>
                <c:pt idx="28">
                  <c:v>2428.1083200907533</c:v>
                </c:pt>
              </c:numCache>
            </c:numRef>
          </c:val>
          <c:smooth val="0"/>
          <c:extLst>
            <c:ext xmlns:c16="http://schemas.microsoft.com/office/drawing/2014/chart" uri="{C3380CC4-5D6E-409C-BE32-E72D297353CC}">
              <c16:uniqueId val="{00000000-6A8A-446A-999A-6FCBCC953D99}"/>
            </c:ext>
          </c:extLst>
        </c:ser>
        <c:ser>
          <c:idx val="2"/>
          <c:order val="1"/>
          <c:tx>
            <c:strRef>
              <c:f>CH!$D$69</c:f>
              <c:strCache>
                <c:ptCount val="1"/>
                <c:pt idx="0">
                  <c:v>2007</c:v>
                </c:pt>
              </c:strCache>
            </c:strRef>
          </c:tx>
          <c:spPr>
            <a:ln>
              <a:solidFill>
                <a:schemeClr val="tx1"/>
              </a:solidFill>
              <a:prstDash val="dash"/>
            </a:ln>
          </c:spPr>
          <c:marker>
            <c:symbol val="none"/>
          </c:marker>
          <c:cat>
            <c:strRef>
              <c:f>CH!$A$70:$A$98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CH!$D$70:$D$98</c:f>
              <c:numCache>
                <c:formatCode>#,##0</c:formatCode>
                <c:ptCount val="29"/>
                <c:pt idx="0">
                  <c:v>0</c:v>
                </c:pt>
                <c:pt idx="1">
                  <c:v>2477.5329348433124</c:v>
                </c:pt>
                <c:pt idx="2">
                  <c:v>2477.5329348433124</c:v>
                </c:pt>
                <c:pt idx="3">
                  <c:v>2646.8713558430491</c:v>
                </c:pt>
                <c:pt idx="4">
                  <c:v>2751.5654117207041</c:v>
                </c:pt>
                <c:pt idx="5">
                  <c:v>3617.6985603667063</c:v>
                </c:pt>
                <c:pt idx="6">
                  <c:v>5223.5801867855798</c:v>
                </c:pt>
                <c:pt idx="7">
                  <c:v>8509.5779946184703</c:v>
                </c:pt>
                <c:pt idx="8">
                  <c:v>12141.276282142995</c:v>
                </c:pt>
                <c:pt idx="9">
                  <c:v>12219.915646431582</c:v>
                </c:pt>
                <c:pt idx="10">
                  <c:v>12203.491717793764</c:v>
                </c:pt>
                <c:pt idx="11">
                  <c:v>12215.454478400296</c:v>
                </c:pt>
                <c:pt idx="12">
                  <c:v>12213.305363584557</c:v>
                </c:pt>
                <c:pt idx="13">
                  <c:v>12501.330731304613</c:v>
                </c:pt>
                <c:pt idx="14">
                  <c:v>13305.9427861487</c:v>
                </c:pt>
                <c:pt idx="15">
                  <c:v>13382.253294672659</c:v>
                </c:pt>
                <c:pt idx="16">
                  <c:v>13279.296817744955</c:v>
                </c:pt>
                <c:pt idx="17">
                  <c:v>12545.191288946122</c:v>
                </c:pt>
                <c:pt idx="18">
                  <c:v>12090.956353296362</c:v>
                </c:pt>
                <c:pt idx="19">
                  <c:v>11098.03152572713</c:v>
                </c:pt>
                <c:pt idx="20">
                  <c:v>8917.2008804873021</c:v>
                </c:pt>
                <c:pt idx="21">
                  <c:v>7349.4307931410749</c:v>
                </c:pt>
                <c:pt idx="22">
                  <c:v>7033.121859410152</c:v>
                </c:pt>
                <c:pt idx="23">
                  <c:v>6776.3742073825597</c:v>
                </c:pt>
                <c:pt idx="24">
                  <c:v>6120.6390823562233</c:v>
                </c:pt>
                <c:pt idx="25">
                  <c:v>5357.2773729769806</c:v>
                </c:pt>
                <c:pt idx="26">
                  <c:v>3886.7822123119631</c:v>
                </c:pt>
                <c:pt idx="27">
                  <c:v>3045.1217444031709</c:v>
                </c:pt>
                <c:pt idx="28">
                  <c:v>2351.2572180965926</c:v>
                </c:pt>
              </c:numCache>
            </c:numRef>
          </c:val>
          <c:smooth val="0"/>
          <c:extLst>
            <c:ext xmlns:c16="http://schemas.microsoft.com/office/drawing/2014/chart" uri="{C3380CC4-5D6E-409C-BE32-E72D297353CC}">
              <c16:uniqueId val="{00000001-6A8A-446A-999A-6FCBCC953D99}"/>
            </c:ext>
          </c:extLst>
        </c:ser>
        <c:ser>
          <c:idx val="1"/>
          <c:order val="3"/>
          <c:tx>
            <c:strRef>
              <c:f>CH!$G$69</c:f>
              <c:strCache>
                <c:ptCount val="1"/>
                <c:pt idx="0">
                  <c:v>2013</c:v>
                </c:pt>
              </c:strCache>
            </c:strRef>
          </c:tx>
          <c:spPr>
            <a:ln>
              <a:solidFill>
                <a:srgbClr val="00B050"/>
              </a:solidFill>
            </a:ln>
          </c:spPr>
          <c:marker>
            <c:symbol val="none"/>
          </c:marker>
          <c:cat>
            <c:strRef>
              <c:f>CH!$A$70:$A$98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CH!$G$70:$G$98</c:f>
              <c:numCache>
                <c:formatCode>#,##0</c:formatCode>
                <c:ptCount val="29"/>
                <c:pt idx="0">
                  <c:v>0</c:v>
                </c:pt>
                <c:pt idx="1">
                  <c:v>11083.94985199785</c:v>
                </c:pt>
                <c:pt idx="2">
                  <c:v>4227.108394698309</c:v>
                </c:pt>
                <c:pt idx="3">
                  <c:v>4226.5726435393935</c:v>
                </c:pt>
                <c:pt idx="4">
                  <c:v>4583.9704787246828</c:v>
                </c:pt>
                <c:pt idx="5">
                  <c:v>7060.0650540869601</c:v>
                </c:pt>
                <c:pt idx="6">
                  <c:v>9874.4881073811921</c:v>
                </c:pt>
                <c:pt idx="7">
                  <c:v>13850.60645221674</c:v>
                </c:pt>
                <c:pt idx="8">
                  <c:v>19082.34903162222</c:v>
                </c:pt>
                <c:pt idx="9">
                  <c:v>19157.175648302102</c:v>
                </c:pt>
                <c:pt idx="10">
                  <c:v>19153.165962227042</c:v>
                </c:pt>
                <c:pt idx="11">
                  <c:v>19157.55597617965</c:v>
                </c:pt>
                <c:pt idx="12">
                  <c:v>19161.24633164909</c:v>
                </c:pt>
                <c:pt idx="13">
                  <c:v>19361.723804191039</c:v>
                </c:pt>
                <c:pt idx="14">
                  <c:v>19736.25091763178</c:v>
                </c:pt>
                <c:pt idx="15">
                  <c:v>19755.3534043197</c:v>
                </c:pt>
                <c:pt idx="16">
                  <c:v>19535.104773540763</c:v>
                </c:pt>
                <c:pt idx="17">
                  <c:v>18628.58559908807</c:v>
                </c:pt>
                <c:pt idx="18">
                  <c:v>18246.791513785771</c:v>
                </c:pt>
                <c:pt idx="19">
                  <c:v>16790.625680048499</c:v>
                </c:pt>
                <c:pt idx="20">
                  <c:v>13423.291643445253</c:v>
                </c:pt>
                <c:pt idx="21">
                  <c:v>11052.867102730974</c:v>
                </c:pt>
                <c:pt idx="22">
                  <c:v>10483.651458165483</c:v>
                </c:pt>
                <c:pt idx="23">
                  <c:v>9994.1225198130596</c:v>
                </c:pt>
                <c:pt idx="24">
                  <c:v>8901.2978399532567</c:v>
                </c:pt>
                <c:pt idx="25">
                  <c:v>7425.3059095681347</c:v>
                </c:pt>
                <c:pt idx="26">
                  <c:v>5095.0306261799115</c:v>
                </c:pt>
                <c:pt idx="27">
                  <c:v>3801.0074621471299</c:v>
                </c:pt>
                <c:pt idx="28">
                  <c:v>2864.812801124895</c:v>
                </c:pt>
              </c:numCache>
            </c:numRef>
          </c:val>
          <c:smooth val="0"/>
          <c:extLst>
            <c:ext xmlns:c16="http://schemas.microsoft.com/office/drawing/2014/chart" uri="{C3380CC4-5D6E-409C-BE32-E72D297353CC}">
              <c16:uniqueId val="{00000003-6A8A-446A-999A-6FCBCC953D99}"/>
            </c:ext>
          </c:extLst>
        </c:ser>
        <c:ser>
          <c:idx val="3"/>
          <c:order val="4"/>
          <c:tx>
            <c:strRef>
              <c:f>CH!$I$69</c:f>
              <c:strCache>
                <c:ptCount val="1"/>
                <c:pt idx="0">
                  <c:v>2019</c:v>
                </c:pt>
              </c:strCache>
            </c:strRef>
          </c:tx>
          <c:spPr>
            <a:ln>
              <a:solidFill>
                <a:schemeClr val="accent6">
                  <a:lumMod val="75000"/>
                </a:schemeClr>
              </a:solidFill>
            </a:ln>
          </c:spPr>
          <c:marker>
            <c:symbol val="none"/>
          </c:marker>
          <c:val>
            <c:numRef>
              <c:f>CH!$I$70:$I$98</c:f>
              <c:numCache>
                <c:formatCode>#,##0</c:formatCode>
                <c:ptCount val="29"/>
                <c:pt idx="0">
                  <c:v>0</c:v>
                </c:pt>
                <c:pt idx="1">
                  <c:v>15016.706114646195</c:v>
                </c:pt>
                <c:pt idx="2">
                  <c:v>5290.7586712004277</c:v>
                </c:pt>
                <c:pt idx="3">
                  <c:v>5290.3572917879574</c:v>
                </c:pt>
                <c:pt idx="4">
                  <c:v>5782.5418063793932</c:v>
                </c:pt>
                <c:pt idx="5">
                  <c:v>12117.579826104742</c:v>
                </c:pt>
                <c:pt idx="6">
                  <c:v>18201.217980623314</c:v>
                </c:pt>
                <c:pt idx="7">
                  <c:v>20032.380898958509</c:v>
                </c:pt>
                <c:pt idx="8">
                  <c:v>21933.938874582291</c:v>
                </c:pt>
                <c:pt idx="9">
                  <c:v>21980.794671845935</c:v>
                </c:pt>
                <c:pt idx="10">
                  <c:v>21978.565766172203</c:v>
                </c:pt>
                <c:pt idx="11">
                  <c:v>21980.726941282519</c:v>
                </c:pt>
                <c:pt idx="12">
                  <c:v>21976.234992941419</c:v>
                </c:pt>
                <c:pt idx="13">
                  <c:v>22054.526152895967</c:v>
                </c:pt>
                <c:pt idx="14">
                  <c:v>22119.45789363022</c:v>
                </c:pt>
                <c:pt idx="15">
                  <c:v>22123.311225122561</c:v>
                </c:pt>
                <c:pt idx="16">
                  <c:v>21861.56406739958</c:v>
                </c:pt>
                <c:pt idx="17">
                  <c:v>20869.779689232135</c:v>
                </c:pt>
                <c:pt idx="18">
                  <c:v>20486.072762984753</c:v>
                </c:pt>
                <c:pt idx="19">
                  <c:v>18338.117321569105</c:v>
                </c:pt>
                <c:pt idx="20">
                  <c:v>14361.512304938922</c:v>
                </c:pt>
                <c:pt idx="21">
                  <c:v>11978.036098970248</c:v>
                </c:pt>
                <c:pt idx="22">
                  <c:v>11669.886042390524</c:v>
                </c:pt>
                <c:pt idx="23">
                  <c:v>11597.769942148738</c:v>
                </c:pt>
                <c:pt idx="24">
                  <c:v>10873.623996542205</c:v>
                </c:pt>
                <c:pt idx="25">
                  <c:v>9431.8006398351572</c:v>
                </c:pt>
                <c:pt idx="26">
                  <c:v>6352.3703921949609</c:v>
                </c:pt>
                <c:pt idx="27">
                  <c:v>5027.2793139460891</c:v>
                </c:pt>
                <c:pt idx="28">
                  <c:v>4018.5389108686568</c:v>
                </c:pt>
              </c:numCache>
            </c:numRef>
          </c:val>
          <c:smooth val="0"/>
          <c:extLst>
            <c:ext xmlns:c16="http://schemas.microsoft.com/office/drawing/2014/chart" uri="{C3380CC4-5D6E-409C-BE32-E72D297353CC}">
              <c16:uniqueId val="{00000001-6495-4851-9D00-B7F474D54665}"/>
            </c:ext>
          </c:extLst>
        </c:ser>
        <c:dLbls>
          <c:showLegendKey val="0"/>
          <c:showVal val="0"/>
          <c:showCatName val="0"/>
          <c:showSerName val="0"/>
          <c:showPercent val="0"/>
          <c:showBubbleSize val="0"/>
        </c:dLbls>
        <c:smooth val="0"/>
        <c:axId val="245340416"/>
        <c:axId val="245514240"/>
        <c:extLst>
          <c:ext xmlns:c15="http://schemas.microsoft.com/office/drawing/2012/chart" uri="{02D57815-91ED-43cb-92C2-25804820EDAC}">
            <c15:filteredLineSeries>
              <c15:ser>
                <c:idx val="4"/>
                <c:order val="2"/>
                <c:tx>
                  <c:strRef>
                    <c:extLst>
                      <c:ext uri="{02D57815-91ED-43cb-92C2-25804820EDAC}">
                        <c15:formulaRef>
                          <c15:sqref>CH!$E$69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CH!$A$70:$A$98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CH!$E$70:$E$98</c15:sqref>
                        </c15:formulaRef>
                      </c:ext>
                    </c:extLst>
                    <c:numCache>
                      <c:formatCode>#,##0</c:formatCode>
                      <c:ptCount val="29"/>
                      <c:pt idx="0">
                        <c:v>0</c:v>
                      </c:pt>
                      <c:pt idx="1">
                        <c:v>2680.810753652941</c:v>
                      </c:pt>
                      <c:pt idx="2">
                        <c:v>2680.8107536529405</c:v>
                      </c:pt>
                      <c:pt idx="3">
                        <c:v>2865.4846134240888</c:v>
                      </c:pt>
                      <c:pt idx="4">
                        <c:v>2984.5979936268636</c:v>
                      </c:pt>
                      <c:pt idx="5">
                        <c:v>3988.9511671438245</c:v>
                      </c:pt>
                      <c:pt idx="6">
                        <c:v>5727.135917109561</c:v>
                      </c:pt>
                      <c:pt idx="7">
                        <c:v>9078.7441605037639</c:v>
                      </c:pt>
                      <c:pt idx="8">
                        <c:v>13353.902585076688</c:v>
                      </c:pt>
                      <c:pt idx="9">
                        <c:v>13973.052520444384</c:v>
                      </c:pt>
                      <c:pt idx="10">
                        <c:v>13461.317962589093</c:v>
                      </c:pt>
                      <c:pt idx="11">
                        <c:v>13474.733876718212</c:v>
                      </c:pt>
                      <c:pt idx="12">
                        <c:v>13457.122775515365</c:v>
                      </c:pt>
                      <c:pt idx="13">
                        <c:v>14216.285331476707</c:v>
                      </c:pt>
                      <c:pt idx="14">
                        <c:v>15775.898349880872</c:v>
                      </c:pt>
                      <c:pt idx="15">
                        <c:v>15960.631388629152</c:v>
                      </c:pt>
                      <c:pt idx="16">
                        <c:v>15818.403551245279</c:v>
                      </c:pt>
                      <c:pt idx="17">
                        <c:v>14945.891696954966</c:v>
                      </c:pt>
                      <c:pt idx="18">
                        <c:v>14491.185371040177</c:v>
                      </c:pt>
                      <c:pt idx="19">
                        <c:v>13346.687169127075</c:v>
                      </c:pt>
                      <c:pt idx="20">
                        <c:v>10617.585244442949</c:v>
                      </c:pt>
                      <c:pt idx="21">
                        <c:v>8570.7462574647561</c:v>
                      </c:pt>
                      <c:pt idx="22">
                        <c:v>7984.382209014987</c:v>
                      </c:pt>
                      <c:pt idx="23">
                        <c:v>7449.0860119323197</c:v>
                      </c:pt>
                      <c:pt idx="24">
                        <c:v>6650.5210639541419</c:v>
                      </c:pt>
                      <c:pt idx="25">
                        <c:v>5579.2087207952272</c:v>
                      </c:pt>
                      <c:pt idx="26">
                        <c:v>4024.2263069859018</c:v>
                      </c:pt>
                      <c:pt idx="27">
                        <c:v>3180.2192086151317</c:v>
                      </c:pt>
                      <c:pt idx="28">
                        <c:v>2441.2658963188951</c:v>
                      </c:pt>
                    </c:numCache>
                  </c:numRef>
                </c:val>
                <c:smooth val="0"/>
                <c:extLst>
                  <c:ext xmlns:c16="http://schemas.microsoft.com/office/drawing/2014/chart" uri="{C3380CC4-5D6E-409C-BE32-E72D297353CC}">
                    <c16:uniqueId val="{00000002-6A8A-446A-999A-6FCBCC953D99}"/>
                  </c:ext>
                </c:extLst>
              </c15:ser>
            </c15:filteredLineSeries>
          </c:ext>
        </c:extLst>
      </c:lineChart>
      <c:catAx>
        <c:axId val="24534041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45514240"/>
        <c:crosses val="autoZero"/>
        <c:auto val="1"/>
        <c:lblAlgn val="ctr"/>
        <c:lblOffset val="100"/>
        <c:noMultiLvlLbl val="0"/>
      </c:catAx>
      <c:valAx>
        <c:axId val="245514240"/>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5340416"/>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3"/>
          <c:tx>
            <c:strRef>
              <c:f>TR!$G$69</c:f>
              <c:strCache>
                <c:ptCount val="1"/>
                <c:pt idx="0">
                  <c:v>2013</c:v>
                </c:pt>
              </c:strCache>
            </c:strRef>
          </c:tx>
          <c:spPr>
            <a:ln>
              <a:solidFill>
                <a:srgbClr val="00B050"/>
              </a:solidFill>
            </a:ln>
          </c:spPr>
          <c:marker>
            <c:symbol val="none"/>
          </c:marker>
          <c:cat>
            <c:strRef>
              <c:f>TR!$A$70:$A$98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TR!$G$70:$G$98</c:f>
              <c:numCache>
                <c:formatCode>#,##0</c:formatCode>
                <c:ptCount val="29"/>
                <c:pt idx="0">
                  <c:v>183.35192054657958</c:v>
                </c:pt>
                <c:pt idx="1">
                  <c:v>287.46467982348241</c:v>
                </c:pt>
                <c:pt idx="2">
                  <c:v>104.07819855982198</c:v>
                </c:pt>
                <c:pt idx="3">
                  <c:v>104.07819855982198</c:v>
                </c:pt>
                <c:pt idx="4">
                  <c:v>320.64366310332628</c:v>
                </c:pt>
                <c:pt idx="5">
                  <c:v>1153.9531563683915</c:v>
                </c:pt>
                <c:pt idx="6">
                  <c:v>2146.7345619734069</c:v>
                </c:pt>
                <c:pt idx="7">
                  <c:v>2620.3382067012803</c:v>
                </c:pt>
                <c:pt idx="8">
                  <c:v>2650.9053274737553</c:v>
                </c:pt>
                <c:pt idx="9">
                  <c:v>2655.8470666401513</c:v>
                </c:pt>
                <c:pt idx="10">
                  <c:v>2658.8561601666652</c:v>
                </c:pt>
                <c:pt idx="11">
                  <c:v>2976.9585037168063</c:v>
                </c:pt>
                <c:pt idx="12">
                  <c:v>2966.2078773382991</c:v>
                </c:pt>
                <c:pt idx="13">
                  <c:v>3003.0584030069099</c:v>
                </c:pt>
                <c:pt idx="14">
                  <c:v>2951.9614018059274</c:v>
                </c:pt>
                <c:pt idx="15">
                  <c:v>2821.8547276759268</c:v>
                </c:pt>
                <c:pt idx="16">
                  <c:v>2658.7530320208493</c:v>
                </c:pt>
                <c:pt idx="17">
                  <c:v>2465.5616955331279</c:v>
                </c:pt>
                <c:pt idx="18">
                  <c:v>2251.2532543955913</c:v>
                </c:pt>
                <c:pt idx="19">
                  <c:v>2074.1191988391615</c:v>
                </c:pt>
                <c:pt idx="20">
                  <c:v>2106.2745686422099</c:v>
                </c:pt>
                <c:pt idx="21">
                  <c:v>2317.5880318291393</c:v>
                </c:pt>
                <c:pt idx="22">
                  <c:v>2269.2246329845248</c:v>
                </c:pt>
                <c:pt idx="23">
                  <c:v>2028.7997800080279</c:v>
                </c:pt>
                <c:pt idx="24">
                  <c:v>1665.8313675579864</c:v>
                </c:pt>
                <c:pt idx="25">
                  <c:v>1378.2689722917592</c:v>
                </c:pt>
                <c:pt idx="26">
                  <c:v>1158.6699484343683</c:v>
                </c:pt>
                <c:pt idx="27">
                  <c:v>953.06987196580917</c:v>
                </c:pt>
                <c:pt idx="28">
                  <c:v>809.35822564141006</c:v>
                </c:pt>
              </c:numCache>
            </c:numRef>
          </c:val>
          <c:smooth val="0"/>
          <c:extLst>
            <c:ext xmlns:c16="http://schemas.microsoft.com/office/drawing/2014/chart" uri="{C3380CC4-5D6E-409C-BE32-E72D297353CC}">
              <c16:uniqueId val="{00000003-D848-4830-B4B2-4C4F668AAB07}"/>
            </c:ext>
          </c:extLst>
        </c:ser>
        <c:ser>
          <c:idx val="5"/>
          <c:order val="5"/>
          <c:tx>
            <c:strRef>
              <c:f>TR!$I$69</c:f>
              <c:strCache>
                <c:ptCount val="1"/>
                <c:pt idx="0">
                  <c:v>2019</c:v>
                </c:pt>
              </c:strCache>
            </c:strRef>
          </c:tx>
          <c:marker>
            <c:symbol val="none"/>
          </c:marker>
          <c:val>
            <c:numRef>
              <c:f>TR!$I$70:$I$98</c:f>
              <c:numCache>
                <c:formatCode>#,##0</c:formatCode>
                <c:ptCount val="29"/>
                <c:pt idx="0">
                  <c:v>300.34034050806844</c:v>
                </c:pt>
                <c:pt idx="1">
                  <c:v>783.50742659292223</c:v>
                </c:pt>
                <c:pt idx="2">
                  <c:v>173.51101257184246</c:v>
                </c:pt>
                <c:pt idx="3">
                  <c:v>204.50477095399833</c:v>
                </c:pt>
                <c:pt idx="4">
                  <c:v>633.30551006240262</c:v>
                </c:pt>
                <c:pt idx="5">
                  <c:v>1870.9265005287014</c:v>
                </c:pt>
                <c:pt idx="6">
                  <c:v>3546.0813441921391</c:v>
                </c:pt>
                <c:pt idx="7">
                  <c:v>3593.3402362455745</c:v>
                </c:pt>
                <c:pt idx="8">
                  <c:v>3868.3422261906398</c:v>
                </c:pt>
                <c:pt idx="9">
                  <c:v>3835.5044098903427</c:v>
                </c:pt>
                <c:pt idx="10">
                  <c:v>3911.9801806294431</c:v>
                </c:pt>
                <c:pt idx="11">
                  <c:v>4331.3064160226222</c:v>
                </c:pt>
                <c:pt idx="12">
                  <c:v>4341.0229548465122</c:v>
                </c:pt>
                <c:pt idx="13">
                  <c:v>4303.4786100430501</c:v>
                </c:pt>
                <c:pt idx="14">
                  <c:v>4219.3822714047201</c:v>
                </c:pt>
                <c:pt idx="15">
                  <c:v>4065.5975499957794</c:v>
                </c:pt>
                <c:pt idx="16">
                  <c:v>3908.5272968292716</c:v>
                </c:pt>
                <c:pt idx="17">
                  <c:v>3705.3586421623563</c:v>
                </c:pt>
                <c:pt idx="18">
                  <c:v>3438.6288218532814</c:v>
                </c:pt>
                <c:pt idx="19">
                  <c:v>1638.9836880480898</c:v>
                </c:pt>
                <c:pt idx="20">
                  <c:v>1882.6485957214081</c:v>
                </c:pt>
                <c:pt idx="21">
                  <c:v>2239.6141579752875</c:v>
                </c:pt>
                <c:pt idx="22">
                  <c:v>2365.8109736017477</c:v>
                </c:pt>
                <c:pt idx="23">
                  <c:v>2191.5897798285109</c:v>
                </c:pt>
                <c:pt idx="24">
                  <c:v>1861.7426498568475</c:v>
                </c:pt>
                <c:pt idx="25">
                  <c:v>1615.9820491484325</c:v>
                </c:pt>
                <c:pt idx="26">
                  <c:v>1469.9233967458949</c:v>
                </c:pt>
                <c:pt idx="27">
                  <c:v>1330.0344905437698</c:v>
                </c:pt>
                <c:pt idx="28">
                  <c:v>1254.0254458482243</c:v>
                </c:pt>
              </c:numCache>
            </c:numRef>
          </c:val>
          <c:smooth val="0"/>
          <c:extLst>
            <c:ext xmlns:c16="http://schemas.microsoft.com/office/drawing/2014/chart" uri="{C3380CC4-5D6E-409C-BE32-E72D297353CC}">
              <c16:uniqueId val="{00000001-6726-4AB1-848A-2F968AA14E30}"/>
            </c:ext>
          </c:extLst>
        </c:ser>
        <c:dLbls>
          <c:showLegendKey val="0"/>
          <c:showVal val="0"/>
          <c:showCatName val="0"/>
          <c:showSerName val="0"/>
          <c:showPercent val="0"/>
          <c:showBubbleSize val="0"/>
        </c:dLbls>
        <c:smooth val="0"/>
        <c:axId val="245337088"/>
        <c:axId val="245360512"/>
        <c:extLst>
          <c:ext xmlns:c15="http://schemas.microsoft.com/office/drawing/2012/chart" uri="{02D57815-91ED-43cb-92C2-25804820EDAC}">
            <c15:filteredLineSeries>
              <c15:ser>
                <c:idx val="0"/>
                <c:order val="0"/>
                <c:tx>
                  <c:strRef>
                    <c:extLst>
                      <c:ext uri="{02D57815-91ED-43cb-92C2-25804820EDAC}">
                        <c15:formulaRef>
                          <c15:sqref>TR!$B$69</c15:sqref>
                        </c15:formulaRef>
                      </c:ext>
                    </c:extLst>
                    <c:strCache>
                      <c:ptCount val="1"/>
                      <c:pt idx="0">
                        <c:v>2003</c:v>
                      </c:pt>
                    </c:strCache>
                  </c:strRef>
                </c:tx>
                <c:spPr>
                  <a:ln>
                    <a:solidFill>
                      <a:prstClr val="black"/>
                    </a:solidFill>
                    <a:prstDash val="sysDot"/>
                  </a:ln>
                </c:spPr>
                <c:marker>
                  <c:symbol val="none"/>
                </c:marker>
                <c:cat>
                  <c:strRef>
                    <c:extLst>
                      <c:ext uri="{02D57815-91ED-43cb-92C2-25804820EDAC}">
                        <c15:formulaRef>
                          <c15:sqref>TR!$A$70:$A$98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TR!$B$70:$B$98</c15:sqref>
                        </c15:formulaRef>
                      </c:ext>
                    </c:extLst>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D848-4830-B4B2-4C4F668AAB07}"/>
                  </c:ext>
                </c:extLst>
              </c15:ser>
            </c15:filteredLineSeries>
            <c15:filteredLineSeries>
              <c15:ser>
                <c:idx val="2"/>
                <c:order val="1"/>
                <c:tx>
                  <c:strRef>
                    <c:extLst xmlns:c15="http://schemas.microsoft.com/office/drawing/2012/chart">
                      <c:ext xmlns:c15="http://schemas.microsoft.com/office/drawing/2012/chart" uri="{02D57815-91ED-43cb-92C2-25804820EDAC}">
                        <c15:formulaRef>
                          <c15:sqref>TR!$D$69</c15:sqref>
                        </c15:formulaRef>
                      </c:ext>
                    </c:extLst>
                    <c:strCache>
                      <c:ptCount val="1"/>
                      <c:pt idx="0">
                        <c:v>2007</c:v>
                      </c:pt>
                    </c:strCache>
                  </c:strRef>
                </c:tx>
                <c:spPr>
                  <a:ln>
                    <a:solidFill>
                      <a:schemeClr val="tx1"/>
                    </a:solidFill>
                    <a:prstDash val="dash"/>
                  </a:ln>
                </c:spPr>
                <c:marker>
                  <c:symbol val="none"/>
                </c:marker>
                <c:cat>
                  <c:strRef>
                    <c:extLst xmlns:c15="http://schemas.microsoft.com/office/drawing/2012/chart">
                      <c:ext xmlns:c15="http://schemas.microsoft.com/office/drawing/2012/chart" uri="{02D57815-91ED-43cb-92C2-25804820EDAC}">
                        <c15:formulaRef>
                          <c15:sqref>TR!$A$70:$A$98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xmlns:c15="http://schemas.microsoft.com/office/drawing/2012/chart">
                      <c:ext xmlns:c15="http://schemas.microsoft.com/office/drawing/2012/chart" uri="{02D57815-91ED-43cb-92C2-25804820EDAC}">
                        <c15:formulaRef>
                          <c15:sqref>TR!$D$70:$D$98</c15:sqref>
                        </c15:formulaRef>
                      </c:ext>
                    </c:extLst>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xmlns:c15="http://schemas.microsoft.com/office/drawing/2012/chart">
                  <c:ext xmlns:c16="http://schemas.microsoft.com/office/drawing/2014/chart" uri="{C3380CC4-5D6E-409C-BE32-E72D297353CC}">
                    <c16:uniqueId val="{00000001-D848-4830-B4B2-4C4F668AAB07}"/>
                  </c:ext>
                </c:extLst>
              </c15:ser>
            </c15:filteredLineSeries>
            <c15:filteredLineSeries>
              <c15:ser>
                <c:idx val="4"/>
                <c:order val="2"/>
                <c:tx>
                  <c:strRef>
                    <c:extLst xmlns:c15="http://schemas.microsoft.com/office/drawing/2012/chart">
                      <c:ext xmlns:c15="http://schemas.microsoft.com/office/drawing/2012/chart" uri="{02D57815-91ED-43cb-92C2-25804820EDAC}">
                        <c15:formulaRef>
                          <c15:sqref>TR!$E$69</c15:sqref>
                        </c15:formulaRef>
                      </c:ext>
                    </c:extLst>
                    <c:strCache>
                      <c:ptCount val="1"/>
                      <c:pt idx="0">
                        <c:v>2009</c:v>
                      </c:pt>
                    </c:strCache>
                  </c:strRef>
                </c:tx>
                <c:spPr>
                  <a:ln>
                    <a:solidFill>
                      <a:schemeClr val="accent1"/>
                    </a:solidFill>
                  </a:ln>
                </c:spPr>
                <c:marker>
                  <c:symbol val="none"/>
                </c:marker>
                <c:cat>
                  <c:strRef>
                    <c:extLst xmlns:c15="http://schemas.microsoft.com/office/drawing/2012/chart">
                      <c:ext xmlns:c15="http://schemas.microsoft.com/office/drawing/2012/chart" uri="{02D57815-91ED-43cb-92C2-25804820EDAC}">
                        <c15:formulaRef>
                          <c15:sqref>TR!$A$70:$A$98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xmlns:c15="http://schemas.microsoft.com/office/drawing/2012/chart">
                      <c:ext xmlns:c15="http://schemas.microsoft.com/office/drawing/2012/chart" uri="{02D57815-91ED-43cb-92C2-25804820EDAC}">
                        <c15:formulaRef>
                          <c15:sqref>TR!$E$70:$E$98</c15:sqref>
                        </c15:formulaRef>
                      </c:ext>
                    </c:extLst>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xmlns:c15="http://schemas.microsoft.com/office/drawing/2012/chart">
                  <c:ext xmlns:c16="http://schemas.microsoft.com/office/drawing/2014/chart" uri="{C3380CC4-5D6E-409C-BE32-E72D297353CC}">
                    <c16:uniqueId val="{00000002-D848-4830-B4B2-4C4F668AAB07}"/>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TR!$H$69</c15:sqref>
                        </c15:formulaRef>
                      </c:ext>
                    </c:extLst>
                    <c:strCache>
                      <c:ptCount val="1"/>
                      <c:pt idx="0">
                        <c:v>2015e</c:v>
                      </c:pt>
                    </c:strCache>
                  </c:strRef>
                </c:tx>
                <c:marker>
                  <c:symbol val="none"/>
                </c:marker>
                <c:val>
                  <c:numRef>
                    <c:extLst xmlns:c15="http://schemas.microsoft.com/office/drawing/2012/chart">
                      <c:ext xmlns:c15="http://schemas.microsoft.com/office/drawing/2012/chart" uri="{02D57815-91ED-43cb-92C2-25804820EDAC}">
                        <c15:formulaRef>
                          <c15:sqref>TR!$H$70:$H$98</c15:sqref>
                        </c15:formulaRef>
                      </c:ext>
                    </c:extLst>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xmlns:c15="http://schemas.microsoft.com/office/drawing/2012/chart">
                  <c:ext xmlns:c16="http://schemas.microsoft.com/office/drawing/2014/chart" uri="{C3380CC4-5D6E-409C-BE32-E72D297353CC}">
                    <c16:uniqueId val="{00000004-D848-4830-B4B2-4C4F668AAB07}"/>
                  </c:ext>
                </c:extLst>
              </c15:ser>
            </c15:filteredLineSeries>
          </c:ext>
        </c:extLst>
      </c:lineChart>
      <c:catAx>
        <c:axId val="24533708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45360512"/>
        <c:crosses val="autoZero"/>
        <c:auto val="1"/>
        <c:lblAlgn val="ctr"/>
        <c:lblOffset val="100"/>
        <c:noMultiLvlLbl val="0"/>
      </c:catAx>
      <c:valAx>
        <c:axId val="245360512"/>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5337088"/>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UK!$B$69</c:f>
              <c:strCache>
                <c:ptCount val="1"/>
                <c:pt idx="0">
                  <c:v>2003</c:v>
                </c:pt>
              </c:strCache>
            </c:strRef>
          </c:tx>
          <c:spPr>
            <a:ln>
              <a:solidFill>
                <a:prstClr val="black"/>
              </a:solidFill>
              <a:prstDash val="sysDot"/>
            </a:ln>
          </c:spPr>
          <c:marker>
            <c:symbol val="none"/>
          </c:marker>
          <c:cat>
            <c:strRef>
              <c:f>UK!$A$70:$A$98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UK!$B$70:$B$98</c:f>
              <c:numCache>
                <c:formatCode>#,##0</c:formatCode>
                <c:ptCount val="29"/>
                <c:pt idx="0">
                  <c:v>1250.3923151646777</c:v>
                </c:pt>
                <c:pt idx="1">
                  <c:v>5500.2434111000357</c:v>
                </c:pt>
                <c:pt idx="2">
                  <c:v>4003.2481529000656</c:v>
                </c:pt>
                <c:pt idx="3">
                  <c:v>4517.8569418872758</c:v>
                </c:pt>
                <c:pt idx="4">
                  <c:v>6767.6216991843985</c:v>
                </c:pt>
                <c:pt idx="5">
                  <c:v>9209.3309730487963</c:v>
                </c:pt>
                <c:pt idx="6">
                  <c:v>8545.3414364781056</c:v>
                </c:pt>
                <c:pt idx="7">
                  <c:v>8200.4460227257186</c:v>
                </c:pt>
                <c:pt idx="8">
                  <c:v>8371.0937289770191</c:v>
                </c:pt>
                <c:pt idx="9">
                  <c:v>8516.4507663215154</c:v>
                </c:pt>
                <c:pt idx="10">
                  <c:v>8412.8146587509582</c:v>
                </c:pt>
                <c:pt idx="11">
                  <c:v>8643.071132573652</c:v>
                </c:pt>
                <c:pt idx="12">
                  <c:v>10076.107321331459</c:v>
                </c:pt>
                <c:pt idx="13">
                  <c:v>9828.0050231830319</c:v>
                </c:pt>
                <c:pt idx="14">
                  <c:v>9905.5343896805589</c:v>
                </c:pt>
                <c:pt idx="15">
                  <c:v>10201.645336710062</c:v>
                </c:pt>
                <c:pt idx="16">
                  <c:v>10262.153924941998</c:v>
                </c:pt>
                <c:pt idx="17">
                  <c:v>9003.895825846972</c:v>
                </c:pt>
                <c:pt idx="18">
                  <c:v>7828.5092319349696</c:v>
                </c:pt>
                <c:pt idx="19">
                  <c:v>5315.7178370256051</c:v>
                </c:pt>
                <c:pt idx="20">
                  <c:v>4399.5693181433508</c:v>
                </c:pt>
                <c:pt idx="21">
                  <c:v>4120.6658570632271</c:v>
                </c:pt>
                <c:pt idx="22">
                  <c:v>3456.202360604017</c:v>
                </c:pt>
                <c:pt idx="23">
                  <c:v>2614.9152033831119</c:v>
                </c:pt>
                <c:pt idx="24">
                  <c:v>2134.1046709414545</c:v>
                </c:pt>
                <c:pt idx="25">
                  <c:v>1929.4022607206873</c:v>
                </c:pt>
                <c:pt idx="26">
                  <c:v>1566.3498318366842</c:v>
                </c:pt>
                <c:pt idx="27">
                  <c:v>1524.9651643911448</c:v>
                </c:pt>
                <c:pt idx="28">
                  <c:v>1422.5300132541793</c:v>
                </c:pt>
              </c:numCache>
            </c:numRef>
          </c:val>
          <c:smooth val="0"/>
          <c:extLst>
            <c:ext xmlns:c16="http://schemas.microsoft.com/office/drawing/2014/chart" uri="{C3380CC4-5D6E-409C-BE32-E72D297353CC}">
              <c16:uniqueId val="{00000000-1E51-4356-B0E8-4276C5C30082}"/>
            </c:ext>
          </c:extLst>
        </c:ser>
        <c:ser>
          <c:idx val="2"/>
          <c:order val="1"/>
          <c:tx>
            <c:strRef>
              <c:f>UK!$D$69</c:f>
              <c:strCache>
                <c:ptCount val="1"/>
                <c:pt idx="0">
                  <c:v>2007</c:v>
                </c:pt>
              </c:strCache>
            </c:strRef>
          </c:tx>
          <c:spPr>
            <a:ln>
              <a:solidFill>
                <a:schemeClr val="tx1"/>
              </a:solidFill>
              <a:prstDash val="dash"/>
            </a:ln>
          </c:spPr>
          <c:marker>
            <c:symbol val="none"/>
          </c:marker>
          <c:cat>
            <c:strRef>
              <c:f>UK!$A$70:$A$98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UK!$D$70:$D$98</c:f>
              <c:numCache>
                <c:formatCode>#,##0</c:formatCode>
                <c:ptCount val="29"/>
                <c:pt idx="0">
                  <c:v>2640.2977151206251</c:v>
                </c:pt>
                <c:pt idx="1">
                  <c:v>11398.4831012018</c:v>
                </c:pt>
                <c:pt idx="2">
                  <c:v>4298.2359489187202</c:v>
                </c:pt>
                <c:pt idx="3">
                  <c:v>4917.2055161866692</c:v>
                </c:pt>
                <c:pt idx="4">
                  <c:v>15182.226837801951</c:v>
                </c:pt>
                <c:pt idx="5">
                  <c:v>16335.107034098921</c:v>
                </c:pt>
                <c:pt idx="6">
                  <c:v>12236.469405406235</c:v>
                </c:pt>
                <c:pt idx="7">
                  <c:v>12251.383901608888</c:v>
                </c:pt>
                <c:pt idx="8">
                  <c:v>12175.507987508086</c:v>
                </c:pt>
                <c:pt idx="9">
                  <c:v>12252.172325246875</c:v>
                </c:pt>
                <c:pt idx="10">
                  <c:v>12210.750547176409</c:v>
                </c:pt>
                <c:pt idx="11">
                  <c:v>12402.839822319016</c:v>
                </c:pt>
                <c:pt idx="12">
                  <c:v>13477.370094110333</c:v>
                </c:pt>
                <c:pt idx="13">
                  <c:v>13608.938775784703</c:v>
                </c:pt>
                <c:pt idx="14">
                  <c:v>13769.273025657123</c:v>
                </c:pt>
                <c:pt idx="15">
                  <c:v>13693.34886767267</c:v>
                </c:pt>
                <c:pt idx="16">
                  <c:v>13494.823167518967</c:v>
                </c:pt>
                <c:pt idx="17">
                  <c:v>12525.097428951734</c:v>
                </c:pt>
                <c:pt idx="18">
                  <c:v>10450.530454283913</c:v>
                </c:pt>
                <c:pt idx="19">
                  <c:v>6745.4007497065077</c:v>
                </c:pt>
                <c:pt idx="20">
                  <c:v>5542.0672402757536</c:v>
                </c:pt>
                <c:pt idx="21">
                  <c:v>5061.018540683639</c:v>
                </c:pt>
                <c:pt idx="22">
                  <c:v>3717.2195521914409</c:v>
                </c:pt>
                <c:pt idx="23">
                  <c:v>2445.2451618476734</c:v>
                </c:pt>
                <c:pt idx="24">
                  <c:v>1859.9240783832411</c:v>
                </c:pt>
                <c:pt idx="25">
                  <c:v>1470.0340407438987</c:v>
                </c:pt>
                <c:pt idx="26">
                  <c:v>851.84698013683737</c:v>
                </c:pt>
                <c:pt idx="27">
                  <c:v>687.14640068457436</c:v>
                </c:pt>
                <c:pt idx="28">
                  <c:v>573.50828472573471</c:v>
                </c:pt>
              </c:numCache>
            </c:numRef>
          </c:val>
          <c:smooth val="0"/>
          <c:extLst>
            <c:ext xmlns:c16="http://schemas.microsoft.com/office/drawing/2014/chart" uri="{C3380CC4-5D6E-409C-BE32-E72D297353CC}">
              <c16:uniqueId val="{00000001-1E51-4356-B0E8-4276C5C30082}"/>
            </c:ext>
          </c:extLst>
        </c:ser>
        <c:ser>
          <c:idx val="1"/>
          <c:order val="3"/>
          <c:tx>
            <c:strRef>
              <c:f>UK!$G$69</c:f>
              <c:strCache>
                <c:ptCount val="1"/>
                <c:pt idx="0">
                  <c:v>2013</c:v>
                </c:pt>
              </c:strCache>
            </c:strRef>
          </c:tx>
          <c:spPr>
            <a:ln>
              <a:solidFill>
                <a:srgbClr val="00B050"/>
              </a:solidFill>
            </a:ln>
          </c:spPr>
          <c:marker>
            <c:symbol val="none"/>
          </c:marker>
          <c:cat>
            <c:strRef>
              <c:f>UK!$A$70:$A$98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UK!$G$70:$G$98</c:f>
              <c:numCache>
                <c:formatCode>#,##0</c:formatCode>
                <c:ptCount val="29"/>
                <c:pt idx="0">
                  <c:v>1294.1185620048852</c:v>
                </c:pt>
                <c:pt idx="1">
                  <c:v>9342.5375644558444</c:v>
                </c:pt>
                <c:pt idx="2">
                  <c:v>5725.2965313061386</c:v>
                </c:pt>
                <c:pt idx="3">
                  <c:v>7548.0231184694949</c:v>
                </c:pt>
                <c:pt idx="4">
                  <c:v>17219.925620078699</c:v>
                </c:pt>
                <c:pt idx="5">
                  <c:v>17250.468224458324</c:v>
                </c:pt>
                <c:pt idx="6">
                  <c:v>14626.313129440379</c:v>
                </c:pt>
                <c:pt idx="7">
                  <c:v>14673.40953284959</c:v>
                </c:pt>
                <c:pt idx="8">
                  <c:v>14830.124035017967</c:v>
                </c:pt>
                <c:pt idx="9">
                  <c:v>15012.966036948093</c:v>
                </c:pt>
                <c:pt idx="10">
                  <c:v>14996.889848491097</c:v>
                </c:pt>
                <c:pt idx="11">
                  <c:v>14883.963290582458</c:v>
                </c:pt>
                <c:pt idx="12">
                  <c:v>17351.800581294636</c:v>
                </c:pt>
                <c:pt idx="13">
                  <c:v>17443.157566015972</c:v>
                </c:pt>
                <c:pt idx="14">
                  <c:v>17580.466456699651</c:v>
                </c:pt>
                <c:pt idx="15">
                  <c:v>17456.208488476932</c:v>
                </c:pt>
                <c:pt idx="16">
                  <c:v>17346.421012622406</c:v>
                </c:pt>
                <c:pt idx="17">
                  <c:v>14989.213805471547</c:v>
                </c:pt>
                <c:pt idx="18">
                  <c:v>13553.60210386365</c:v>
                </c:pt>
                <c:pt idx="19">
                  <c:v>9648.4454201423159</c:v>
                </c:pt>
                <c:pt idx="20">
                  <c:v>8689.4362905267481</c:v>
                </c:pt>
                <c:pt idx="21">
                  <c:v>8363.8496758649417</c:v>
                </c:pt>
                <c:pt idx="22">
                  <c:v>5847.435407198479</c:v>
                </c:pt>
                <c:pt idx="23">
                  <c:v>3680.9342039157914</c:v>
                </c:pt>
                <c:pt idx="24">
                  <c:v>2491.8159916517729</c:v>
                </c:pt>
                <c:pt idx="25">
                  <c:v>1755.4182642743212</c:v>
                </c:pt>
                <c:pt idx="26">
                  <c:v>1270.6362751847598</c:v>
                </c:pt>
                <c:pt idx="27">
                  <c:v>992.63469416542944</c:v>
                </c:pt>
                <c:pt idx="28">
                  <c:v>789.3381637051649</c:v>
                </c:pt>
              </c:numCache>
            </c:numRef>
          </c:val>
          <c:smooth val="0"/>
          <c:extLst>
            <c:ext xmlns:c16="http://schemas.microsoft.com/office/drawing/2014/chart" uri="{C3380CC4-5D6E-409C-BE32-E72D297353CC}">
              <c16:uniqueId val="{00000003-1E51-4356-B0E8-4276C5C30082}"/>
            </c:ext>
          </c:extLst>
        </c:ser>
        <c:ser>
          <c:idx val="5"/>
          <c:order val="5"/>
          <c:tx>
            <c:strRef>
              <c:f>UK!$I$69</c:f>
              <c:strCache>
                <c:ptCount val="1"/>
                <c:pt idx="0">
                  <c:v>2019</c:v>
                </c:pt>
              </c:strCache>
            </c:strRef>
          </c:tx>
          <c:marker>
            <c:symbol val="none"/>
          </c:marker>
          <c:val>
            <c:numRef>
              <c:f>UK!$I$70:$I$98</c:f>
              <c:numCache>
                <c:formatCode>#,##0</c:formatCode>
                <c:ptCount val="29"/>
                <c:pt idx="0">
                  <c:v>1659.9261609236837</c:v>
                </c:pt>
                <c:pt idx="1">
                  <c:v>9219.0926945435567</c:v>
                </c:pt>
                <c:pt idx="2">
                  <c:v>5158.6588861703976</c:v>
                </c:pt>
                <c:pt idx="3">
                  <c:v>8490.0717056355261</c:v>
                </c:pt>
                <c:pt idx="4">
                  <c:v>12930.111389023479</c:v>
                </c:pt>
                <c:pt idx="5">
                  <c:v>14242.318140313369</c:v>
                </c:pt>
                <c:pt idx="6">
                  <c:v>15971.168490950444</c:v>
                </c:pt>
                <c:pt idx="7">
                  <c:v>16126.037250320242</c:v>
                </c:pt>
                <c:pt idx="8">
                  <c:v>16076.965064313852</c:v>
                </c:pt>
                <c:pt idx="9">
                  <c:v>16126.541684283649</c:v>
                </c:pt>
                <c:pt idx="10">
                  <c:v>16175.995262818655</c:v>
                </c:pt>
                <c:pt idx="11">
                  <c:v>16330.445108851905</c:v>
                </c:pt>
                <c:pt idx="12">
                  <c:v>15425.80645747485</c:v>
                </c:pt>
                <c:pt idx="13">
                  <c:v>15305.239036010695</c:v>
                </c:pt>
                <c:pt idx="14">
                  <c:v>15634.332448177924</c:v>
                </c:pt>
                <c:pt idx="15">
                  <c:v>15821.542672751739</c:v>
                </c:pt>
                <c:pt idx="16">
                  <c:v>15716.460649007502</c:v>
                </c:pt>
                <c:pt idx="17">
                  <c:v>15142.698693695213</c:v>
                </c:pt>
                <c:pt idx="18">
                  <c:v>14317.514918854882</c:v>
                </c:pt>
                <c:pt idx="19">
                  <c:v>11042.320839821732</c:v>
                </c:pt>
                <c:pt idx="20">
                  <c:v>10436.394100832729</c:v>
                </c:pt>
                <c:pt idx="21">
                  <c:v>9110.3236024230446</c:v>
                </c:pt>
                <c:pt idx="22">
                  <c:v>6889.8985608475778</c:v>
                </c:pt>
                <c:pt idx="23">
                  <c:v>4623.2506636491817</c:v>
                </c:pt>
                <c:pt idx="24">
                  <c:v>3204.3295791254673</c:v>
                </c:pt>
                <c:pt idx="25">
                  <c:v>2416.4656062227355</c:v>
                </c:pt>
                <c:pt idx="26">
                  <c:v>1910.0252220384896</c:v>
                </c:pt>
                <c:pt idx="27">
                  <c:v>1631.9752300023677</c:v>
                </c:pt>
                <c:pt idx="28">
                  <c:v>1382.0096932226111</c:v>
                </c:pt>
              </c:numCache>
            </c:numRef>
          </c:val>
          <c:smooth val="0"/>
          <c:extLst>
            <c:ext xmlns:c16="http://schemas.microsoft.com/office/drawing/2014/chart" uri="{C3380CC4-5D6E-409C-BE32-E72D297353CC}">
              <c16:uniqueId val="{00000001-EDCE-4897-A26C-121EB4DA6159}"/>
            </c:ext>
          </c:extLst>
        </c:ser>
        <c:dLbls>
          <c:showLegendKey val="0"/>
          <c:showVal val="0"/>
          <c:showCatName val="0"/>
          <c:showSerName val="0"/>
          <c:showPercent val="0"/>
          <c:showBubbleSize val="0"/>
        </c:dLbls>
        <c:smooth val="0"/>
        <c:axId val="320726912"/>
        <c:axId val="320728448"/>
        <c:extLst>
          <c:ext xmlns:c15="http://schemas.microsoft.com/office/drawing/2012/chart" uri="{02D57815-91ED-43cb-92C2-25804820EDAC}">
            <c15:filteredLineSeries>
              <c15:ser>
                <c:idx val="4"/>
                <c:order val="2"/>
                <c:tx>
                  <c:strRef>
                    <c:extLst>
                      <c:ext uri="{02D57815-91ED-43cb-92C2-25804820EDAC}">
                        <c15:formulaRef>
                          <c15:sqref>UK!$E$69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UK!$A$70:$A$98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UK!$E$70:$E$98</c15:sqref>
                        </c15:formulaRef>
                      </c:ext>
                    </c:extLst>
                    <c:numCache>
                      <c:formatCode>#,##0</c:formatCode>
                      <c:ptCount val="29"/>
                      <c:pt idx="0">
                        <c:v>2431.3064977011554</c:v>
                      </c:pt>
                      <c:pt idx="1">
                        <c:v>11371.421461859323</c:v>
                      </c:pt>
                      <c:pt idx="2">
                        <c:v>5166.4437640524811</c:v>
                      </c:pt>
                      <c:pt idx="3">
                        <c:v>5239.0283461942645</c:v>
                      </c:pt>
                      <c:pt idx="4">
                        <c:v>12612.021102637989</c:v>
                      </c:pt>
                      <c:pt idx="5">
                        <c:v>20516.97877605748</c:v>
                      </c:pt>
                      <c:pt idx="6">
                        <c:v>13857.477161923882</c:v>
                      </c:pt>
                      <c:pt idx="7">
                        <c:v>13839.693043151867</c:v>
                      </c:pt>
                      <c:pt idx="8">
                        <c:v>14111.841033683173</c:v>
                      </c:pt>
                      <c:pt idx="9">
                        <c:v>14189.42976028976</c:v>
                      </c:pt>
                      <c:pt idx="10">
                        <c:v>14248.561977757774</c:v>
                      </c:pt>
                      <c:pt idx="11">
                        <c:v>14193.014022969244</c:v>
                      </c:pt>
                      <c:pt idx="12">
                        <c:v>16696.590405025818</c:v>
                      </c:pt>
                      <c:pt idx="13">
                        <c:v>16514.359239454585</c:v>
                      </c:pt>
                      <c:pt idx="14">
                        <c:v>16664.683356743721</c:v>
                      </c:pt>
                      <c:pt idx="15">
                        <c:v>16742.673144024979</c:v>
                      </c:pt>
                      <c:pt idx="16">
                        <c:v>16116.844398109006</c:v>
                      </c:pt>
                      <c:pt idx="17">
                        <c:v>14586.853860483854</c:v>
                      </c:pt>
                      <c:pt idx="18">
                        <c:v>12044.308934778957</c:v>
                      </c:pt>
                      <c:pt idx="19">
                        <c:v>6557.2386733853791</c:v>
                      </c:pt>
                      <c:pt idx="20">
                        <c:v>4870.2010850227543</c:v>
                      </c:pt>
                      <c:pt idx="21">
                        <c:v>4474.3217910126659</c:v>
                      </c:pt>
                      <c:pt idx="22">
                        <c:v>3108.6002837779124</c:v>
                      </c:pt>
                      <c:pt idx="23">
                        <c:v>2037.6304104052278</c:v>
                      </c:pt>
                      <c:pt idx="24">
                        <c:v>1434.8116025041211</c:v>
                      </c:pt>
                      <c:pt idx="25">
                        <c:v>1075.3803906502144</c:v>
                      </c:pt>
                      <c:pt idx="26">
                        <c:v>789.7237592893166</c:v>
                      </c:pt>
                      <c:pt idx="27">
                        <c:v>640.18184767456376</c:v>
                      </c:pt>
                      <c:pt idx="28">
                        <c:v>530.77053711905444</c:v>
                      </c:pt>
                    </c:numCache>
                  </c:numRef>
                </c:val>
                <c:smooth val="0"/>
                <c:extLst>
                  <c:ext xmlns:c16="http://schemas.microsoft.com/office/drawing/2014/chart" uri="{C3380CC4-5D6E-409C-BE32-E72D297353CC}">
                    <c16:uniqueId val="{00000002-1E51-4356-B0E8-4276C5C30082}"/>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UK!$H$69</c15:sqref>
                        </c15:formulaRef>
                      </c:ext>
                    </c:extLst>
                    <c:strCache>
                      <c:ptCount val="1"/>
                      <c:pt idx="0">
                        <c:v>2015e</c:v>
                      </c:pt>
                    </c:strCache>
                  </c:strRef>
                </c:tx>
                <c:marker>
                  <c:symbol val="none"/>
                </c:marker>
                <c:cat>
                  <c:strRef>
                    <c:extLst xmlns:c15="http://schemas.microsoft.com/office/drawing/2012/chart">
                      <c:ext xmlns:c15="http://schemas.microsoft.com/office/drawing/2012/chart" uri="{02D57815-91ED-43cb-92C2-25804820EDAC}">
                        <c15:formulaRef>
                          <c15:sqref>UK!$A$70:$A$98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xmlns:c15="http://schemas.microsoft.com/office/drawing/2012/chart">
                      <c:ext xmlns:c15="http://schemas.microsoft.com/office/drawing/2012/chart" uri="{02D57815-91ED-43cb-92C2-25804820EDAC}">
                        <c15:formulaRef>
                          <c15:sqref>UK!$H$70:$H$98</c15:sqref>
                        </c15:formulaRef>
                      </c:ext>
                    </c:extLst>
                    <c:numCache>
                      <c:formatCode>#,##0</c:formatCode>
                      <c:ptCount val="29"/>
                      <c:pt idx="0">
                        <c:v>1402.2843771031232</c:v>
                      </c:pt>
                      <c:pt idx="1">
                        <c:v>9476.107996387871</c:v>
                      </c:pt>
                      <c:pt idx="2">
                        <c:v>5686.292424570287</c:v>
                      </c:pt>
                      <c:pt idx="3">
                        <c:v>9318.2945302423304</c:v>
                      </c:pt>
                      <c:pt idx="4">
                        <c:v>14180.4625208547</c:v>
                      </c:pt>
                      <c:pt idx="5">
                        <c:v>14444.205284787315</c:v>
                      </c:pt>
                      <c:pt idx="6">
                        <c:v>14248.948652565869</c:v>
                      </c:pt>
                      <c:pt idx="7">
                        <c:v>14674.068224358103</c:v>
                      </c:pt>
                      <c:pt idx="8">
                        <c:v>14565.302737154554</c:v>
                      </c:pt>
                      <c:pt idx="9">
                        <c:v>14553.345072879125</c:v>
                      </c:pt>
                      <c:pt idx="10">
                        <c:v>14738.046162591203</c:v>
                      </c:pt>
                      <c:pt idx="11">
                        <c:v>15028.013992899383</c:v>
                      </c:pt>
                      <c:pt idx="12">
                        <c:v>17459.323820032143</c:v>
                      </c:pt>
                      <c:pt idx="13">
                        <c:v>17562.294619757671</c:v>
                      </c:pt>
                      <c:pt idx="14">
                        <c:v>17762.124961100719</c:v>
                      </c:pt>
                      <c:pt idx="15">
                        <c:v>17699.680598778952</c:v>
                      </c:pt>
                      <c:pt idx="16">
                        <c:v>17498.697656138655</c:v>
                      </c:pt>
                      <c:pt idx="17">
                        <c:v>17230.597349738979</c:v>
                      </c:pt>
                      <c:pt idx="18">
                        <c:v>15016.216944111211</c:v>
                      </c:pt>
                      <c:pt idx="19">
                        <c:v>8600.659181214618</c:v>
                      </c:pt>
                      <c:pt idx="20">
                        <c:v>8775.2718248831152</c:v>
                      </c:pt>
                      <c:pt idx="21">
                        <c:v>8921.6212198149969</c:v>
                      </c:pt>
                      <c:pt idx="22">
                        <c:v>6974.4310373391727</c:v>
                      </c:pt>
                      <c:pt idx="23">
                        <c:v>4546.1831621663632</c:v>
                      </c:pt>
                      <c:pt idx="24">
                        <c:v>2948.9036097120006</c:v>
                      </c:pt>
                      <c:pt idx="25">
                        <c:v>2070.8010418502136</c:v>
                      </c:pt>
                      <c:pt idx="26">
                        <c:v>1452.0530585204381</c:v>
                      </c:pt>
                      <c:pt idx="27">
                        <c:v>1113.4346319658869</c:v>
                      </c:pt>
                      <c:pt idx="28">
                        <c:v>900.46391886099354</c:v>
                      </c:pt>
                    </c:numCache>
                  </c:numRef>
                </c:val>
                <c:smooth val="0"/>
                <c:extLst xmlns:c15="http://schemas.microsoft.com/office/drawing/2012/chart">
                  <c:ext xmlns:c16="http://schemas.microsoft.com/office/drawing/2014/chart" uri="{C3380CC4-5D6E-409C-BE32-E72D297353CC}">
                    <c16:uniqueId val="{00000004-1E51-4356-B0E8-4276C5C30082}"/>
                  </c:ext>
                </c:extLst>
              </c15:ser>
            </c15:filteredLineSeries>
          </c:ext>
        </c:extLst>
      </c:lineChart>
      <c:catAx>
        <c:axId val="32072691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320728448"/>
        <c:crosses val="autoZero"/>
        <c:auto val="1"/>
        <c:lblAlgn val="ctr"/>
        <c:lblOffset val="100"/>
        <c:noMultiLvlLbl val="0"/>
      </c:catAx>
      <c:valAx>
        <c:axId val="320728448"/>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20726912"/>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US!$B$69</c:f>
              <c:strCache>
                <c:ptCount val="1"/>
                <c:pt idx="0">
                  <c:v>2003</c:v>
                </c:pt>
              </c:strCache>
            </c:strRef>
          </c:tx>
          <c:spPr>
            <a:ln>
              <a:solidFill>
                <a:prstClr val="black"/>
              </a:solidFill>
              <a:prstDash val="sysDot"/>
            </a:ln>
          </c:spPr>
          <c:marker>
            <c:symbol val="none"/>
          </c:marker>
          <c:cat>
            <c:strRef>
              <c:f>US!$A$70:$A$98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US!$B$70:$B$98</c:f>
              <c:numCache>
                <c:formatCode>#,##0</c:formatCode>
                <c:ptCount val="29"/>
                <c:pt idx="0">
                  <c:v>347.02693418788306</c:v>
                </c:pt>
                <c:pt idx="1">
                  <c:v>1697.6157423395994</c:v>
                </c:pt>
                <c:pt idx="2">
                  <c:v>1613.7223386512258</c:v>
                </c:pt>
                <c:pt idx="3">
                  <c:v>1641.6638180591567</c:v>
                </c:pt>
                <c:pt idx="4">
                  <c:v>3618.0970742871386</c:v>
                </c:pt>
                <c:pt idx="5">
                  <c:v>4567.6090543371229</c:v>
                </c:pt>
                <c:pt idx="6">
                  <c:v>5393.558639594904</c:v>
                </c:pt>
                <c:pt idx="7">
                  <c:v>8443.6552877080103</c:v>
                </c:pt>
                <c:pt idx="8">
                  <c:v>9635.7361264294977</c:v>
                </c:pt>
                <c:pt idx="9">
                  <c:v>9398.1978125027417</c:v>
                </c:pt>
                <c:pt idx="10">
                  <c:v>8990.8261582593805</c:v>
                </c:pt>
                <c:pt idx="11">
                  <c:v>9073.3387165338645</c:v>
                </c:pt>
                <c:pt idx="12">
                  <c:v>9375.1983498340851</c:v>
                </c:pt>
                <c:pt idx="13">
                  <c:v>10067.817927304248</c:v>
                </c:pt>
                <c:pt idx="14">
                  <c:v>10671.941276730879</c:v>
                </c:pt>
                <c:pt idx="15">
                  <c:v>11761.423668742284</c:v>
                </c:pt>
                <c:pt idx="16">
                  <c:v>10821.416769980615</c:v>
                </c:pt>
                <c:pt idx="17">
                  <c:v>10276.266796664426</c:v>
                </c:pt>
                <c:pt idx="18">
                  <c:v>7975.8391169299903</c:v>
                </c:pt>
                <c:pt idx="19">
                  <c:v>5805.838184751161</c:v>
                </c:pt>
                <c:pt idx="20">
                  <c:v>4892.6800210128313</c:v>
                </c:pt>
                <c:pt idx="21">
                  <c:v>4331.467265638832</c:v>
                </c:pt>
                <c:pt idx="22">
                  <c:v>3719.8203805443832</c:v>
                </c:pt>
                <c:pt idx="23">
                  <c:v>3030.5323550065673</c:v>
                </c:pt>
                <c:pt idx="24">
                  <c:v>2334.8357649917898</c:v>
                </c:pt>
                <c:pt idx="25">
                  <c:v>2063.4496041332027</c:v>
                </c:pt>
                <c:pt idx="26">
                  <c:v>1496.0697190867686</c:v>
                </c:pt>
                <c:pt idx="27">
                  <c:v>1299.3117845248835</c:v>
                </c:pt>
                <c:pt idx="28">
                  <c:v>1094.2092232085388</c:v>
                </c:pt>
              </c:numCache>
            </c:numRef>
          </c:val>
          <c:smooth val="0"/>
          <c:extLst>
            <c:ext xmlns:c16="http://schemas.microsoft.com/office/drawing/2014/chart" uri="{C3380CC4-5D6E-409C-BE32-E72D297353CC}">
              <c16:uniqueId val="{00000000-C9C1-4C1B-AF00-AB6681631413}"/>
            </c:ext>
          </c:extLst>
        </c:ser>
        <c:ser>
          <c:idx val="2"/>
          <c:order val="1"/>
          <c:tx>
            <c:strRef>
              <c:f>US!$D$69</c:f>
              <c:strCache>
                <c:ptCount val="1"/>
                <c:pt idx="0">
                  <c:v>2007</c:v>
                </c:pt>
              </c:strCache>
            </c:strRef>
          </c:tx>
          <c:spPr>
            <a:ln>
              <a:solidFill>
                <a:schemeClr val="tx1"/>
              </a:solidFill>
              <a:prstDash val="dash"/>
            </a:ln>
          </c:spPr>
          <c:marker>
            <c:symbol val="none"/>
          </c:marker>
          <c:cat>
            <c:strRef>
              <c:f>US!$A$70:$A$98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US!$D$70:$D$98</c:f>
              <c:numCache>
                <c:formatCode>#,##0</c:formatCode>
                <c:ptCount val="29"/>
                <c:pt idx="0">
                  <c:v>414.40238232713739</c:v>
                </c:pt>
                <c:pt idx="1">
                  <c:v>1776.6778521794836</c:v>
                </c:pt>
                <c:pt idx="2">
                  <c:v>1674.4154143453934</c:v>
                </c:pt>
                <c:pt idx="3">
                  <c:v>1701.4280342785532</c:v>
                </c:pt>
                <c:pt idx="4">
                  <c:v>3897.2887219907379</c:v>
                </c:pt>
                <c:pt idx="5">
                  <c:v>5215.0590395927975</c:v>
                </c:pt>
                <c:pt idx="6">
                  <c:v>6128.1470049800855</c:v>
                </c:pt>
                <c:pt idx="7">
                  <c:v>10347.788824755498</c:v>
                </c:pt>
                <c:pt idx="8">
                  <c:v>11626.782011759629</c:v>
                </c:pt>
                <c:pt idx="9">
                  <c:v>11710.152941770139</c:v>
                </c:pt>
                <c:pt idx="10">
                  <c:v>11685.010353766114</c:v>
                </c:pt>
                <c:pt idx="11">
                  <c:v>11652.452979366437</c:v>
                </c:pt>
                <c:pt idx="12">
                  <c:v>11501.403266948048</c:v>
                </c:pt>
                <c:pt idx="13">
                  <c:v>12606.634948130275</c:v>
                </c:pt>
                <c:pt idx="14">
                  <c:v>12274.190279056242</c:v>
                </c:pt>
                <c:pt idx="15">
                  <c:v>12711.862039685773</c:v>
                </c:pt>
                <c:pt idx="16">
                  <c:v>12258.511072348036</c:v>
                </c:pt>
                <c:pt idx="17">
                  <c:v>11775.330236831584</c:v>
                </c:pt>
                <c:pt idx="18">
                  <c:v>9780.0775494303962</c:v>
                </c:pt>
                <c:pt idx="19">
                  <c:v>8048.2556712922806</c:v>
                </c:pt>
                <c:pt idx="20">
                  <c:v>6939.9654406799355</c:v>
                </c:pt>
                <c:pt idx="21">
                  <c:v>5895.0726632694095</c:v>
                </c:pt>
                <c:pt idx="22">
                  <c:v>5209.9006665920215</c:v>
                </c:pt>
                <c:pt idx="23">
                  <c:v>4278.4167823878142</c:v>
                </c:pt>
                <c:pt idx="24">
                  <c:v>2412.3496897023683</c:v>
                </c:pt>
                <c:pt idx="25">
                  <c:v>1756.7708791406462</c:v>
                </c:pt>
                <c:pt idx="26">
                  <c:v>1510.9794901022403</c:v>
                </c:pt>
                <c:pt idx="27">
                  <c:v>1169.6098927578191</c:v>
                </c:pt>
                <c:pt idx="28">
                  <c:v>780.26981324309429</c:v>
                </c:pt>
              </c:numCache>
            </c:numRef>
          </c:val>
          <c:smooth val="0"/>
          <c:extLst>
            <c:ext xmlns:c16="http://schemas.microsoft.com/office/drawing/2014/chart" uri="{C3380CC4-5D6E-409C-BE32-E72D297353CC}">
              <c16:uniqueId val="{00000001-C9C1-4C1B-AF00-AB6681631413}"/>
            </c:ext>
          </c:extLst>
        </c:ser>
        <c:ser>
          <c:idx val="1"/>
          <c:order val="3"/>
          <c:tx>
            <c:strRef>
              <c:f>US!$G$69</c:f>
              <c:strCache>
                <c:ptCount val="1"/>
                <c:pt idx="0">
                  <c:v>2013</c:v>
                </c:pt>
              </c:strCache>
            </c:strRef>
          </c:tx>
          <c:spPr>
            <a:ln>
              <a:solidFill>
                <a:srgbClr val="00B050"/>
              </a:solidFill>
            </a:ln>
          </c:spPr>
          <c:marker>
            <c:symbol val="none"/>
          </c:marker>
          <c:cat>
            <c:strRef>
              <c:f>US!$A$70:$A$98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US!$G$70:$G$98</c:f>
              <c:numCache>
                <c:formatCode>#,##0</c:formatCode>
                <c:ptCount val="29"/>
                <c:pt idx="0">
                  <c:v>671.41612328527901</c:v>
                </c:pt>
                <c:pt idx="1">
                  <c:v>3047.6682335323408</c:v>
                </c:pt>
                <c:pt idx="2">
                  <c:v>2912.8826819890005</c:v>
                </c:pt>
                <c:pt idx="3">
                  <c:v>2912.2974250477237</c:v>
                </c:pt>
                <c:pt idx="4">
                  <c:v>5497.3910234034192</c:v>
                </c:pt>
                <c:pt idx="5">
                  <c:v>6398.4757304175355</c:v>
                </c:pt>
                <c:pt idx="6">
                  <c:v>7752.7548539994914</c:v>
                </c:pt>
                <c:pt idx="7">
                  <c:v>10850.118246114733</c:v>
                </c:pt>
                <c:pt idx="8">
                  <c:v>12480.27530970885</c:v>
                </c:pt>
                <c:pt idx="9">
                  <c:v>12691.984277688318</c:v>
                </c:pt>
                <c:pt idx="10">
                  <c:v>12908.1499707611</c:v>
                </c:pt>
                <c:pt idx="11">
                  <c:v>12320.739530990877</c:v>
                </c:pt>
                <c:pt idx="12">
                  <c:v>12638.655866519901</c:v>
                </c:pt>
                <c:pt idx="13">
                  <c:v>13706.158444769495</c:v>
                </c:pt>
                <c:pt idx="14">
                  <c:v>14022.877086350338</c:v>
                </c:pt>
                <c:pt idx="15">
                  <c:v>14217.517921076878</c:v>
                </c:pt>
                <c:pt idx="16">
                  <c:v>14142.788289620381</c:v>
                </c:pt>
                <c:pt idx="17">
                  <c:v>12921.836706680235</c:v>
                </c:pt>
                <c:pt idx="18">
                  <c:v>11690.556259945002</c:v>
                </c:pt>
                <c:pt idx="19">
                  <c:v>9729.2175710567062</c:v>
                </c:pt>
                <c:pt idx="20">
                  <c:v>8123.0602407408624</c:v>
                </c:pt>
                <c:pt idx="21">
                  <c:v>6413.6436683691672</c:v>
                </c:pt>
                <c:pt idx="22">
                  <c:v>5626.4003416447704</c:v>
                </c:pt>
                <c:pt idx="23">
                  <c:v>4165.5863992217128</c:v>
                </c:pt>
                <c:pt idx="24">
                  <c:v>2947.1312244190522</c:v>
                </c:pt>
                <c:pt idx="25">
                  <c:v>2255.4751371929042</c:v>
                </c:pt>
                <c:pt idx="26">
                  <c:v>1771.6942824691305</c:v>
                </c:pt>
                <c:pt idx="27">
                  <c:v>1530.6258152321825</c:v>
                </c:pt>
                <c:pt idx="28">
                  <c:v>1190.3764016780135</c:v>
                </c:pt>
              </c:numCache>
            </c:numRef>
          </c:val>
          <c:smooth val="0"/>
          <c:extLst>
            <c:ext xmlns:c16="http://schemas.microsoft.com/office/drawing/2014/chart" uri="{C3380CC4-5D6E-409C-BE32-E72D297353CC}">
              <c16:uniqueId val="{00000003-C9C1-4C1B-AF00-AB6681631413}"/>
            </c:ext>
          </c:extLst>
        </c:ser>
        <c:ser>
          <c:idx val="5"/>
          <c:order val="5"/>
          <c:tx>
            <c:strRef>
              <c:f>US!$I$69</c:f>
              <c:strCache>
                <c:ptCount val="1"/>
                <c:pt idx="0">
                  <c:v>2019</c:v>
                </c:pt>
              </c:strCache>
            </c:strRef>
          </c:tx>
          <c:marker>
            <c:symbol val="none"/>
          </c:marker>
          <c:val>
            <c:numRef>
              <c:f>US!$I$70:$I$98</c:f>
              <c:numCache>
                <c:formatCode>#,##0</c:formatCode>
                <c:ptCount val="29"/>
                <c:pt idx="0">
                  <c:v>230.58121882076028</c:v>
                </c:pt>
                <c:pt idx="1">
                  <c:v>3246.2471990680274</c:v>
                </c:pt>
                <c:pt idx="2">
                  <c:v>3199.0996986036325</c:v>
                </c:pt>
                <c:pt idx="3">
                  <c:v>3243.0890511163288</c:v>
                </c:pt>
                <c:pt idx="4">
                  <c:v>6395.9668162295902</c:v>
                </c:pt>
                <c:pt idx="5">
                  <c:v>7694.8904468364017</c:v>
                </c:pt>
                <c:pt idx="6">
                  <c:v>9694.8961670117496</c:v>
                </c:pt>
                <c:pt idx="7">
                  <c:v>12894.337308444086</c:v>
                </c:pt>
                <c:pt idx="8">
                  <c:v>15503.720354241634</c:v>
                </c:pt>
                <c:pt idx="9">
                  <c:v>15725.595061444563</c:v>
                </c:pt>
                <c:pt idx="10">
                  <c:v>15644.124315645149</c:v>
                </c:pt>
                <c:pt idx="11">
                  <c:v>16208.655383477007</c:v>
                </c:pt>
                <c:pt idx="12">
                  <c:v>16262.927715536704</c:v>
                </c:pt>
                <c:pt idx="13">
                  <c:v>17220.752791209954</c:v>
                </c:pt>
                <c:pt idx="14">
                  <c:v>17611.686777284809</c:v>
                </c:pt>
                <c:pt idx="15">
                  <c:v>17455.356865842674</c:v>
                </c:pt>
                <c:pt idx="16">
                  <c:v>17239.021953095238</c:v>
                </c:pt>
                <c:pt idx="17">
                  <c:v>16692.927030109917</c:v>
                </c:pt>
                <c:pt idx="18">
                  <c:v>14580.277352525696</c:v>
                </c:pt>
                <c:pt idx="19">
                  <c:v>10412.682110962538</c:v>
                </c:pt>
                <c:pt idx="20">
                  <c:v>8581.8306598236013</c:v>
                </c:pt>
                <c:pt idx="21">
                  <c:v>7308.1953976003797</c:v>
                </c:pt>
                <c:pt idx="22">
                  <c:v>6844.032084031749</c:v>
                </c:pt>
                <c:pt idx="23">
                  <c:v>5223.7363108386626</c:v>
                </c:pt>
                <c:pt idx="24">
                  <c:v>3902.31376475461</c:v>
                </c:pt>
                <c:pt idx="25">
                  <c:v>3207.6654458523594</c:v>
                </c:pt>
                <c:pt idx="26">
                  <c:v>2595.8945638728728</c:v>
                </c:pt>
                <c:pt idx="27">
                  <c:v>2074.0808281654436</c:v>
                </c:pt>
                <c:pt idx="28">
                  <c:v>1664.6622367979405</c:v>
                </c:pt>
              </c:numCache>
            </c:numRef>
          </c:val>
          <c:smooth val="0"/>
          <c:extLst>
            <c:ext xmlns:c16="http://schemas.microsoft.com/office/drawing/2014/chart" uri="{C3380CC4-5D6E-409C-BE32-E72D297353CC}">
              <c16:uniqueId val="{00000001-808F-467A-A2AA-BE2FAB230B83}"/>
            </c:ext>
          </c:extLst>
        </c:ser>
        <c:dLbls>
          <c:showLegendKey val="0"/>
          <c:showVal val="0"/>
          <c:showCatName val="0"/>
          <c:showSerName val="0"/>
          <c:showPercent val="0"/>
          <c:showBubbleSize val="0"/>
        </c:dLbls>
        <c:smooth val="0"/>
        <c:axId val="246292480"/>
        <c:axId val="246294016"/>
        <c:extLst>
          <c:ext xmlns:c15="http://schemas.microsoft.com/office/drawing/2012/chart" uri="{02D57815-91ED-43cb-92C2-25804820EDAC}">
            <c15:filteredLineSeries>
              <c15:ser>
                <c:idx val="4"/>
                <c:order val="2"/>
                <c:tx>
                  <c:strRef>
                    <c:extLst>
                      <c:ext uri="{02D57815-91ED-43cb-92C2-25804820EDAC}">
                        <c15:formulaRef>
                          <c15:sqref>US!$E$69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US!$A$70:$A$98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US!$E$70:$E$98</c15:sqref>
                        </c15:formulaRef>
                      </c:ext>
                    </c:extLst>
                    <c:numCache>
                      <c:formatCode>#,##0</c:formatCode>
                      <c:ptCount val="29"/>
                      <c:pt idx="0">
                        <c:v>465.90015088644356</c:v>
                      </c:pt>
                      <c:pt idx="1">
                        <c:v>1835.6746975363462</c:v>
                      </c:pt>
                      <c:pt idx="2">
                        <c:v>1724.4495502211612</c:v>
                      </c:pt>
                      <c:pt idx="3">
                        <c:v>1763.3828854111423</c:v>
                      </c:pt>
                      <c:pt idx="4">
                        <c:v>3668.0295987747104</c:v>
                      </c:pt>
                      <c:pt idx="5">
                        <c:v>4664.7785275727429</c:v>
                      </c:pt>
                      <c:pt idx="6">
                        <c:v>6959.5565157797173</c:v>
                      </c:pt>
                      <c:pt idx="7">
                        <c:v>10589.259927771596</c:v>
                      </c:pt>
                      <c:pt idx="8">
                        <c:v>11978.987819858008</c:v>
                      </c:pt>
                      <c:pt idx="9">
                        <c:v>11980.906844232199</c:v>
                      </c:pt>
                      <c:pt idx="10">
                        <c:v>12761.003241708688</c:v>
                      </c:pt>
                      <c:pt idx="11">
                        <c:v>12225.267499400039</c:v>
                      </c:pt>
                      <c:pt idx="12">
                        <c:v>12328.924485880911</c:v>
                      </c:pt>
                      <c:pt idx="13">
                        <c:v>13499.585602154586</c:v>
                      </c:pt>
                      <c:pt idx="14">
                        <c:v>13808.250884058234</c:v>
                      </c:pt>
                      <c:pt idx="15">
                        <c:v>14016.177464856784</c:v>
                      </c:pt>
                      <c:pt idx="16">
                        <c:v>13782.509554205981</c:v>
                      </c:pt>
                      <c:pt idx="17">
                        <c:v>12780.226391130971</c:v>
                      </c:pt>
                      <c:pt idx="18">
                        <c:v>11209.74888964622</c:v>
                      </c:pt>
                      <c:pt idx="19">
                        <c:v>8181.343867711741</c:v>
                      </c:pt>
                      <c:pt idx="20">
                        <c:v>6445.7096361704671</c:v>
                      </c:pt>
                      <c:pt idx="21">
                        <c:v>5626.8324926566474</c:v>
                      </c:pt>
                      <c:pt idx="22">
                        <c:v>5376.9157766063836</c:v>
                      </c:pt>
                      <c:pt idx="23">
                        <c:v>3756.5967029562798</c:v>
                      </c:pt>
                      <c:pt idx="24">
                        <c:v>2813.52331307337</c:v>
                      </c:pt>
                      <c:pt idx="25">
                        <c:v>2307.343279415868</c:v>
                      </c:pt>
                      <c:pt idx="26">
                        <c:v>1502.9162320948476</c:v>
                      </c:pt>
                      <c:pt idx="27">
                        <c:v>1121.531130490499</c:v>
                      </c:pt>
                      <c:pt idx="28">
                        <c:v>987.05281029569312</c:v>
                      </c:pt>
                    </c:numCache>
                  </c:numRef>
                </c:val>
                <c:smooth val="0"/>
                <c:extLst>
                  <c:ext xmlns:c16="http://schemas.microsoft.com/office/drawing/2014/chart" uri="{C3380CC4-5D6E-409C-BE32-E72D297353CC}">
                    <c16:uniqueId val="{00000002-C9C1-4C1B-AF00-AB6681631413}"/>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US!$H$69</c15:sqref>
                        </c15:formulaRef>
                      </c:ext>
                    </c:extLst>
                    <c:strCache>
                      <c:ptCount val="1"/>
                      <c:pt idx="0">
                        <c:v>2015e</c:v>
                      </c:pt>
                    </c:strCache>
                  </c:strRef>
                </c:tx>
                <c:marker>
                  <c:symbol val="none"/>
                </c:marker>
                <c:val>
                  <c:numRef>
                    <c:extLst xmlns:c15="http://schemas.microsoft.com/office/drawing/2012/chart">
                      <c:ext xmlns:c15="http://schemas.microsoft.com/office/drawing/2012/chart" uri="{02D57815-91ED-43cb-92C2-25804820EDAC}">
                        <c15:formulaRef>
                          <c15:sqref>US!$H$70:$H$98</c15:sqref>
                        </c15:formulaRef>
                      </c:ext>
                    </c:extLst>
                    <c:numCache>
                      <c:formatCode>#,##0</c:formatCode>
                      <c:ptCount val="29"/>
                      <c:pt idx="0">
                        <c:v>712.87238688655464</c:v>
                      </c:pt>
                      <c:pt idx="1">
                        <c:v>3247.7381443425375</c:v>
                      </c:pt>
                      <c:pt idx="2">
                        <c:v>3080.8557817478895</c:v>
                      </c:pt>
                      <c:pt idx="3">
                        <c:v>3073.0222270295649</c:v>
                      </c:pt>
                      <c:pt idx="4">
                        <c:v>5674.9944638800134</c:v>
                      </c:pt>
                      <c:pt idx="5">
                        <c:v>6961.4952712613385</c:v>
                      </c:pt>
                      <c:pt idx="6">
                        <c:v>8210.1453684581811</c:v>
                      </c:pt>
                      <c:pt idx="7">
                        <c:v>11944.194295304163</c:v>
                      </c:pt>
                      <c:pt idx="8">
                        <c:v>13369.099268928916</c:v>
                      </c:pt>
                      <c:pt idx="9">
                        <c:v>13397.301619700249</c:v>
                      </c:pt>
                      <c:pt idx="10">
                        <c:v>13324.150706095379</c:v>
                      </c:pt>
                      <c:pt idx="11">
                        <c:v>13007.304495788148</c:v>
                      </c:pt>
                      <c:pt idx="12">
                        <c:v>13182.483515098878</c:v>
                      </c:pt>
                      <c:pt idx="13">
                        <c:v>13832.334088525931</c:v>
                      </c:pt>
                      <c:pt idx="14">
                        <c:v>15349.546364255757</c:v>
                      </c:pt>
                      <c:pt idx="15">
                        <c:v>15536.063550852057</c:v>
                      </c:pt>
                      <c:pt idx="16">
                        <c:v>15346.843858981651</c:v>
                      </c:pt>
                      <c:pt idx="17">
                        <c:v>14101.874203907064</c:v>
                      </c:pt>
                      <c:pt idx="18">
                        <c:v>12870.821918207323</c:v>
                      </c:pt>
                      <c:pt idx="19">
                        <c:v>10204.646472350261</c:v>
                      </c:pt>
                      <c:pt idx="20">
                        <c:v>8668.455932347355</c:v>
                      </c:pt>
                      <c:pt idx="21">
                        <c:v>6770.0382993531512</c:v>
                      </c:pt>
                      <c:pt idx="22">
                        <c:v>5862.0369797429057</c:v>
                      </c:pt>
                      <c:pt idx="23">
                        <c:v>4310.0469024606928</c:v>
                      </c:pt>
                      <c:pt idx="24">
                        <c:v>2982.6443722185836</c:v>
                      </c:pt>
                      <c:pt idx="25">
                        <c:v>2299.0536221562197</c:v>
                      </c:pt>
                      <c:pt idx="26">
                        <c:v>1801.4172508027127</c:v>
                      </c:pt>
                      <c:pt idx="27">
                        <c:v>1604.815179299912</c:v>
                      </c:pt>
                      <c:pt idx="28">
                        <c:v>1283.7720247663563</c:v>
                      </c:pt>
                    </c:numCache>
                  </c:numRef>
                </c:val>
                <c:smooth val="0"/>
                <c:extLst xmlns:c15="http://schemas.microsoft.com/office/drawing/2012/chart">
                  <c:ext xmlns:c16="http://schemas.microsoft.com/office/drawing/2014/chart" uri="{C3380CC4-5D6E-409C-BE32-E72D297353CC}">
                    <c16:uniqueId val="{00000004-C9C1-4C1B-AF00-AB6681631413}"/>
                  </c:ext>
                </c:extLst>
              </c15:ser>
            </c15:filteredLineSeries>
          </c:ext>
        </c:extLst>
      </c:lineChart>
      <c:catAx>
        <c:axId val="24629248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46294016"/>
        <c:crosses val="autoZero"/>
        <c:auto val="1"/>
        <c:lblAlgn val="ctr"/>
        <c:lblOffset val="100"/>
        <c:noMultiLvlLbl val="0"/>
      </c:catAx>
      <c:valAx>
        <c:axId val="246294016"/>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6292480"/>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10134769793398E-2"/>
          <c:y val="0.19163538766258709"/>
          <c:w val="0.94671239518871808"/>
          <c:h val="0.6539908454334199"/>
        </c:manualLayout>
      </c:layout>
      <c:barChart>
        <c:barDir val="col"/>
        <c:grouping val="stacked"/>
        <c:varyColors val="0"/>
        <c:ser>
          <c:idx val="0"/>
          <c:order val="0"/>
          <c:tx>
            <c:strRef>
              <c:f>'Chart PF1.6.D'!$N$5</c:f>
              <c:strCache>
                <c:ptCount val="1"/>
                <c:pt idx="0">
                  <c:v>Cash benefits and tax breaks</c:v>
                </c:pt>
              </c:strCache>
            </c:strRef>
          </c:tx>
          <c:spPr>
            <a:solidFill>
              <a:srgbClr val="4F81BD"/>
            </a:solidFill>
            <a:ln w="6350" cmpd="sng">
              <a:solidFill>
                <a:srgbClr val="000000"/>
              </a:solidFill>
              <a:round/>
            </a:ln>
            <a:effectLst/>
          </c:spPr>
          <c:invertIfNegative val="0"/>
          <c:dPt>
            <c:idx val="15"/>
            <c:invertIfNegative val="0"/>
            <c:bubble3D val="0"/>
            <c:spPr>
              <a:solidFill>
                <a:srgbClr val="00AACC"/>
              </a:solidFill>
              <a:ln w="6350" cmpd="sng">
                <a:solidFill>
                  <a:srgbClr val="000000"/>
                </a:solidFill>
                <a:round/>
              </a:ln>
              <a:effectLst/>
            </c:spPr>
            <c:extLst>
              <c:ext xmlns:c16="http://schemas.microsoft.com/office/drawing/2014/chart" uri="{C3380CC4-5D6E-409C-BE32-E72D297353CC}">
                <c16:uniqueId val="{00000001-4C93-4ED0-A8C4-5F5A3DE47519}"/>
              </c:ext>
            </c:extLst>
          </c:dPt>
          <c:cat>
            <c:strRef>
              <c:f>'Chart PF1.6.D'!$L$7:$L$42</c:f>
              <c:strCache>
                <c:ptCount val="36"/>
                <c:pt idx="0">
                  <c:v>Luxembourg</c:v>
                </c:pt>
                <c:pt idx="1">
                  <c:v>Switzerland</c:v>
                </c:pt>
                <c:pt idx="2">
                  <c:v>Norway</c:v>
                </c:pt>
                <c:pt idx="3">
                  <c:v>Denmark</c:v>
                </c:pt>
                <c:pt idx="4">
                  <c:v>Sweden</c:v>
                </c:pt>
                <c:pt idx="5">
                  <c:v>Germany</c:v>
                </c:pt>
                <c:pt idx="6">
                  <c:v>Austria</c:v>
                </c:pt>
                <c:pt idx="7">
                  <c:v>Iceland</c:v>
                </c:pt>
                <c:pt idx="8">
                  <c:v>United Kingdom</c:v>
                </c:pt>
                <c:pt idx="9">
                  <c:v>Belgium</c:v>
                </c:pt>
                <c:pt idx="10">
                  <c:v>United States</c:v>
                </c:pt>
                <c:pt idx="11">
                  <c:v>Finland</c:v>
                </c:pt>
                <c:pt idx="12">
                  <c:v>Netherlands</c:v>
                </c:pt>
                <c:pt idx="13">
                  <c:v>Australia</c:v>
                </c:pt>
                <c:pt idx="14">
                  <c:v>Korea</c:v>
                </c:pt>
                <c:pt idx="15">
                  <c:v>OECD Average</c:v>
                </c:pt>
                <c:pt idx="16">
                  <c:v>France</c:v>
                </c:pt>
                <c:pt idx="17">
                  <c:v>Ireland</c:v>
                </c:pt>
                <c:pt idx="18">
                  <c:v>Italy</c:v>
                </c:pt>
                <c:pt idx="19">
                  <c:v>Japan</c:v>
                </c:pt>
                <c:pt idx="20">
                  <c:v>New Zealand</c:v>
                </c:pt>
                <c:pt idx="21">
                  <c:v>Estonia</c:v>
                </c:pt>
                <c:pt idx="22">
                  <c:v>Slovenia</c:v>
                </c:pt>
                <c:pt idx="23">
                  <c:v>Portugal</c:v>
                </c:pt>
                <c:pt idx="24">
                  <c:v>Israel</c:v>
                </c:pt>
                <c:pt idx="25">
                  <c:v>Poland</c:v>
                </c:pt>
                <c:pt idx="26">
                  <c:v>Hungary</c:v>
                </c:pt>
                <c:pt idx="27">
                  <c:v>Czech Republic</c:v>
                </c:pt>
                <c:pt idx="28">
                  <c:v>Spain</c:v>
                </c:pt>
                <c:pt idx="29">
                  <c:v>Lithuania</c:v>
                </c:pt>
                <c:pt idx="30">
                  <c:v>Greece</c:v>
                </c:pt>
                <c:pt idx="31">
                  <c:v>Slovak Republic</c:v>
                </c:pt>
                <c:pt idx="32">
                  <c:v>Latvia</c:v>
                </c:pt>
                <c:pt idx="33">
                  <c:v>Chile</c:v>
                </c:pt>
                <c:pt idx="34">
                  <c:v>Türkiye</c:v>
                </c:pt>
                <c:pt idx="35">
                  <c:v>Mexico</c:v>
                </c:pt>
              </c:strCache>
            </c:strRef>
          </c:cat>
          <c:val>
            <c:numRef>
              <c:f>'Chart PF1.6.D'!$N$7:$N$42</c:f>
              <c:numCache>
                <c:formatCode>#,##0</c:formatCode>
                <c:ptCount val="36"/>
                <c:pt idx="0">
                  <c:v>60360</c:v>
                </c:pt>
                <c:pt idx="1">
                  <c:v>27730</c:v>
                </c:pt>
                <c:pt idx="2">
                  <c:v>9880</c:v>
                </c:pt>
                <c:pt idx="3">
                  <c:v>12550</c:v>
                </c:pt>
                <c:pt idx="4">
                  <c:v>10500</c:v>
                </c:pt>
                <c:pt idx="5">
                  <c:v>30720</c:v>
                </c:pt>
                <c:pt idx="6">
                  <c:v>26060</c:v>
                </c:pt>
                <c:pt idx="7">
                  <c:v>7110</c:v>
                </c:pt>
                <c:pt idx="8">
                  <c:v>25060</c:v>
                </c:pt>
                <c:pt idx="9">
                  <c:v>23820</c:v>
                </c:pt>
                <c:pt idx="10">
                  <c:v>13650</c:v>
                </c:pt>
                <c:pt idx="11">
                  <c:v>10890</c:v>
                </c:pt>
                <c:pt idx="12">
                  <c:v>21360</c:v>
                </c:pt>
                <c:pt idx="13">
                  <c:v>14480</c:v>
                </c:pt>
                <c:pt idx="14">
                  <c:v>3260</c:v>
                </c:pt>
                <c:pt idx="15">
                  <c:v>14400</c:v>
                </c:pt>
                <c:pt idx="16">
                  <c:v>21060</c:v>
                </c:pt>
                <c:pt idx="17">
                  <c:v>23010</c:v>
                </c:pt>
                <c:pt idx="18">
                  <c:v>15950</c:v>
                </c:pt>
                <c:pt idx="19">
                  <c:v>10080</c:v>
                </c:pt>
                <c:pt idx="20">
                  <c:v>15500</c:v>
                </c:pt>
                <c:pt idx="21">
                  <c:v>12660</c:v>
                </c:pt>
                <c:pt idx="22">
                  <c:v>8050</c:v>
                </c:pt>
                <c:pt idx="23">
                  <c:v>9340</c:v>
                </c:pt>
                <c:pt idx="24">
                  <c:v>6000</c:v>
                </c:pt>
                <c:pt idx="25">
                  <c:v>20140</c:v>
                </c:pt>
                <c:pt idx="26">
                  <c:v>13890</c:v>
                </c:pt>
                <c:pt idx="27">
                  <c:v>10140</c:v>
                </c:pt>
                <c:pt idx="28">
                  <c:v>5580</c:v>
                </c:pt>
                <c:pt idx="29">
                  <c:v>8610</c:v>
                </c:pt>
                <c:pt idx="30">
                  <c:v>10280</c:v>
                </c:pt>
                <c:pt idx="31">
                  <c:v>6420</c:v>
                </c:pt>
                <c:pt idx="32">
                  <c:v>6210</c:v>
                </c:pt>
                <c:pt idx="33">
                  <c:v>2490</c:v>
                </c:pt>
                <c:pt idx="34">
                  <c:v>730</c:v>
                </c:pt>
                <c:pt idx="35">
                  <c:v>370</c:v>
                </c:pt>
              </c:numCache>
            </c:numRef>
          </c:val>
          <c:extLst>
            <c:ext xmlns:c16="http://schemas.microsoft.com/office/drawing/2014/chart" uri="{C3380CC4-5D6E-409C-BE32-E72D297353CC}">
              <c16:uniqueId val="{00000000-5CD6-4562-9B8C-2407E1C27D5B}"/>
            </c:ext>
          </c:extLst>
        </c:ser>
        <c:ser>
          <c:idx val="3"/>
          <c:order val="1"/>
          <c:tx>
            <c:strRef>
              <c:f>'Chart PF1.6.D'!$O$5</c:f>
              <c:strCache>
                <c:ptCount val="1"/>
                <c:pt idx="0">
                  <c:v>Childcare</c:v>
                </c:pt>
              </c:strCache>
            </c:strRef>
          </c:tx>
          <c:spPr>
            <a:solidFill>
              <a:srgbClr val="CCCCCC"/>
            </a:solidFill>
            <a:ln w="6350" cmpd="sng">
              <a:solidFill>
                <a:srgbClr val="000000"/>
              </a:solidFill>
              <a:round/>
            </a:ln>
            <a:effectLst/>
          </c:spPr>
          <c:invertIfNegative val="0"/>
          <c:cat>
            <c:strRef>
              <c:f>'Chart PF1.6.D'!$L$7:$L$42</c:f>
              <c:strCache>
                <c:ptCount val="36"/>
                <c:pt idx="0">
                  <c:v>Luxembourg</c:v>
                </c:pt>
                <c:pt idx="1">
                  <c:v>Switzerland</c:v>
                </c:pt>
                <c:pt idx="2">
                  <c:v>Norway</c:v>
                </c:pt>
                <c:pt idx="3">
                  <c:v>Denmark</c:v>
                </c:pt>
                <c:pt idx="4">
                  <c:v>Sweden</c:v>
                </c:pt>
                <c:pt idx="5">
                  <c:v>Germany</c:v>
                </c:pt>
                <c:pt idx="6">
                  <c:v>Austria</c:v>
                </c:pt>
                <c:pt idx="7">
                  <c:v>Iceland</c:v>
                </c:pt>
                <c:pt idx="8">
                  <c:v>United Kingdom</c:v>
                </c:pt>
                <c:pt idx="9">
                  <c:v>Belgium</c:v>
                </c:pt>
                <c:pt idx="10">
                  <c:v>United States</c:v>
                </c:pt>
                <c:pt idx="11">
                  <c:v>Finland</c:v>
                </c:pt>
                <c:pt idx="12">
                  <c:v>Netherlands</c:v>
                </c:pt>
                <c:pt idx="13">
                  <c:v>Australia</c:v>
                </c:pt>
                <c:pt idx="14">
                  <c:v>Korea</c:v>
                </c:pt>
                <c:pt idx="15">
                  <c:v>OECD Average</c:v>
                </c:pt>
                <c:pt idx="16">
                  <c:v>France</c:v>
                </c:pt>
                <c:pt idx="17">
                  <c:v>Ireland</c:v>
                </c:pt>
                <c:pt idx="18">
                  <c:v>Italy</c:v>
                </c:pt>
                <c:pt idx="19">
                  <c:v>Japan</c:v>
                </c:pt>
                <c:pt idx="20">
                  <c:v>New Zealand</c:v>
                </c:pt>
                <c:pt idx="21">
                  <c:v>Estonia</c:v>
                </c:pt>
                <c:pt idx="22">
                  <c:v>Slovenia</c:v>
                </c:pt>
                <c:pt idx="23">
                  <c:v>Portugal</c:v>
                </c:pt>
                <c:pt idx="24">
                  <c:v>Israel</c:v>
                </c:pt>
                <c:pt idx="25">
                  <c:v>Poland</c:v>
                </c:pt>
                <c:pt idx="26">
                  <c:v>Hungary</c:v>
                </c:pt>
                <c:pt idx="27">
                  <c:v>Czech Republic</c:v>
                </c:pt>
                <c:pt idx="28">
                  <c:v>Spain</c:v>
                </c:pt>
                <c:pt idx="29">
                  <c:v>Lithuania</c:v>
                </c:pt>
                <c:pt idx="30">
                  <c:v>Greece</c:v>
                </c:pt>
                <c:pt idx="31">
                  <c:v>Slovak Republic</c:v>
                </c:pt>
                <c:pt idx="32">
                  <c:v>Latvia</c:v>
                </c:pt>
                <c:pt idx="33">
                  <c:v>Chile</c:v>
                </c:pt>
                <c:pt idx="34">
                  <c:v>Türkiye</c:v>
                </c:pt>
                <c:pt idx="35">
                  <c:v>Mexico</c:v>
                </c:pt>
              </c:strCache>
            </c:strRef>
          </c:cat>
          <c:val>
            <c:numRef>
              <c:f>'Chart PF1.6.D'!$O$7:$O$42</c:f>
              <c:numCache>
                <c:formatCode>#,##0</c:formatCode>
                <c:ptCount val="36"/>
                <c:pt idx="0">
                  <c:v>23540</c:v>
                </c:pt>
                <c:pt idx="1">
                  <c:v>10050</c:v>
                </c:pt>
                <c:pt idx="2">
                  <c:v>11540</c:v>
                </c:pt>
                <c:pt idx="3">
                  <c:v>26240</c:v>
                </c:pt>
                <c:pt idx="4">
                  <c:v>21070</c:v>
                </c:pt>
                <c:pt idx="5">
                  <c:v>3820</c:v>
                </c:pt>
                <c:pt idx="6">
                  <c:v>0</c:v>
                </c:pt>
                <c:pt idx="7">
                  <c:v>20</c:v>
                </c:pt>
                <c:pt idx="8">
                  <c:v>920</c:v>
                </c:pt>
                <c:pt idx="9">
                  <c:v>290</c:v>
                </c:pt>
                <c:pt idx="10">
                  <c:v>1900</c:v>
                </c:pt>
                <c:pt idx="11">
                  <c:v>11830</c:v>
                </c:pt>
                <c:pt idx="12">
                  <c:v>0</c:v>
                </c:pt>
                <c:pt idx="13">
                  <c:v>2640</c:v>
                </c:pt>
                <c:pt idx="14">
                  <c:v>1010</c:v>
                </c:pt>
                <c:pt idx="15">
                  <c:v>4320</c:v>
                </c:pt>
                <c:pt idx="16">
                  <c:v>0</c:v>
                </c:pt>
                <c:pt idx="17">
                  <c:v>470</c:v>
                </c:pt>
                <c:pt idx="18">
                  <c:v>0</c:v>
                </c:pt>
                <c:pt idx="19">
                  <c:v>1200</c:v>
                </c:pt>
                <c:pt idx="20">
                  <c:v>160</c:v>
                </c:pt>
                <c:pt idx="21">
                  <c:v>7310</c:v>
                </c:pt>
                <c:pt idx="22">
                  <c:v>10</c:v>
                </c:pt>
                <c:pt idx="23">
                  <c:v>620</c:v>
                </c:pt>
                <c:pt idx="24">
                  <c:v>400</c:v>
                </c:pt>
                <c:pt idx="25">
                  <c:v>4580</c:v>
                </c:pt>
                <c:pt idx="26">
                  <c:v>3600</c:v>
                </c:pt>
                <c:pt idx="27">
                  <c:v>3220</c:v>
                </c:pt>
                <c:pt idx="28">
                  <c:v>0</c:v>
                </c:pt>
                <c:pt idx="29">
                  <c:v>5550</c:v>
                </c:pt>
                <c:pt idx="30">
                  <c:v>140</c:v>
                </c:pt>
                <c:pt idx="31">
                  <c:v>3210</c:v>
                </c:pt>
                <c:pt idx="32">
                  <c:v>5440</c:v>
                </c:pt>
                <c:pt idx="33">
                  <c:v>300</c:v>
                </c:pt>
                <c:pt idx="34">
                  <c:v>0</c:v>
                </c:pt>
                <c:pt idx="35">
                  <c:v>20</c:v>
                </c:pt>
              </c:numCache>
            </c:numRef>
          </c:val>
          <c:extLst>
            <c:ext xmlns:c16="http://schemas.microsoft.com/office/drawing/2014/chart" uri="{C3380CC4-5D6E-409C-BE32-E72D297353CC}">
              <c16:uniqueId val="{00000001-5CD6-4562-9B8C-2407E1C27D5B}"/>
            </c:ext>
          </c:extLst>
        </c:ser>
        <c:ser>
          <c:idx val="1"/>
          <c:order val="2"/>
          <c:tx>
            <c:strRef>
              <c:f>'Chart PF1.6.D'!$P$5:$P$6</c:f>
              <c:strCache>
                <c:ptCount val="2"/>
                <c:pt idx="0">
                  <c:v>Other benefits in kind</c:v>
                </c:pt>
              </c:strCache>
            </c:strRef>
          </c:tx>
          <c:spPr>
            <a:solidFill>
              <a:srgbClr val="A7B9E3"/>
            </a:solidFill>
            <a:ln w="6350" cmpd="sng">
              <a:solidFill>
                <a:srgbClr val="000000"/>
              </a:solidFill>
              <a:round/>
            </a:ln>
            <a:effectLst/>
          </c:spPr>
          <c:invertIfNegative val="0"/>
          <c:cat>
            <c:strRef>
              <c:f>'Chart PF1.6.D'!$L$7:$L$42</c:f>
              <c:strCache>
                <c:ptCount val="36"/>
                <c:pt idx="0">
                  <c:v>Luxembourg</c:v>
                </c:pt>
                <c:pt idx="1">
                  <c:v>Switzerland</c:v>
                </c:pt>
                <c:pt idx="2">
                  <c:v>Norway</c:v>
                </c:pt>
                <c:pt idx="3">
                  <c:v>Denmark</c:v>
                </c:pt>
                <c:pt idx="4">
                  <c:v>Sweden</c:v>
                </c:pt>
                <c:pt idx="5">
                  <c:v>Germany</c:v>
                </c:pt>
                <c:pt idx="6">
                  <c:v>Austria</c:v>
                </c:pt>
                <c:pt idx="7">
                  <c:v>Iceland</c:v>
                </c:pt>
                <c:pt idx="8">
                  <c:v>United Kingdom</c:v>
                </c:pt>
                <c:pt idx="9">
                  <c:v>Belgium</c:v>
                </c:pt>
                <c:pt idx="10">
                  <c:v>United States</c:v>
                </c:pt>
                <c:pt idx="11">
                  <c:v>Finland</c:v>
                </c:pt>
                <c:pt idx="12">
                  <c:v>Netherlands</c:v>
                </c:pt>
                <c:pt idx="13">
                  <c:v>Australia</c:v>
                </c:pt>
                <c:pt idx="14">
                  <c:v>Korea</c:v>
                </c:pt>
                <c:pt idx="15">
                  <c:v>OECD Average</c:v>
                </c:pt>
                <c:pt idx="16">
                  <c:v>France</c:v>
                </c:pt>
                <c:pt idx="17">
                  <c:v>Ireland</c:v>
                </c:pt>
                <c:pt idx="18">
                  <c:v>Italy</c:v>
                </c:pt>
                <c:pt idx="19">
                  <c:v>Japan</c:v>
                </c:pt>
                <c:pt idx="20">
                  <c:v>New Zealand</c:v>
                </c:pt>
                <c:pt idx="21">
                  <c:v>Estonia</c:v>
                </c:pt>
                <c:pt idx="22">
                  <c:v>Slovenia</c:v>
                </c:pt>
                <c:pt idx="23">
                  <c:v>Portugal</c:v>
                </c:pt>
                <c:pt idx="24">
                  <c:v>Israel</c:v>
                </c:pt>
                <c:pt idx="25">
                  <c:v>Poland</c:v>
                </c:pt>
                <c:pt idx="26">
                  <c:v>Hungary</c:v>
                </c:pt>
                <c:pt idx="27">
                  <c:v>Czech Republic</c:v>
                </c:pt>
                <c:pt idx="28">
                  <c:v>Spain</c:v>
                </c:pt>
                <c:pt idx="29">
                  <c:v>Lithuania</c:v>
                </c:pt>
                <c:pt idx="30">
                  <c:v>Greece</c:v>
                </c:pt>
                <c:pt idx="31">
                  <c:v>Slovak Republic</c:v>
                </c:pt>
                <c:pt idx="32">
                  <c:v>Latvia</c:v>
                </c:pt>
                <c:pt idx="33">
                  <c:v>Chile</c:v>
                </c:pt>
                <c:pt idx="34">
                  <c:v>Türkiye</c:v>
                </c:pt>
                <c:pt idx="35">
                  <c:v>Mexico</c:v>
                </c:pt>
              </c:strCache>
            </c:strRef>
          </c:cat>
          <c:val>
            <c:numRef>
              <c:f>'Chart PF1.6.D'!$P$7:$P$42</c:f>
              <c:numCache>
                <c:formatCode>#,##0</c:formatCode>
                <c:ptCount val="36"/>
                <c:pt idx="0">
                  <c:v>4450</c:v>
                </c:pt>
                <c:pt idx="1">
                  <c:v>1080</c:v>
                </c:pt>
                <c:pt idx="2">
                  <c:v>11190</c:v>
                </c:pt>
                <c:pt idx="3">
                  <c:v>14190</c:v>
                </c:pt>
                <c:pt idx="4">
                  <c:v>8870</c:v>
                </c:pt>
                <c:pt idx="5">
                  <c:v>10990</c:v>
                </c:pt>
                <c:pt idx="6">
                  <c:v>3680</c:v>
                </c:pt>
                <c:pt idx="7">
                  <c:v>8280</c:v>
                </c:pt>
                <c:pt idx="8">
                  <c:v>7530</c:v>
                </c:pt>
                <c:pt idx="9">
                  <c:v>3710</c:v>
                </c:pt>
                <c:pt idx="10">
                  <c:v>3580</c:v>
                </c:pt>
                <c:pt idx="11">
                  <c:v>10300</c:v>
                </c:pt>
                <c:pt idx="12">
                  <c:v>2230</c:v>
                </c:pt>
                <c:pt idx="13">
                  <c:v>4440</c:v>
                </c:pt>
                <c:pt idx="14">
                  <c:v>2280</c:v>
                </c:pt>
                <c:pt idx="15">
                  <c:v>3700</c:v>
                </c:pt>
                <c:pt idx="16">
                  <c:v>1510</c:v>
                </c:pt>
                <c:pt idx="17">
                  <c:v>1210</c:v>
                </c:pt>
                <c:pt idx="18">
                  <c:v>1530</c:v>
                </c:pt>
                <c:pt idx="19">
                  <c:v>4600</c:v>
                </c:pt>
                <c:pt idx="20">
                  <c:v>4240</c:v>
                </c:pt>
                <c:pt idx="21">
                  <c:v>450</c:v>
                </c:pt>
                <c:pt idx="22">
                  <c:v>320</c:v>
                </c:pt>
                <c:pt idx="23">
                  <c:v>510</c:v>
                </c:pt>
                <c:pt idx="24">
                  <c:v>1940</c:v>
                </c:pt>
                <c:pt idx="25">
                  <c:v>1340</c:v>
                </c:pt>
                <c:pt idx="26">
                  <c:v>4200</c:v>
                </c:pt>
                <c:pt idx="27">
                  <c:v>2550</c:v>
                </c:pt>
                <c:pt idx="28">
                  <c:v>3640</c:v>
                </c:pt>
                <c:pt idx="29">
                  <c:v>1300</c:v>
                </c:pt>
                <c:pt idx="30">
                  <c:v>320</c:v>
                </c:pt>
                <c:pt idx="31">
                  <c:v>90</c:v>
                </c:pt>
                <c:pt idx="32">
                  <c:v>860</c:v>
                </c:pt>
                <c:pt idx="33">
                  <c:v>2100</c:v>
                </c:pt>
                <c:pt idx="34">
                  <c:v>310</c:v>
                </c:pt>
                <c:pt idx="35">
                  <c:v>140</c:v>
                </c:pt>
              </c:numCache>
            </c:numRef>
          </c:val>
          <c:extLst>
            <c:ext xmlns:c16="http://schemas.microsoft.com/office/drawing/2014/chart" uri="{C3380CC4-5D6E-409C-BE32-E72D297353CC}">
              <c16:uniqueId val="{00000002-5CD6-4562-9B8C-2407E1C27D5B}"/>
            </c:ext>
          </c:extLst>
        </c:ser>
        <c:ser>
          <c:idx val="2"/>
          <c:order val="3"/>
          <c:tx>
            <c:strRef>
              <c:f>'Chart PF1.6.D'!$Q$5</c:f>
              <c:strCache>
                <c:ptCount val="1"/>
                <c:pt idx="0">
                  <c:v>Education</c:v>
                </c:pt>
              </c:strCache>
            </c:strRef>
          </c:tx>
          <c:spPr>
            <a:solidFill>
              <a:srgbClr val="929292"/>
            </a:solidFill>
            <a:ln w="6350" cmpd="sng">
              <a:solidFill>
                <a:srgbClr val="000000"/>
              </a:solidFill>
              <a:round/>
            </a:ln>
            <a:effectLst/>
          </c:spPr>
          <c:invertIfNegative val="0"/>
          <c:dPt>
            <c:idx val="15"/>
            <c:invertIfNegative val="0"/>
            <c:bubble3D val="0"/>
            <c:spPr>
              <a:solidFill>
                <a:schemeClr val="bg1">
                  <a:lumMod val="75000"/>
                </a:schemeClr>
              </a:solidFill>
              <a:ln w="6350" cmpd="sng">
                <a:solidFill>
                  <a:srgbClr val="000000"/>
                </a:solidFill>
                <a:round/>
              </a:ln>
              <a:effectLst/>
            </c:spPr>
            <c:extLst>
              <c:ext xmlns:c16="http://schemas.microsoft.com/office/drawing/2014/chart" uri="{C3380CC4-5D6E-409C-BE32-E72D297353CC}">
                <c16:uniqueId val="{00000002-4C93-4ED0-A8C4-5F5A3DE47519}"/>
              </c:ext>
            </c:extLst>
          </c:dPt>
          <c:cat>
            <c:strRef>
              <c:f>'Chart PF1.6.D'!$L$7:$L$42</c:f>
              <c:strCache>
                <c:ptCount val="36"/>
                <c:pt idx="0">
                  <c:v>Luxembourg</c:v>
                </c:pt>
                <c:pt idx="1">
                  <c:v>Switzerland</c:v>
                </c:pt>
                <c:pt idx="2">
                  <c:v>Norway</c:v>
                </c:pt>
                <c:pt idx="3">
                  <c:v>Denmark</c:v>
                </c:pt>
                <c:pt idx="4">
                  <c:v>Sweden</c:v>
                </c:pt>
                <c:pt idx="5">
                  <c:v>Germany</c:v>
                </c:pt>
                <c:pt idx="6">
                  <c:v>Austria</c:v>
                </c:pt>
                <c:pt idx="7">
                  <c:v>Iceland</c:v>
                </c:pt>
                <c:pt idx="8">
                  <c:v>United Kingdom</c:v>
                </c:pt>
                <c:pt idx="9">
                  <c:v>Belgium</c:v>
                </c:pt>
                <c:pt idx="10">
                  <c:v>United States</c:v>
                </c:pt>
                <c:pt idx="11">
                  <c:v>Finland</c:v>
                </c:pt>
                <c:pt idx="12">
                  <c:v>Netherlands</c:v>
                </c:pt>
                <c:pt idx="13">
                  <c:v>Australia</c:v>
                </c:pt>
                <c:pt idx="14">
                  <c:v>Korea</c:v>
                </c:pt>
                <c:pt idx="15">
                  <c:v>OECD Average</c:v>
                </c:pt>
                <c:pt idx="16">
                  <c:v>France</c:v>
                </c:pt>
                <c:pt idx="17">
                  <c:v>Ireland</c:v>
                </c:pt>
                <c:pt idx="18">
                  <c:v>Italy</c:v>
                </c:pt>
                <c:pt idx="19">
                  <c:v>Japan</c:v>
                </c:pt>
                <c:pt idx="20">
                  <c:v>New Zealand</c:v>
                </c:pt>
                <c:pt idx="21">
                  <c:v>Estonia</c:v>
                </c:pt>
                <c:pt idx="22">
                  <c:v>Slovenia</c:v>
                </c:pt>
                <c:pt idx="23">
                  <c:v>Portugal</c:v>
                </c:pt>
                <c:pt idx="24">
                  <c:v>Israel</c:v>
                </c:pt>
                <c:pt idx="25">
                  <c:v>Poland</c:v>
                </c:pt>
                <c:pt idx="26">
                  <c:v>Hungary</c:v>
                </c:pt>
                <c:pt idx="27">
                  <c:v>Czech Republic</c:v>
                </c:pt>
                <c:pt idx="28">
                  <c:v>Spain</c:v>
                </c:pt>
                <c:pt idx="29">
                  <c:v>Lithuania</c:v>
                </c:pt>
                <c:pt idx="30">
                  <c:v>Greece</c:v>
                </c:pt>
                <c:pt idx="31">
                  <c:v>Slovak Republic</c:v>
                </c:pt>
                <c:pt idx="32">
                  <c:v>Latvia</c:v>
                </c:pt>
                <c:pt idx="33">
                  <c:v>Chile</c:v>
                </c:pt>
                <c:pt idx="34">
                  <c:v>Türkiye</c:v>
                </c:pt>
                <c:pt idx="35">
                  <c:v>Mexico</c:v>
                </c:pt>
              </c:strCache>
            </c:strRef>
          </c:cat>
          <c:val>
            <c:numRef>
              <c:f>'Chart PF1.6.D'!$Q$7:$Q$42</c:f>
              <c:numCache>
                <c:formatCode>#,##0</c:formatCode>
                <c:ptCount val="36"/>
                <c:pt idx="0">
                  <c:v>124990</c:v>
                </c:pt>
                <c:pt idx="1">
                  <c:v>91020</c:v>
                </c:pt>
                <c:pt idx="2">
                  <c:v>90610</c:v>
                </c:pt>
                <c:pt idx="3">
                  <c:v>69300</c:v>
                </c:pt>
                <c:pt idx="4">
                  <c:v>68970</c:v>
                </c:pt>
                <c:pt idx="5">
                  <c:v>62990</c:v>
                </c:pt>
                <c:pt idx="6">
                  <c:v>75490</c:v>
                </c:pt>
                <c:pt idx="7">
                  <c:v>83920</c:v>
                </c:pt>
                <c:pt idx="8">
                  <c:v>62750</c:v>
                </c:pt>
                <c:pt idx="9">
                  <c:v>67240</c:v>
                </c:pt>
                <c:pt idx="10">
                  <c:v>73120</c:v>
                </c:pt>
                <c:pt idx="11">
                  <c:v>51580</c:v>
                </c:pt>
                <c:pt idx="12">
                  <c:v>60430</c:v>
                </c:pt>
                <c:pt idx="13">
                  <c:v>62000</c:v>
                </c:pt>
                <c:pt idx="14">
                  <c:v>75290</c:v>
                </c:pt>
                <c:pt idx="15">
                  <c:v>55670</c:v>
                </c:pt>
                <c:pt idx="16">
                  <c:v>57400</c:v>
                </c:pt>
                <c:pt idx="17">
                  <c:v>52800</c:v>
                </c:pt>
                <c:pt idx="18">
                  <c:v>58060</c:v>
                </c:pt>
                <c:pt idx="19">
                  <c:v>56630</c:v>
                </c:pt>
                <c:pt idx="20">
                  <c:v>43090</c:v>
                </c:pt>
                <c:pt idx="21">
                  <c:v>42320</c:v>
                </c:pt>
                <c:pt idx="22">
                  <c:v>52750</c:v>
                </c:pt>
                <c:pt idx="23">
                  <c:v>49440</c:v>
                </c:pt>
                <c:pt idx="24">
                  <c:v>51490</c:v>
                </c:pt>
                <c:pt idx="25">
                  <c:v>33740</c:v>
                </c:pt>
                <c:pt idx="26">
                  <c:v>35140</c:v>
                </c:pt>
                <c:pt idx="27">
                  <c:v>40750</c:v>
                </c:pt>
                <c:pt idx="28">
                  <c:v>43410</c:v>
                </c:pt>
                <c:pt idx="29">
                  <c:v>35730</c:v>
                </c:pt>
                <c:pt idx="30">
                  <c:v>38470</c:v>
                </c:pt>
                <c:pt idx="31">
                  <c:v>38640</c:v>
                </c:pt>
                <c:pt idx="32">
                  <c:v>31980</c:v>
                </c:pt>
                <c:pt idx="33">
                  <c:v>27720</c:v>
                </c:pt>
                <c:pt idx="34">
                  <c:v>22840</c:v>
                </c:pt>
                <c:pt idx="35">
                  <c:v>16430</c:v>
                </c:pt>
              </c:numCache>
            </c:numRef>
          </c:val>
          <c:extLst>
            <c:ext xmlns:c16="http://schemas.microsoft.com/office/drawing/2014/chart" uri="{C3380CC4-5D6E-409C-BE32-E72D297353CC}">
              <c16:uniqueId val="{00000003-5CD6-4562-9B8C-2407E1C27D5B}"/>
            </c:ext>
          </c:extLst>
        </c:ser>
        <c:dLbls>
          <c:showLegendKey val="0"/>
          <c:showVal val="0"/>
          <c:showCatName val="0"/>
          <c:showSerName val="0"/>
          <c:showPercent val="0"/>
          <c:showBubbleSize val="0"/>
        </c:dLbls>
        <c:gapWidth val="150"/>
        <c:overlap val="100"/>
        <c:axId val="243468160"/>
        <c:axId val="243483008"/>
      </c:barChart>
      <c:catAx>
        <c:axId val="243468160"/>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243483008"/>
        <c:crosses val="autoZero"/>
        <c:auto val="1"/>
        <c:lblAlgn val="ctr"/>
        <c:lblOffset val="0"/>
        <c:tickLblSkip val="1"/>
        <c:noMultiLvlLbl val="0"/>
      </c:catAx>
      <c:valAx>
        <c:axId val="243483008"/>
        <c:scaling>
          <c:orientation val="minMax"/>
        </c:scaling>
        <c:delete val="0"/>
        <c:axPos val="l"/>
        <c:majorGridlines>
          <c:spPr>
            <a:ln w="9525" cmpd="sng">
              <a:solidFill>
                <a:srgbClr val="FFFFFF"/>
              </a:solidFill>
              <a:prstDash val="solid"/>
            </a:ln>
          </c:spPr>
        </c:majorGridlines>
        <c:title>
          <c:tx>
            <c:rich>
              <a:bodyPr rot="0" vert="horz"/>
              <a:lstStyle/>
              <a:p>
                <a:pPr>
                  <a:defRPr sz="750" b="0" i="0">
                    <a:solidFill>
                      <a:srgbClr val="000000"/>
                    </a:solidFill>
                    <a:latin typeface="Arial Narrow"/>
                  </a:defRPr>
                </a:pPr>
                <a:r>
                  <a:rPr lang="en-GB" sz="750" b="0" i="0">
                    <a:solidFill>
                      <a:srgbClr val="000000"/>
                    </a:solidFill>
                    <a:latin typeface="Arial Narrow"/>
                  </a:rPr>
                  <a:t>USD PPP</a:t>
                </a:r>
              </a:p>
            </c:rich>
          </c:tx>
          <c:layout>
            <c:manualLayout>
              <c:xMode val="edge"/>
              <c:yMode val="edge"/>
              <c:x val="0"/>
              <c:y val="0.11633403258606401"/>
            </c:manualLayout>
          </c:layout>
          <c:overlay val="0"/>
        </c:title>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43468160"/>
        <c:crosses val="autoZero"/>
        <c:crossBetween val="between"/>
        <c:majorUnit val="25000"/>
      </c:valAx>
      <c:spPr>
        <a:solidFill>
          <a:srgbClr val="F4FFFF"/>
        </a:solidFill>
        <a:ln w="9525">
          <a:solidFill>
            <a:srgbClr val="000000"/>
          </a:solidFill>
        </a:ln>
      </c:spPr>
    </c:plotArea>
    <c:legend>
      <c:legendPos val="t"/>
      <c:layout>
        <c:manualLayout>
          <c:xMode val="edge"/>
          <c:yMode val="edge"/>
          <c:x val="5.8791030750785782E-2"/>
          <c:y val="1.9874322297346467E-2"/>
          <c:w val="0.93212841450374262"/>
          <c:h val="7.4528708615049247E-2"/>
        </c:manualLayout>
      </c:layout>
      <c:overlay val="1"/>
      <c:spPr>
        <a:solidFill>
          <a:srgbClr val="EAEAEA">
            <a:alpha val="50000"/>
          </a:srgbClr>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a:noFill/>
    </a:ln>
    <a:extLst>
      <a:ext uri="{909E8E84-426E-40DD-AFC4-6F175D3DCCD1}">
        <a14:hiddenFill xmlns:a14="http://schemas.microsoft.com/office/drawing/2010/main">
          <a:solidFill>
            <a:sysClr val="window" lastClr="FFFFFF"/>
          </a:solidFill>
        </a14:hiddenFill>
      </a:ext>
    </a:extLst>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78" r="0.75000000000000078"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10134769793398E-2"/>
          <c:y val="0.19163538766258709"/>
          <c:w val="0.94671239518871808"/>
          <c:h val="0.6539908454334199"/>
        </c:manualLayout>
      </c:layout>
      <c:barChart>
        <c:barDir val="col"/>
        <c:grouping val="stacked"/>
        <c:varyColors val="0"/>
        <c:ser>
          <c:idx val="0"/>
          <c:order val="0"/>
          <c:tx>
            <c:strRef>
              <c:f>'Chart PF1.6.E'!$N$5</c:f>
              <c:strCache>
                <c:ptCount val="1"/>
                <c:pt idx="0">
                  <c:v>Cash benefits and tax breaks</c:v>
                </c:pt>
              </c:strCache>
            </c:strRef>
          </c:tx>
          <c:spPr>
            <a:solidFill>
              <a:srgbClr val="4F81BD"/>
            </a:solidFill>
            <a:ln w="6350" cmpd="sng">
              <a:solidFill>
                <a:srgbClr val="000000"/>
              </a:solidFill>
              <a:round/>
            </a:ln>
            <a:effectLst/>
          </c:spPr>
          <c:invertIfNegative val="0"/>
          <c:dPt>
            <c:idx val="16"/>
            <c:invertIfNegative val="0"/>
            <c:bubble3D val="0"/>
            <c:spPr>
              <a:solidFill>
                <a:srgbClr val="00AACC"/>
              </a:solidFill>
              <a:ln w="6350" cmpd="sng">
                <a:solidFill>
                  <a:srgbClr val="000000"/>
                </a:solidFill>
                <a:round/>
              </a:ln>
              <a:effectLst/>
            </c:spPr>
            <c:extLst>
              <c:ext xmlns:c16="http://schemas.microsoft.com/office/drawing/2014/chart" uri="{C3380CC4-5D6E-409C-BE32-E72D297353CC}">
                <c16:uniqueId val="{00000001-4E79-4170-8BE0-749D11C757B8}"/>
              </c:ext>
            </c:extLst>
          </c:dPt>
          <c:cat>
            <c:strRef>
              <c:f>'Chart PF1.6.E'!$L$7:$L$42</c:f>
              <c:strCache>
                <c:ptCount val="36"/>
                <c:pt idx="0">
                  <c:v>Luxembourg</c:v>
                </c:pt>
                <c:pt idx="1">
                  <c:v>Switzerland</c:v>
                </c:pt>
                <c:pt idx="2">
                  <c:v>Belgium</c:v>
                </c:pt>
                <c:pt idx="3">
                  <c:v>Norway</c:v>
                </c:pt>
                <c:pt idx="4">
                  <c:v>Germany</c:v>
                </c:pt>
                <c:pt idx="5">
                  <c:v>Austria</c:v>
                </c:pt>
                <c:pt idx="6">
                  <c:v>Sweden</c:v>
                </c:pt>
                <c:pt idx="7">
                  <c:v>Denmark</c:v>
                </c:pt>
                <c:pt idx="8">
                  <c:v>Finland</c:v>
                </c:pt>
                <c:pt idx="9">
                  <c:v>Netherlands</c:v>
                </c:pt>
                <c:pt idx="10">
                  <c:v>United States</c:v>
                </c:pt>
                <c:pt idx="11">
                  <c:v>France</c:v>
                </c:pt>
                <c:pt idx="12">
                  <c:v>Iceland</c:v>
                </c:pt>
                <c:pt idx="13">
                  <c:v>Korea</c:v>
                </c:pt>
                <c:pt idx="14">
                  <c:v>United Kingdom</c:v>
                </c:pt>
                <c:pt idx="15">
                  <c:v>Ireland</c:v>
                </c:pt>
                <c:pt idx="16">
                  <c:v>OECD Average</c:v>
                </c:pt>
                <c:pt idx="17">
                  <c:v>Czech Republic</c:v>
                </c:pt>
                <c:pt idx="18">
                  <c:v>Australia</c:v>
                </c:pt>
                <c:pt idx="19">
                  <c:v>Italy</c:v>
                </c:pt>
                <c:pt idx="20">
                  <c:v>Portugal</c:v>
                </c:pt>
                <c:pt idx="21">
                  <c:v>Japan</c:v>
                </c:pt>
                <c:pt idx="22">
                  <c:v>Poland</c:v>
                </c:pt>
                <c:pt idx="23">
                  <c:v>Slovenia</c:v>
                </c:pt>
                <c:pt idx="24">
                  <c:v>Spain</c:v>
                </c:pt>
                <c:pt idx="25">
                  <c:v>New Zealand</c:v>
                </c:pt>
                <c:pt idx="26">
                  <c:v>Estonia</c:v>
                </c:pt>
                <c:pt idx="27">
                  <c:v>Israel</c:v>
                </c:pt>
                <c:pt idx="28">
                  <c:v>Hungary</c:v>
                </c:pt>
                <c:pt idx="29">
                  <c:v>Lithuania</c:v>
                </c:pt>
                <c:pt idx="30">
                  <c:v>Latvia</c:v>
                </c:pt>
                <c:pt idx="31">
                  <c:v>Slovak Republic</c:v>
                </c:pt>
                <c:pt idx="32">
                  <c:v>Greece</c:v>
                </c:pt>
                <c:pt idx="33">
                  <c:v>Chile</c:v>
                </c:pt>
                <c:pt idx="34">
                  <c:v>Türkiye</c:v>
                </c:pt>
                <c:pt idx="35">
                  <c:v>Mexico</c:v>
                </c:pt>
              </c:strCache>
            </c:strRef>
          </c:cat>
          <c:val>
            <c:numRef>
              <c:f>'Chart PF1.6.E'!$N$7:$N$42</c:f>
              <c:numCache>
                <c:formatCode>#,##0</c:formatCode>
                <c:ptCount val="36"/>
                <c:pt idx="0">
                  <c:v>60360</c:v>
                </c:pt>
                <c:pt idx="1">
                  <c:v>27270</c:v>
                </c:pt>
                <c:pt idx="2">
                  <c:v>23440</c:v>
                </c:pt>
                <c:pt idx="3">
                  <c:v>9440</c:v>
                </c:pt>
                <c:pt idx="4">
                  <c:v>30540</c:v>
                </c:pt>
                <c:pt idx="5">
                  <c:v>27840</c:v>
                </c:pt>
                <c:pt idx="6">
                  <c:v>9000</c:v>
                </c:pt>
                <c:pt idx="7">
                  <c:v>12020</c:v>
                </c:pt>
                <c:pt idx="8">
                  <c:v>8390</c:v>
                </c:pt>
                <c:pt idx="9">
                  <c:v>17800</c:v>
                </c:pt>
                <c:pt idx="10">
                  <c:v>12290</c:v>
                </c:pt>
                <c:pt idx="11">
                  <c:v>23250</c:v>
                </c:pt>
                <c:pt idx="12">
                  <c:v>5980</c:v>
                </c:pt>
                <c:pt idx="13">
                  <c:v>3260</c:v>
                </c:pt>
                <c:pt idx="14">
                  <c:v>24100</c:v>
                </c:pt>
                <c:pt idx="15">
                  <c:v>23020</c:v>
                </c:pt>
                <c:pt idx="16">
                  <c:v>13780</c:v>
                </c:pt>
                <c:pt idx="17">
                  <c:v>10430</c:v>
                </c:pt>
                <c:pt idx="18">
                  <c:v>12710</c:v>
                </c:pt>
                <c:pt idx="19">
                  <c:v>14480</c:v>
                </c:pt>
                <c:pt idx="20">
                  <c:v>9340</c:v>
                </c:pt>
                <c:pt idx="21">
                  <c:v>7850</c:v>
                </c:pt>
                <c:pt idx="22">
                  <c:v>20140</c:v>
                </c:pt>
                <c:pt idx="23">
                  <c:v>8050</c:v>
                </c:pt>
                <c:pt idx="24">
                  <c:v>5580</c:v>
                </c:pt>
                <c:pt idx="25">
                  <c:v>11600</c:v>
                </c:pt>
                <c:pt idx="26">
                  <c:v>9500</c:v>
                </c:pt>
                <c:pt idx="27">
                  <c:v>5950</c:v>
                </c:pt>
                <c:pt idx="28">
                  <c:v>13430</c:v>
                </c:pt>
                <c:pt idx="29">
                  <c:v>8750</c:v>
                </c:pt>
                <c:pt idx="30">
                  <c:v>6210</c:v>
                </c:pt>
                <c:pt idx="31">
                  <c:v>6290</c:v>
                </c:pt>
                <c:pt idx="32">
                  <c:v>10280</c:v>
                </c:pt>
                <c:pt idx="33">
                  <c:v>2490</c:v>
                </c:pt>
                <c:pt idx="34">
                  <c:v>700</c:v>
                </c:pt>
                <c:pt idx="35">
                  <c:v>370</c:v>
                </c:pt>
              </c:numCache>
            </c:numRef>
          </c:val>
          <c:extLst>
            <c:ext xmlns:c16="http://schemas.microsoft.com/office/drawing/2014/chart" uri="{C3380CC4-5D6E-409C-BE32-E72D297353CC}">
              <c16:uniqueId val="{00000000-6868-4492-9A5D-35152DC546EC}"/>
            </c:ext>
          </c:extLst>
        </c:ser>
        <c:ser>
          <c:idx val="3"/>
          <c:order val="1"/>
          <c:tx>
            <c:strRef>
              <c:f>'Chart PF1.6.E'!$O$5</c:f>
              <c:strCache>
                <c:ptCount val="1"/>
                <c:pt idx="0">
                  <c:v>Childcare</c:v>
                </c:pt>
              </c:strCache>
            </c:strRef>
          </c:tx>
          <c:spPr>
            <a:solidFill>
              <a:srgbClr val="CCCCCC"/>
            </a:solidFill>
            <a:ln w="6350" cmpd="sng">
              <a:solidFill>
                <a:srgbClr val="000000"/>
              </a:solidFill>
              <a:round/>
            </a:ln>
            <a:effectLst/>
          </c:spPr>
          <c:invertIfNegative val="0"/>
          <c:cat>
            <c:strRef>
              <c:f>'Chart PF1.6.E'!$L$7:$L$42</c:f>
              <c:strCache>
                <c:ptCount val="36"/>
                <c:pt idx="0">
                  <c:v>Luxembourg</c:v>
                </c:pt>
                <c:pt idx="1">
                  <c:v>Switzerland</c:v>
                </c:pt>
                <c:pt idx="2">
                  <c:v>Belgium</c:v>
                </c:pt>
                <c:pt idx="3">
                  <c:v>Norway</c:v>
                </c:pt>
                <c:pt idx="4">
                  <c:v>Germany</c:v>
                </c:pt>
                <c:pt idx="5">
                  <c:v>Austria</c:v>
                </c:pt>
                <c:pt idx="6">
                  <c:v>Sweden</c:v>
                </c:pt>
                <c:pt idx="7">
                  <c:v>Denmark</c:v>
                </c:pt>
                <c:pt idx="8">
                  <c:v>Finland</c:v>
                </c:pt>
                <c:pt idx="9">
                  <c:v>Netherlands</c:v>
                </c:pt>
                <c:pt idx="10">
                  <c:v>United States</c:v>
                </c:pt>
                <c:pt idx="11">
                  <c:v>France</c:v>
                </c:pt>
                <c:pt idx="12">
                  <c:v>Iceland</c:v>
                </c:pt>
                <c:pt idx="13">
                  <c:v>Korea</c:v>
                </c:pt>
                <c:pt idx="14">
                  <c:v>United Kingdom</c:v>
                </c:pt>
                <c:pt idx="15">
                  <c:v>Ireland</c:v>
                </c:pt>
                <c:pt idx="16">
                  <c:v>OECD Average</c:v>
                </c:pt>
                <c:pt idx="17">
                  <c:v>Czech Republic</c:v>
                </c:pt>
                <c:pt idx="18">
                  <c:v>Australia</c:v>
                </c:pt>
                <c:pt idx="19">
                  <c:v>Italy</c:v>
                </c:pt>
                <c:pt idx="20">
                  <c:v>Portugal</c:v>
                </c:pt>
                <c:pt idx="21">
                  <c:v>Japan</c:v>
                </c:pt>
                <c:pt idx="22">
                  <c:v>Poland</c:v>
                </c:pt>
                <c:pt idx="23">
                  <c:v>Slovenia</c:v>
                </c:pt>
                <c:pt idx="24">
                  <c:v>Spain</c:v>
                </c:pt>
                <c:pt idx="25">
                  <c:v>New Zealand</c:v>
                </c:pt>
                <c:pt idx="26">
                  <c:v>Estonia</c:v>
                </c:pt>
                <c:pt idx="27">
                  <c:v>Israel</c:v>
                </c:pt>
                <c:pt idx="28">
                  <c:v>Hungary</c:v>
                </c:pt>
                <c:pt idx="29">
                  <c:v>Lithuania</c:v>
                </c:pt>
                <c:pt idx="30">
                  <c:v>Latvia</c:v>
                </c:pt>
                <c:pt idx="31">
                  <c:v>Slovak Republic</c:v>
                </c:pt>
                <c:pt idx="32">
                  <c:v>Greece</c:v>
                </c:pt>
                <c:pt idx="33">
                  <c:v>Chile</c:v>
                </c:pt>
                <c:pt idx="34">
                  <c:v>Türkiye</c:v>
                </c:pt>
                <c:pt idx="35">
                  <c:v>Mexico</c:v>
                </c:pt>
              </c:strCache>
            </c:strRef>
          </c:cat>
          <c:val>
            <c:numRef>
              <c:f>'Chart PF1.6.E'!$O$7:$O$42</c:f>
              <c:numCache>
                <c:formatCode>#,##0</c:formatCode>
                <c:ptCount val="36"/>
                <c:pt idx="0">
                  <c:v>0</c:v>
                </c:pt>
                <c:pt idx="1">
                  <c:v>2840</c:v>
                </c:pt>
                <c:pt idx="2">
                  <c:v>0</c:v>
                </c:pt>
                <c:pt idx="3">
                  <c:v>0</c:v>
                </c:pt>
                <c:pt idx="4">
                  <c:v>0</c:v>
                </c:pt>
                <c:pt idx="5">
                  <c:v>0</c:v>
                </c:pt>
                <c:pt idx="6">
                  <c:v>1350</c:v>
                </c:pt>
                <c:pt idx="7">
                  <c:v>0</c:v>
                </c:pt>
                <c:pt idx="8">
                  <c:v>0</c:v>
                </c:pt>
                <c:pt idx="9">
                  <c:v>0</c:v>
                </c:pt>
                <c:pt idx="10">
                  <c:v>120</c:v>
                </c:pt>
                <c:pt idx="11">
                  <c:v>0</c:v>
                </c:pt>
                <c:pt idx="12">
                  <c:v>0</c:v>
                </c:pt>
                <c:pt idx="13">
                  <c:v>1010</c:v>
                </c:pt>
                <c:pt idx="14">
                  <c:v>490</c:v>
                </c:pt>
                <c:pt idx="15">
                  <c:v>0</c:v>
                </c:pt>
                <c:pt idx="16">
                  <c:v>220</c:v>
                </c:pt>
                <c:pt idx="17">
                  <c:v>0</c:v>
                </c:pt>
                <c:pt idx="18">
                  <c:v>330</c:v>
                </c:pt>
                <c:pt idx="19">
                  <c:v>0</c:v>
                </c:pt>
                <c:pt idx="20">
                  <c:v>0</c:v>
                </c:pt>
                <c:pt idx="21">
                  <c:v>800</c:v>
                </c:pt>
                <c:pt idx="22">
                  <c:v>0</c:v>
                </c:pt>
                <c:pt idx="23">
                  <c:v>0</c:v>
                </c:pt>
                <c:pt idx="24">
                  <c:v>0</c:v>
                </c:pt>
                <c:pt idx="25">
                  <c:v>50</c:v>
                </c:pt>
                <c:pt idx="26">
                  <c:v>0</c:v>
                </c:pt>
                <c:pt idx="27">
                  <c:v>0</c:v>
                </c:pt>
                <c:pt idx="28">
                  <c:v>0</c:v>
                </c:pt>
                <c:pt idx="29">
                  <c:v>0</c:v>
                </c:pt>
                <c:pt idx="30">
                  <c:v>0</c:v>
                </c:pt>
                <c:pt idx="31">
                  <c:v>810</c:v>
                </c:pt>
                <c:pt idx="32">
                  <c:v>0</c:v>
                </c:pt>
                <c:pt idx="33">
                  <c:v>0</c:v>
                </c:pt>
                <c:pt idx="34">
                  <c:v>0</c:v>
                </c:pt>
                <c:pt idx="35">
                  <c:v>0</c:v>
                </c:pt>
              </c:numCache>
            </c:numRef>
          </c:val>
          <c:extLst>
            <c:ext xmlns:c16="http://schemas.microsoft.com/office/drawing/2014/chart" uri="{C3380CC4-5D6E-409C-BE32-E72D297353CC}">
              <c16:uniqueId val="{00000001-6868-4492-9A5D-35152DC546EC}"/>
            </c:ext>
          </c:extLst>
        </c:ser>
        <c:ser>
          <c:idx val="1"/>
          <c:order val="2"/>
          <c:tx>
            <c:strRef>
              <c:f>'Chart PF1.6.E'!$P$5:$P$6</c:f>
              <c:strCache>
                <c:ptCount val="2"/>
                <c:pt idx="0">
                  <c:v>Other benefits in kind</c:v>
                </c:pt>
              </c:strCache>
            </c:strRef>
          </c:tx>
          <c:spPr>
            <a:solidFill>
              <a:srgbClr val="A7B9E3"/>
            </a:solidFill>
            <a:ln w="6350" cmpd="sng">
              <a:solidFill>
                <a:srgbClr val="000000"/>
              </a:solidFill>
              <a:round/>
            </a:ln>
            <a:effectLst/>
          </c:spPr>
          <c:invertIfNegative val="0"/>
          <c:cat>
            <c:strRef>
              <c:f>'Chart PF1.6.E'!$L$7:$L$42</c:f>
              <c:strCache>
                <c:ptCount val="36"/>
                <c:pt idx="0">
                  <c:v>Luxembourg</c:v>
                </c:pt>
                <c:pt idx="1">
                  <c:v>Switzerland</c:v>
                </c:pt>
                <c:pt idx="2">
                  <c:v>Belgium</c:v>
                </c:pt>
                <c:pt idx="3">
                  <c:v>Norway</c:v>
                </c:pt>
                <c:pt idx="4">
                  <c:v>Germany</c:v>
                </c:pt>
                <c:pt idx="5">
                  <c:v>Austria</c:v>
                </c:pt>
                <c:pt idx="6">
                  <c:v>Sweden</c:v>
                </c:pt>
                <c:pt idx="7">
                  <c:v>Denmark</c:v>
                </c:pt>
                <c:pt idx="8">
                  <c:v>Finland</c:v>
                </c:pt>
                <c:pt idx="9">
                  <c:v>Netherlands</c:v>
                </c:pt>
                <c:pt idx="10">
                  <c:v>United States</c:v>
                </c:pt>
                <c:pt idx="11">
                  <c:v>France</c:v>
                </c:pt>
                <c:pt idx="12">
                  <c:v>Iceland</c:v>
                </c:pt>
                <c:pt idx="13">
                  <c:v>Korea</c:v>
                </c:pt>
                <c:pt idx="14">
                  <c:v>United Kingdom</c:v>
                </c:pt>
                <c:pt idx="15">
                  <c:v>Ireland</c:v>
                </c:pt>
                <c:pt idx="16">
                  <c:v>OECD Average</c:v>
                </c:pt>
                <c:pt idx="17">
                  <c:v>Czech Republic</c:v>
                </c:pt>
                <c:pt idx="18">
                  <c:v>Australia</c:v>
                </c:pt>
                <c:pt idx="19">
                  <c:v>Italy</c:v>
                </c:pt>
                <c:pt idx="20">
                  <c:v>Portugal</c:v>
                </c:pt>
                <c:pt idx="21">
                  <c:v>Japan</c:v>
                </c:pt>
                <c:pt idx="22">
                  <c:v>Poland</c:v>
                </c:pt>
                <c:pt idx="23">
                  <c:v>Slovenia</c:v>
                </c:pt>
                <c:pt idx="24">
                  <c:v>Spain</c:v>
                </c:pt>
                <c:pt idx="25">
                  <c:v>New Zealand</c:v>
                </c:pt>
                <c:pt idx="26">
                  <c:v>Estonia</c:v>
                </c:pt>
                <c:pt idx="27">
                  <c:v>Israel</c:v>
                </c:pt>
                <c:pt idx="28">
                  <c:v>Hungary</c:v>
                </c:pt>
                <c:pt idx="29">
                  <c:v>Lithuania</c:v>
                </c:pt>
                <c:pt idx="30">
                  <c:v>Latvia</c:v>
                </c:pt>
                <c:pt idx="31">
                  <c:v>Slovak Republic</c:v>
                </c:pt>
                <c:pt idx="32">
                  <c:v>Greece</c:v>
                </c:pt>
                <c:pt idx="33">
                  <c:v>Chile</c:v>
                </c:pt>
                <c:pt idx="34">
                  <c:v>Türkiye</c:v>
                </c:pt>
                <c:pt idx="35">
                  <c:v>Mexico</c:v>
                </c:pt>
              </c:strCache>
            </c:strRef>
          </c:cat>
          <c:val>
            <c:numRef>
              <c:f>'Chart PF1.6.E'!$P$7:$P$42</c:f>
              <c:numCache>
                <c:formatCode>#,##0</c:formatCode>
                <c:ptCount val="36"/>
                <c:pt idx="0">
                  <c:v>4680</c:v>
                </c:pt>
                <c:pt idx="1">
                  <c:v>1400</c:v>
                </c:pt>
                <c:pt idx="2">
                  <c:v>3720</c:v>
                </c:pt>
                <c:pt idx="3">
                  <c:v>11200</c:v>
                </c:pt>
                <c:pt idx="4">
                  <c:v>11040</c:v>
                </c:pt>
                <c:pt idx="5">
                  <c:v>3680</c:v>
                </c:pt>
                <c:pt idx="6">
                  <c:v>8820</c:v>
                </c:pt>
                <c:pt idx="7">
                  <c:v>14190</c:v>
                </c:pt>
                <c:pt idx="8">
                  <c:v>10300</c:v>
                </c:pt>
                <c:pt idx="9">
                  <c:v>2240</c:v>
                </c:pt>
                <c:pt idx="10">
                  <c:v>4200</c:v>
                </c:pt>
                <c:pt idx="11">
                  <c:v>1580</c:v>
                </c:pt>
                <c:pt idx="12">
                  <c:v>8280</c:v>
                </c:pt>
                <c:pt idx="13">
                  <c:v>2280</c:v>
                </c:pt>
                <c:pt idx="14">
                  <c:v>8190</c:v>
                </c:pt>
                <c:pt idx="15">
                  <c:v>1170</c:v>
                </c:pt>
                <c:pt idx="16">
                  <c:v>3760</c:v>
                </c:pt>
                <c:pt idx="17">
                  <c:v>2550</c:v>
                </c:pt>
                <c:pt idx="18">
                  <c:v>4990</c:v>
                </c:pt>
                <c:pt idx="19">
                  <c:v>1690</c:v>
                </c:pt>
                <c:pt idx="20">
                  <c:v>510</c:v>
                </c:pt>
                <c:pt idx="21">
                  <c:v>4580</c:v>
                </c:pt>
                <c:pt idx="22">
                  <c:v>1340</c:v>
                </c:pt>
                <c:pt idx="23">
                  <c:v>330</c:v>
                </c:pt>
                <c:pt idx="24">
                  <c:v>3890</c:v>
                </c:pt>
                <c:pt idx="25">
                  <c:v>4370</c:v>
                </c:pt>
                <c:pt idx="26">
                  <c:v>450</c:v>
                </c:pt>
                <c:pt idx="27">
                  <c:v>1960</c:v>
                </c:pt>
                <c:pt idx="28">
                  <c:v>4150</c:v>
                </c:pt>
                <c:pt idx="29">
                  <c:v>1300</c:v>
                </c:pt>
                <c:pt idx="30">
                  <c:v>860</c:v>
                </c:pt>
                <c:pt idx="31">
                  <c:v>90</c:v>
                </c:pt>
                <c:pt idx="32">
                  <c:v>340</c:v>
                </c:pt>
                <c:pt idx="33">
                  <c:v>2110</c:v>
                </c:pt>
                <c:pt idx="34">
                  <c:v>50</c:v>
                </c:pt>
                <c:pt idx="35">
                  <c:v>100</c:v>
                </c:pt>
              </c:numCache>
            </c:numRef>
          </c:val>
          <c:extLst>
            <c:ext xmlns:c16="http://schemas.microsoft.com/office/drawing/2014/chart" uri="{C3380CC4-5D6E-409C-BE32-E72D297353CC}">
              <c16:uniqueId val="{00000002-6868-4492-9A5D-35152DC546EC}"/>
            </c:ext>
          </c:extLst>
        </c:ser>
        <c:ser>
          <c:idx val="2"/>
          <c:order val="3"/>
          <c:tx>
            <c:strRef>
              <c:f>'Chart PF1.6.E'!$Q$5</c:f>
              <c:strCache>
                <c:ptCount val="1"/>
                <c:pt idx="0">
                  <c:v>Education</c:v>
                </c:pt>
              </c:strCache>
            </c:strRef>
          </c:tx>
          <c:spPr>
            <a:solidFill>
              <a:srgbClr val="929292"/>
            </a:solidFill>
            <a:ln w="6350" cmpd="sng">
              <a:solidFill>
                <a:srgbClr val="000000"/>
              </a:solidFill>
              <a:round/>
            </a:ln>
            <a:effectLst/>
          </c:spPr>
          <c:invertIfNegative val="0"/>
          <c:dPt>
            <c:idx val="16"/>
            <c:invertIfNegative val="0"/>
            <c:bubble3D val="0"/>
            <c:spPr>
              <a:solidFill>
                <a:schemeClr val="bg1">
                  <a:lumMod val="75000"/>
                </a:schemeClr>
              </a:solidFill>
              <a:ln w="6350" cmpd="sng">
                <a:solidFill>
                  <a:srgbClr val="000000"/>
                </a:solidFill>
                <a:round/>
              </a:ln>
              <a:effectLst/>
            </c:spPr>
            <c:extLst>
              <c:ext xmlns:c16="http://schemas.microsoft.com/office/drawing/2014/chart" uri="{C3380CC4-5D6E-409C-BE32-E72D297353CC}">
                <c16:uniqueId val="{00000002-4E79-4170-8BE0-749D11C757B8}"/>
              </c:ext>
            </c:extLst>
          </c:dPt>
          <c:cat>
            <c:strRef>
              <c:f>'Chart PF1.6.E'!$L$7:$L$42</c:f>
              <c:strCache>
                <c:ptCount val="36"/>
                <c:pt idx="0">
                  <c:v>Luxembourg</c:v>
                </c:pt>
                <c:pt idx="1">
                  <c:v>Switzerland</c:v>
                </c:pt>
                <c:pt idx="2">
                  <c:v>Belgium</c:v>
                </c:pt>
                <c:pt idx="3">
                  <c:v>Norway</c:v>
                </c:pt>
                <c:pt idx="4">
                  <c:v>Germany</c:v>
                </c:pt>
                <c:pt idx="5">
                  <c:v>Austria</c:v>
                </c:pt>
                <c:pt idx="6">
                  <c:v>Sweden</c:v>
                </c:pt>
                <c:pt idx="7">
                  <c:v>Denmark</c:v>
                </c:pt>
                <c:pt idx="8">
                  <c:v>Finland</c:v>
                </c:pt>
                <c:pt idx="9">
                  <c:v>Netherlands</c:v>
                </c:pt>
                <c:pt idx="10">
                  <c:v>United States</c:v>
                </c:pt>
                <c:pt idx="11">
                  <c:v>France</c:v>
                </c:pt>
                <c:pt idx="12">
                  <c:v>Iceland</c:v>
                </c:pt>
                <c:pt idx="13">
                  <c:v>Korea</c:v>
                </c:pt>
                <c:pt idx="14">
                  <c:v>United Kingdom</c:v>
                </c:pt>
                <c:pt idx="15">
                  <c:v>Ireland</c:v>
                </c:pt>
                <c:pt idx="16">
                  <c:v>OECD Average</c:v>
                </c:pt>
                <c:pt idx="17">
                  <c:v>Czech Republic</c:v>
                </c:pt>
                <c:pt idx="18">
                  <c:v>Australia</c:v>
                </c:pt>
                <c:pt idx="19">
                  <c:v>Italy</c:v>
                </c:pt>
                <c:pt idx="20">
                  <c:v>Portugal</c:v>
                </c:pt>
                <c:pt idx="21">
                  <c:v>Japan</c:v>
                </c:pt>
                <c:pt idx="22">
                  <c:v>Poland</c:v>
                </c:pt>
                <c:pt idx="23">
                  <c:v>Slovenia</c:v>
                </c:pt>
                <c:pt idx="24">
                  <c:v>Spain</c:v>
                </c:pt>
                <c:pt idx="25">
                  <c:v>New Zealand</c:v>
                </c:pt>
                <c:pt idx="26">
                  <c:v>Estonia</c:v>
                </c:pt>
                <c:pt idx="27">
                  <c:v>Israel</c:v>
                </c:pt>
                <c:pt idx="28">
                  <c:v>Hungary</c:v>
                </c:pt>
                <c:pt idx="29">
                  <c:v>Lithuania</c:v>
                </c:pt>
                <c:pt idx="30">
                  <c:v>Latvia</c:v>
                </c:pt>
                <c:pt idx="31">
                  <c:v>Slovak Republic</c:v>
                </c:pt>
                <c:pt idx="32">
                  <c:v>Greece</c:v>
                </c:pt>
                <c:pt idx="33">
                  <c:v>Chile</c:v>
                </c:pt>
                <c:pt idx="34">
                  <c:v>Türkiye</c:v>
                </c:pt>
                <c:pt idx="35">
                  <c:v>Mexico</c:v>
                </c:pt>
              </c:strCache>
            </c:strRef>
          </c:cat>
          <c:val>
            <c:numRef>
              <c:f>'Chart PF1.6.E'!$Q$7:$Q$42</c:f>
              <c:numCache>
                <c:formatCode>#,##0</c:formatCode>
                <c:ptCount val="36"/>
                <c:pt idx="0">
                  <c:v>134350</c:v>
                </c:pt>
                <c:pt idx="1">
                  <c:v>98010</c:v>
                </c:pt>
                <c:pt idx="2">
                  <c:v>101820</c:v>
                </c:pt>
                <c:pt idx="3">
                  <c:v>106200</c:v>
                </c:pt>
                <c:pt idx="4">
                  <c:v>79530</c:v>
                </c:pt>
                <c:pt idx="5">
                  <c:v>85350</c:v>
                </c:pt>
                <c:pt idx="6">
                  <c:v>86630</c:v>
                </c:pt>
                <c:pt idx="7">
                  <c:v>78180</c:v>
                </c:pt>
                <c:pt idx="8">
                  <c:v>85340</c:v>
                </c:pt>
                <c:pt idx="9">
                  <c:v>81110</c:v>
                </c:pt>
                <c:pt idx="10">
                  <c:v>84180</c:v>
                </c:pt>
                <c:pt idx="11">
                  <c:v>72100</c:v>
                </c:pt>
                <c:pt idx="12">
                  <c:v>79430</c:v>
                </c:pt>
                <c:pt idx="13">
                  <c:v>86080</c:v>
                </c:pt>
                <c:pt idx="14">
                  <c:v>59160</c:v>
                </c:pt>
                <c:pt idx="15">
                  <c:v>67380</c:v>
                </c:pt>
                <c:pt idx="16">
                  <c:v>65140</c:v>
                </c:pt>
                <c:pt idx="17">
                  <c:v>70700</c:v>
                </c:pt>
                <c:pt idx="18">
                  <c:v>61500</c:v>
                </c:pt>
                <c:pt idx="19">
                  <c:v>61330</c:v>
                </c:pt>
                <c:pt idx="20">
                  <c:v>64870</c:v>
                </c:pt>
                <c:pt idx="21">
                  <c:v>60870</c:v>
                </c:pt>
                <c:pt idx="22">
                  <c:v>47480</c:v>
                </c:pt>
                <c:pt idx="23">
                  <c:v>57760</c:v>
                </c:pt>
                <c:pt idx="24">
                  <c:v>55600</c:v>
                </c:pt>
                <c:pt idx="25">
                  <c:v>47730</c:v>
                </c:pt>
                <c:pt idx="26">
                  <c:v>51180</c:v>
                </c:pt>
                <c:pt idx="27">
                  <c:v>47050</c:v>
                </c:pt>
                <c:pt idx="28">
                  <c:v>37340</c:v>
                </c:pt>
                <c:pt idx="29">
                  <c:v>43000</c:v>
                </c:pt>
                <c:pt idx="30">
                  <c:v>43800</c:v>
                </c:pt>
                <c:pt idx="31">
                  <c:v>41490</c:v>
                </c:pt>
                <c:pt idx="32">
                  <c:v>37250</c:v>
                </c:pt>
                <c:pt idx="33">
                  <c:v>29510</c:v>
                </c:pt>
                <c:pt idx="34">
                  <c:v>22890</c:v>
                </c:pt>
                <c:pt idx="35">
                  <c:v>13860</c:v>
                </c:pt>
              </c:numCache>
            </c:numRef>
          </c:val>
          <c:extLst>
            <c:ext xmlns:c16="http://schemas.microsoft.com/office/drawing/2014/chart" uri="{C3380CC4-5D6E-409C-BE32-E72D297353CC}">
              <c16:uniqueId val="{00000003-6868-4492-9A5D-35152DC546EC}"/>
            </c:ext>
          </c:extLst>
        </c:ser>
        <c:dLbls>
          <c:showLegendKey val="0"/>
          <c:showVal val="0"/>
          <c:showCatName val="0"/>
          <c:showSerName val="0"/>
          <c:showPercent val="0"/>
          <c:showBubbleSize val="0"/>
        </c:dLbls>
        <c:gapWidth val="150"/>
        <c:overlap val="100"/>
        <c:axId val="244578560"/>
        <c:axId val="244830592"/>
      </c:barChart>
      <c:catAx>
        <c:axId val="244578560"/>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244830592"/>
        <c:crosses val="autoZero"/>
        <c:auto val="1"/>
        <c:lblAlgn val="ctr"/>
        <c:lblOffset val="0"/>
        <c:tickLblSkip val="1"/>
        <c:noMultiLvlLbl val="0"/>
      </c:catAx>
      <c:valAx>
        <c:axId val="244830592"/>
        <c:scaling>
          <c:orientation val="minMax"/>
        </c:scaling>
        <c:delete val="0"/>
        <c:axPos val="l"/>
        <c:majorGridlines>
          <c:spPr>
            <a:ln w="9525" cmpd="sng">
              <a:solidFill>
                <a:srgbClr val="FFFFFF"/>
              </a:solidFill>
              <a:prstDash val="solid"/>
            </a:ln>
          </c:spPr>
        </c:majorGridlines>
        <c:title>
          <c:tx>
            <c:rich>
              <a:bodyPr rot="0" vert="horz"/>
              <a:lstStyle/>
              <a:p>
                <a:pPr>
                  <a:defRPr sz="750" b="0" i="0">
                    <a:solidFill>
                      <a:srgbClr val="000000"/>
                    </a:solidFill>
                    <a:latin typeface="Arial Narrow"/>
                  </a:defRPr>
                </a:pPr>
                <a:r>
                  <a:rPr lang="en-GB" sz="750" b="0" i="0">
                    <a:solidFill>
                      <a:srgbClr val="000000"/>
                    </a:solidFill>
                    <a:latin typeface="Arial Narrow"/>
                  </a:rPr>
                  <a:t>USD PPP</a:t>
                </a:r>
              </a:p>
            </c:rich>
          </c:tx>
          <c:layout>
            <c:manualLayout>
              <c:xMode val="edge"/>
              <c:yMode val="edge"/>
              <c:x val="0"/>
              <c:y val="0.11633403258606401"/>
            </c:manualLayout>
          </c:layout>
          <c:overlay val="0"/>
        </c:title>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44578560"/>
        <c:crosses val="autoZero"/>
        <c:crossBetween val="between"/>
        <c:majorUnit val="25000"/>
      </c:valAx>
      <c:spPr>
        <a:solidFill>
          <a:srgbClr val="F4FFFF"/>
        </a:solidFill>
        <a:ln w="9525">
          <a:solidFill>
            <a:srgbClr val="000000"/>
          </a:solidFill>
        </a:ln>
      </c:spPr>
    </c:plotArea>
    <c:legend>
      <c:legendPos val="t"/>
      <c:layout>
        <c:manualLayout>
          <c:xMode val="edge"/>
          <c:yMode val="edge"/>
          <c:x val="5.8791030750785782E-2"/>
          <c:y val="1.9874322297346467E-2"/>
          <c:w val="0.93212841450374262"/>
          <c:h val="7.4528708615049247E-2"/>
        </c:manualLayout>
      </c:layout>
      <c:overlay val="1"/>
      <c:spPr>
        <a:solidFill>
          <a:srgbClr val="EAEAEA">
            <a:alpha val="50000"/>
          </a:srgbClr>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a:noFill/>
    </a:ln>
    <a:extLst>
      <a:ext uri="{909E8E84-426E-40DD-AFC4-6F175D3DCCD1}">
        <a14:hiddenFill xmlns:a14="http://schemas.microsoft.com/office/drawing/2010/main">
          <a:solidFill>
            <a:sysClr val="window" lastClr="FFFFFF"/>
          </a:solidFill>
        </a14:hiddenFill>
      </a:ext>
    </a:extLst>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78" r="0.75000000000000078"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OECD!$B$62</c:f>
              <c:strCache>
                <c:ptCount val="1"/>
                <c:pt idx="0">
                  <c:v>2003</c:v>
                </c:pt>
              </c:strCache>
            </c:strRef>
          </c:tx>
          <c:spPr>
            <a:ln>
              <a:solidFill>
                <a:prstClr val="black"/>
              </a:solidFill>
              <a:prstDash val="sysDot"/>
            </a:ln>
          </c:spPr>
          <c:marker>
            <c:symbol val="none"/>
          </c:marker>
          <c:cat>
            <c:strRef>
              <c:f>OECD!$A$63:$A$91</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OECD!$B$63:$B$91</c:f>
              <c:numCache>
                <c:formatCode>#,##0</c:formatCode>
                <c:ptCount val="29"/>
                <c:pt idx="0">
                  <c:v>1222.8395510779189</c:v>
                </c:pt>
                <c:pt idx="1">
                  <c:v>5887.4701483200088</c:v>
                </c:pt>
                <c:pt idx="2">
                  <c:v>3432.164392679701</c:v>
                </c:pt>
                <c:pt idx="3">
                  <c:v>3647.0243915699793</c:v>
                </c:pt>
                <c:pt idx="4">
                  <c:v>5184.7543287100561</c:v>
                </c:pt>
                <c:pt idx="5">
                  <c:v>5705.1635177440676</c:v>
                </c:pt>
                <c:pt idx="6">
                  <c:v>6271.6987498718909</c:v>
                </c:pt>
                <c:pt idx="7">
                  <c:v>7070.5752514718461</c:v>
                </c:pt>
                <c:pt idx="8">
                  <c:v>7552.2099581859247</c:v>
                </c:pt>
                <c:pt idx="9">
                  <c:v>7521.1258411697927</c:v>
                </c:pt>
                <c:pt idx="10">
                  <c:v>7489.9113478449744</c:v>
                </c:pt>
                <c:pt idx="11">
                  <c:v>7446.3387066543428</c:v>
                </c:pt>
                <c:pt idx="12">
                  <c:v>7799.664292086155</c:v>
                </c:pt>
                <c:pt idx="13">
                  <c:v>8306.0760974996247</c:v>
                </c:pt>
                <c:pt idx="14">
                  <c:v>8970.9898130060483</c:v>
                </c:pt>
                <c:pt idx="15">
                  <c:v>8996.0408060811551</c:v>
                </c:pt>
                <c:pt idx="16">
                  <c:v>8880.4118335223866</c:v>
                </c:pt>
                <c:pt idx="17">
                  <c:v>8509.6225955393184</c:v>
                </c:pt>
                <c:pt idx="18">
                  <c:v>7953.5070325119586</c:v>
                </c:pt>
                <c:pt idx="19">
                  <c:v>6596.0965737677561</c:v>
                </c:pt>
                <c:pt idx="20">
                  <c:v>4990.9013899783895</c:v>
                </c:pt>
                <c:pt idx="21">
                  <c:v>4089.3951759161173</c:v>
                </c:pt>
                <c:pt idx="22">
                  <c:v>3588.7328219459555</c:v>
                </c:pt>
                <c:pt idx="23">
                  <c:v>3116.9064390906742</c:v>
                </c:pt>
                <c:pt idx="24">
                  <c:v>2586.6947510456998</c:v>
                </c:pt>
                <c:pt idx="25">
                  <c:v>2141.6862340808357</c:v>
                </c:pt>
                <c:pt idx="26">
                  <c:v>1673.1491755213776</c:v>
                </c:pt>
                <c:pt idx="27">
                  <c:v>1357.3542737382011</c:v>
                </c:pt>
                <c:pt idx="28">
                  <c:v>1058.8170580338053</c:v>
                </c:pt>
              </c:numCache>
            </c:numRef>
          </c:val>
          <c:smooth val="0"/>
          <c:extLst>
            <c:ext xmlns:c16="http://schemas.microsoft.com/office/drawing/2014/chart" uri="{C3380CC4-5D6E-409C-BE32-E72D297353CC}">
              <c16:uniqueId val="{00000000-9830-41DF-BE95-56E42EE821BD}"/>
            </c:ext>
          </c:extLst>
        </c:ser>
        <c:ser>
          <c:idx val="2"/>
          <c:order val="1"/>
          <c:tx>
            <c:strRef>
              <c:f>OECD!$D$62</c:f>
              <c:strCache>
                <c:ptCount val="1"/>
                <c:pt idx="0">
                  <c:v>2007</c:v>
                </c:pt>
              </c:strCache>
            </c:strRef>
          </c:tx>
          <c:spPr>
            <a:ln>
              <a:solidFill>
                <a:schemeClr val="tx1"/>
              </a:solidFill>
              <a:prstDash val="dash"/>
            </a:ln>
          </c:spPr>
          <c:marker>
            <c:symbol val="none"/>
          </c:marker>
          <c:cat>
            <c:strRef>
              <c:f>OECD!$A$63:$A$91</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OECD!$D$63:$D$91</c:f>
              <c:numCache>
                <c:formatCode>#,##0</c:formatCode>
                <c:ptCount val="29"/>
                <c:pt idx="0">
                  <c:v>1774.5909529905941</c:v>
                </c:pt>
                <c:pt idx="1">
                  <c:v>8129.8879850531557</c:v>
                </c:pt>
                <c:pt idx="2">
                  <c:v>4234.8258023416402</c:v>
                </c:pt>
                <c:pt idx="3">
                  <c:v>4623.34273504868</c:v>
                </c:pt>
                <c:pt idx="4">
                  <c:v>6365.3324393442263</c:v>
                </c:pt>
                <c:pt idx="5">
                  <c:v>6972.7510883149444</c:v>
                </c:pt>
                <c:pt idx="6">
                  <c:v>6961.8637038357729</c:v>
                </c:pt>
                <c:pt idx="7">
                  <c:v>8275.5853471648679</c:v>
                </c:pt>
                <c:pt idx="8">
                  <c:v>9040.2959831011067</c:v>
                </c:pt>
                <c:pt idx="9">
                  <c:v>9100.0266176008136</c:v>
                </c:pt>
                <c:pt idx="10">
                  <c:v>8969.5238137091019</c:v>
                </c:pt>
                <c:pt idx="11">
                  <c:v>8908.4244766718821</c:v>
                </c:pt>
                <c:pt idx="12">
                  <c:v>9131.3597949614996</c:v>
                </c:pt>
                <c:pt idx="13">
                  <c:v>9728.3418415577453</c:v>
                </c:pt>
                <c:pt idx="14">
                  <c:v>10350.616923630396</c:v>
                </c:pt>
                <c:pt idx="15">
                  <c:v>10379.50744698157</c:v>
                </c:pt>
                <c:pt idx="16">
                  <c:v>10182.052435230195</c:v>
                </c:pt>
                <c:pt idx="17">
                  <c:v>9775.9658177979054</c:v>
                </c:pt>
                <c:pt idx="18">
                  <c:v>9188.2636085982886</c:v>
                </c:pt>
                <c:pt idx="19">
                  <c:v>7176.1846509628476</c:v>
                </c:pt>
                <c:pt idx="20">
                  <c:v>5650.5823537190709</c:v>
                </c:pt>
                <c:pt idx="21">
                  <c:v>4940.1644020342001</c:v>
                </c:pt>
                <c:pt idx="22">
                  <c:v>4572.7331007596013</c:v>
                </c:pt>
                <c:pt idx="23">
                  <c:v>4098.5827837802562</c:v>
                </c:pt>
                <c:pt idx="24">
                  <c:v>3358.955349672643</c:v>
                </c:pt>
                <c:pt idx="25">
                  <c:v>2746.2441475932619</c:v>
                </c:pt>
                <c:pt idx="26">
                  <c:v>1995.6112584265625</c:v>
                </c:pt>
                <c:pt idx="27">
                  <c:v>1526.1652608651509</c:v>
                </c:pt>
                <c:pt idx="28">
                  <c:v>1133.1602555379429</c:v>
                </c:pt>
              </c:numCache>
            </c:numRef>
          </c:val>
          <c:smooth val="0"/>
          <c:extLst>
            <c:ext xmlns:c16="http://schemas.microsoft.com/office/drawing/2014/chart" uri="{C3380CC4-5D6E-409C-BE32-E72D297353CC}">
              <c16:uniqueId val="{00000001-9830-41DF-BE95-56E42EE821BD}"/>
            </c:ext>
          </c:extLst>
        </c:ser>
        <c:ser>
          <c:idx val="1"/>
          <c:order val="3"/>
          <c:tx>
            <c:strRef>
              <c:f>OECD!$G$62</c:f>
              <c:strCache>
                <c:ptCount val="1"/>
                <c:pt idx="0">
                  <c:v>2013</c:v>
                </c:pt>
              </c:strCache>
            </c:strRef>
          </c:tx>
          <c:spPr>
            <a:ln>
              <a:solidFill>
                <a:srgbClr val="00B050"/>
              </a:solidFill>
            </a:ln>
          </c:spPr>
          <c:marker>
            <c:symbol val="none"/>
          </c:marker>
          <c:val>
            <c:numRef>
              <c:f>OECD!$G$63:$G$91</c:f>
              <c:numCache>
                <c:formatCode>#,##0</c:formatCode>
                <c:ptCount val="29"/>
                <c:pt idx="0">
                  <c:v>2486.9980881993056</c:v>
                </c:pt>
                <c:pt idx="1">
                  <c:v>11000.341051293779</c:v>
                </c:pt>
                <c:pt idx="2">
                  <c:v>6014.1387635833762</c:v>
                </c:pt>
                <c:pt idx="3">
                  <c:v>6766.6364630875787</c:v>
                </c:pt>
                <c:pt idx="4">
                  <c:v>8352.151938449515</c:v>
                </c:pt>
                <c:pt idx="5">
                  <c:v>8488.8298725663208</c:v>
                </c:pt>
                <c:pt idx="6">
                  <c:v>8860.5195171571067</c:v>
                </c:pt>
                <c:pt idx="7">
                  <c:v>10434.112241124858</c:v>
                </c:pt>
                <c:pt idx="8">
                  <c:v>11331.173275399853</c:v>
                </c:pt>
                <c:pt idx="9">
                  <c:v>11125.640158321901</c:v>
                </c:pt>
                <c:pt idx="10">
                  <c:v>10958.290119281482</c:v>
                </c:pt>
                <c:pt idx="11">
                  <c:v>10924.782807647714</c:v>
                </c:pt>
                <c:pt idx="12">
                  <c:v>11303.666266603623</c:v>
                </c:pt>
                <c:pt idx="13">
                  <c:v>11831.796308124181</c:v>
                </c:pt>
                <c:pt idx="14">
                  <c:v>12375.154507072182</c:v>
                </c:pt>
                <c:pt idx="15">
                  <c:v>12366.588062371049</c:v>
                </c:pt>
                <c:pt idx="16">
                  <c:v>12302.440188450773</c:v>
                </c:pt>
                <c:pt idx="17">
                  <c:v>11793.712019902223</c:v>
                </c:pt>
                <c:pt idx="18">
                  <c:v>11348.935958792608</c:v>
                </c:pt>
                <c:pt idx="19">
                  <c:v>9099.597795453039</c:v>
                </c:pt>
                <c:pt idx="20">
                  <c:v>7351.8514097781335</c:v>
                </c:pt>
                <c:pt idx="21">
                  <c:v>6544.459560075722</c:v>
                </c:pt>
                <c:pt idx="22">
                  <c:v>6083.1901581812363</c:v>
                </c:pt>
                <c:pt idx="23">
                  <c:v>5298.3713854593734</c:v>
                </c:pt>
                <c:pt idx="24">
                  <c:v>4433.8466977674198</c:v>
                </c:pt>
                <c:pt idx="25">
                  <c:v>3590.6240014880996</c:v>
                </c:pt>
                <c:pt idx="26">
                  <c:v>2620.6657567106759</c:v>
                </c:pt>
                <c:pt idx="27">
                  <c:v>1893.0263939629294</c:v>
                </c:pt>
                <c:pt idx="28">
                  <c:v>1457.4722262239884</c:v>
                </c:pt>
              </c:numCache>
            </c:numRef>
          </c:val>
          <c:smooth val="0"/>
          <c:extLst>
            <c:ext xmlns:c16="http://schemas.microsoft.com/office/drawing/2014/chart" uri="{C3380CC4-5D6E-409C-BE32-E72D297353CC}">
              <c16:uniqueId val="{00000003-9830-41DF-BE95-56E42EE821BD}"/>
            </c:ext>
          </c:extLst>
        </c:ser>
        <c:ser>
          <c:idx val="3"/>
          <c:order val="4"/>
          <c:tx>
            <c:strRef>
              <c:f>OECD!$I$62</c:f>
              <c:strCache>
                <c:ptCount val="1"/>
                <c:pt idx="0">
                  <c:v>2019</c:v>
                </c:pt>
              </c:strCache>
            </c:strRef>
          </c:tx>
          <c:spPr>
            <a:ln>
              <a:solidFill>
                <a:schemeClr val="accent6">
                  <a:lumMod val="75000"/>
                </a:schemeClr>
              </a:solidFill>
            </a:ln>
          </c:spPr>
          <c:marker>
            <c:symbol val="none"/>
          </c:marker>
          <c:val>
            <c:numRef>
              <c:f>OECD!$I$63:$I$91</c:f>
              <c:numCache>
                <c:formatCode>#,##0</c:formatCode>
                <c:ptCount val="29"/>
                <c:pt idx="0">
                  <c:v>2885.496568824386</c:v>
                </c:pt>
                <c:pt idx="1">
                  <c:v>14319.989024280771</c:v>
                </c:pt>
                <c:pt idx="2">
                  <c:v>8091.6643158054258</c:v>
                </c:pt>
                <c:pt idx="3">
                  <c:v>8932.2366451455855</c:v>
                </c:pt>
                <c:pt idx="4">
                  <c:v>10510.333091679486</c:v>
                </c:pt>
                <c:pt idx="5">
                  <c:v>10778.356994069713</c:v>
                </c:pt>
                <c:pt idx="6">
                  <c:v>11331.629108582149</c:v>
                </c:pt>
                <c:pt idx="7">
                  <c:v>12619.700162104522</c:v>
                </c:pt>
                <c:pt idx="8">
                  <c:v>13362.686869685658</c:v>
                </c:pt>
                <c:pt idx="9">
                  <c:v>13306.107552087033</c:v>
                </c:pt>
                <c:pt idx="10">
                  <c:v>12845.352309878657</c:v>
                </c:pt>
                <c:pt idx="11">
                  <c:v>12867.586904268006</c:v>
                </c:pt>
                <c:pt idx="12">
                  <c:v>13099.443155226443</c:v>
                </c:pt>
                <c:pt idx="13">
                  <c:v>13638.250605306557</c:v>
                </c:pt>
                <c:pt idx="14">
                  <c:v>14099.104380904446</c:v>
                </c:pt>
                <c:pt idx="15">
                  <c:v>14114.293143777284</c:v>
                </c:pt>
                <c:pt idx="16">
                  <c:v>14092.450256977483</c:v>
                </c:pt>
                <c:pt idx="17">
                  <c:v>13661.197486461455</c:v>
                </c:pt>
                <c:pt idx="18">
                  <c:v>13316.955386817051</c:v>
                </c:pt>
                <c:pt idx="19">
                  <c:v>10423.433802647487</c:v>
                </c:pt>
                <c:pt idx="20">
                  <c:v>8167.4311696909881</c:v>
                </c:pt>
                <c:pt idx="21">
                  <c:v>7103.2553637633482</c:v>
                </c:pt>
                <c:pt idx="22">
                  <c:v>6563.0230201701224</c:v>
                </c:pt>
                <c:pt idx="23">
                  <c:v>5815.1836728523476</c:v>
                </c:pt>
                <c:pt idx="24">
                  <c:v>4984.2685985547532</c:v>
                </c:pt>
                <c:pt idx="25">
                  <c:v>4073.6520673216828</c:v>
                </c:pt>
                <c:pt idx="26">
                  <c:v>3084.0156633008519</c:v>
                </c:pt>
                <c:pt idx="27">
                  <c:v>2333.8225093616966</c:v>
                </c:pt>
                <c:pt idx="28">
                  <c:v>1890.3410389862727</c:v>
                </c:pt>
              </c:numCache>
            </c:numRef>
          </c:val>
          <c:smooth val="0"/>
          <c:extLst>
            <c:ext xmlns:c16="http://schemas.microsoft.com/office/drawing/2014/chart" uri="{C3380CC4-5D6E-409C-BE32-E72D297353CC}">
              <c16:uniqueId val="{00000001-2DD3-4B5F-BC45-8B7323E1BAD9}"/>
            </c:ext>
          </c:extLst>
        </c:ser>
        <c:dLbls>
          <c:showLegendKey val="0"/>
          <c:showVal val="0"/>
          <c:showCatName val="0"/>
          <c:showSerName val="0"/>
          <c:showPercent val="0"/>
          <c:showBubbleSize val="0"/>
        </c:dLbls>
        <c:smooth val="0"/>
        <c:axId val="247586176"/>
        <c:axId val="247604352"/>
        <c:extLst>
          <c:ext xmlns:c15="http://schemas.microsoft.com/office/drawing/2012/chart" uri="{02D57815-91ED-43cb-92C2-25804820EDAC}">
            <c15:filteredLineSeries>
              <c15:ser>
                <c:idx val="4"/>
                <c:order val="2"/>
                <c:tx>
                  <c:strRef>
                    <c:extLst>
                      <c:ext uri="{02D57815-91ED-43cb-92C2-25804820EDAC}">
                        <c15:formulaRef>
                          <c15:sqref>OECD!$F$62</c15:sqref>
                        </c15:formulaRef>
                      </c:ext>
                    </c:extLst>
                    <c:strCache>
                      <c:ptCount val="1"/>
                      <c:pt idx="0">
                        <c:v>2011</c:v>
                      </c:pt>
                    </c:strCache>
                  </c:strRef>
                </c:tx>
                <c:spPr>
                  <a:ln>
                    <a:solidFill>
                      <a:schemeClr val="accent1"/>
                    </a:solidFill>
                  </a:ln>
                </c:spPr>
                <c:marker>
                  <c:symbol val="none"/>
                </c:marker>
                <c:cat>
                  <c:strRef>
                    <c:extLst>
                      <c:ext uri="{02D57815-91ED-43cb-92C2-25804820EDAC}">
                        <c15:formulaRef>
                          <c15:sqref>OECD!$A$63:$A$91</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OECD!$F$63:$F$91</c15:sqref>
                        </c15:formulaRef>
                      </c:ext>
                    </c:extLst>
                    <c:numCache>
                      <c:formatCode>#,##0</c:formatCode>
                      <c:ptCount val="29"/>
                      <c:pt idx="0">
                        <c:v>2314.4322294373042</c:v>
                      </c:pt>
                      <c:pt idx="1">
                        <c:v>10439.076574985445</c:v>
                      </c:pt>
                      <c:pt idx="2">
                        <c:v>5112.4292278721332</c:v>
                      </c:pt>
                      <c:pt idx="3">
                        <c:v>5805.2605824838192</c:v>
                      </c:pt>
                      <c:pt idx="4">
                        <c:v>8142.2615437777085</c:v>
                      </c:pt>
                      <c:pt idx="5">
                        <c:v>9177.4609820748774</c:v>
                      </c:pt>
                      <c:pt idx="6">
                        <c:v>8887.0069857819435</c:v>
                      </c:pt>
                      <c:pt idx="7">
                        <c:v>10078.212291514039</c:v>
                      </c:pt>
                      <c:pt idx="8">
                        <c:v>10802.412656608805</c:v>
                      </c:pt>
                      <c:pt idx="9">
                        <c:v>10643.990328865268</c:v>
                      </c:pt>
                      <c:pt idx="10">
                        <c:v>10517.528145467541</c:v>
                      </c:pt>
                      <c:pt idx="11">
                        <c:v>10475.872835409973</c:v>
                      </c:pt>
                      <c:pt idx="12">
                        <c:v>10729.374769868338</c:v>
                      </c:pt>
                      <c:pt idx="13">
                        <c:v>11243.678753912434</c:v>
                      </c:pt>
                      <c:pt idx="14">
                        <c:v>12231.430946989198</c:v>
                      </c:pt>
                      <c:pt idx="15">
                        <c:v>12014.056530861541</c:v>
                      </c:pt>
                      <c:pt idx="16">
                        <c:v>11878.778370530703</c:v>
                      </c:pt>
                      <c:pt idx="17">
                        <c:v>11474.003878206058</c:v>
                      </c:pt>
                      <c:pt idx="18">
                        <c:v>10867.577845958594</c:v>
                      </c:pt>
                      <c:pt idx="19">
                        <c:v>8367.0798141833748</c:v>
                      </c:pt>
                      <c:pt idx="20">
                        <c:v>6578.3340651152694</c:v>
                      </c:pt>
                      <c:pt idx="21">
                        <c:v>5740.0037862376266</c:v>
                      </c:pt>
                      <c:pt idx="22">
                        <c:v>5263.5844912125967</c:v>
                      </c:pt>
                      <c:pt idx="23">
                        <c:v>4641.3594131079917</c:v>
                      </c:pt>
                      <c:pt idx="24">
                        <c:v>3893.7156807722922</c:v>
                      </c:pt>
                      <c:pt idx="25">
                        <c:v>3143.3591482791189</c:v>
                      </c:pt>
                      <c:pt idx="26">
                        <c:v>2277.5620584425114</c:v>
                      </c:pt>
                      <c:pt idx="27">
                        <c:v>1773.7192146472105</c:v>
                      </c:pt>
                      <c:pt idx="28">
                        <c:v>1283.4600767817622</c:v>
                      </c:pt>
                    </c:numCache>
                  </c:numRef>
                </c:val>
                <c:smooth val="0"/>
                <c:extLst>
                  <c:ext xmlns:c16="http://schemas.microsoft.com/office/drawing/2014/chart" uri="{C3380CC4-5D6E-409C-BE32-E72D297353CC}">
                    <c16:uniqueId val="{00000002-9830-41DF-BE95-56E42EE821BD}"/>
                  </c:ext>
                </c:extLst>
              </c15:ser>
            </c15:filteredLineSeries>
          </c:ext>
        </c:extLst>
      </c:lineChart>
      <c:catAx>
        <c:axId val="24758617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47604352"/>
        <c:crosses val="autoZero"/>
        <c:auto val="1"/>
        <c:lblAlgn val="ctr"/>
        <c:lblOffset val="100"/>
        <c:noMultiLvlLbl val="0"/>
      </c:catAx>
      <c:valAx>
        <c:axId val="247604352"/>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7586176"/>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AU!$B$69</c:f>
              <c:strCache>
                <c:ptCount val="1"/>
                <c:pt idx="0">
                  <c:v>2003</c:v>
                </c:pt>
              </c:strCache>
            </c:strRef>
          </c:tx>
          <c:spPr>
            <a:ln>
              <a:solidFill>
                <a:prstClr val="black"/>
              </a:solidFill>
              <a:prstDash val="sysDot"/>
            </a:ln>
          </c:spPr>
          <c:marker>
            <c:symbol val="none"/>
          </c:marker>
          <c:cat>
            <c:strRef>
              <c:f>AU!$A$70:$A$98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AU!$B$70:$B$98</c:f>
              <c:numCache>
                <c:formatCode>#,##0</c:formatCode>
                <c:ptCount val="29"/>
                <c:pt idx="0">
                  <c:v>0</c:v>
                </c:pt>
                <c:pt idx="1">
                  <c:v>4592.3091248109249</c:v>
                </c:pt>
                <c:pt idx="2">
                  <c:v>4241.8050464915405</c:v>
                </c:pt>
                <c:pt idx="3">
                  <c:v>4361.480524560764</c:v>
                </c:pt>
                <c:pt idx="4">
                  <c:v>4655.6993216526616</c:v>
                </c:pt>
                <c:pt idx="5">
                  <c:v>5345.1114101929306</c:v>
                </c:pt>
                <c:pt idx="6">
                  <c:v>6557.2478874553908</c:v>
                </c:pt>
                <c:pt idx="7">
                  <c:v>7263.8116260072838</c:v>
                </c:pt>
                <c:pt idx="8">
                  <c:v>7237.4824324016763</c:v>
                </c:pt>
                <c:pt idx="9">
                  <c:v>7251.6869127610535</c:v>
                </c:pt>
                <c:pt idx="10">
                  <c:v>7196.9548083181653</c:v>
                </c:pt>
                <c:pt idx="11">
                  <c:v>7191.7251131060548</c:v>
                </c:pt>
                <c:pt idx="12">
                  <c:v>7163.8029024343805</c:v>
                </c:pt>
                <c:pt idx="13">
                  <c:v>7652.3689131209831</c:v>
                </c:pt>
                <c:pt idx="14">
                  <c:v>8598.6759237280748</c:v>
                </c:pt>
                <c:pt idx="15">
                  <c:v>8568.8548453577278</c:v>
                </c:pt>
                <c:pt idx="16">
                  <c:v>8563.9291097055011</c:v>
                </c:pt>
                <c:pt idx="17">
                  <c:v>7665.552293140483</c:v>
                </c:pt>
                <c:pt idx="18">
                  <c:v>7062.2597794181602</c:v>
                </c:pt>
                <c:pt idx="19">
                  <c:v>5955.9584375523982</c:v>
                </c:pt>
                <c:pt idx="20">
                  <c:v>5491.4555860931196</c:v>
                </c:pt>
                <c:pt idx="21">
                  <c:v>5223.234308218116</c:v>
                </c:pt>
                <c:pt idx="22">
                  <c:v>3744.9290371138109</c:v>
                </c:pt>
                <c:pt idx="23">
                  <c:v>2951.4596462320915</c:v>
                </c:pt>
                <c:pt idx="24">
                  <c:v>2452.6033527999266</c:v>
                </c:pt>
                <c:pt idx="25">
                  <c:v>2110.4166944028434</c:v>
                </c:pt>
                <c:pt idx="26">
                  <c:v>1688.5039432097335</c:v>
                </c:pt>
                <c:pt idx="27">
                  <c:v>1490.2227501816481</c:v>
                </c:pt>
                <c:pt idx="28">
                  <c:v>1349.6944899698217</c:v>
                </c:pt>
              </c:numCache>
            </c:numRef>
          </c:val>
          <c:smooth val="0"/>
          <c:extLst>
            <c:ext xmlns:c16="http://schemas.microsoft.com/office/drawing/2014/chart" uri="{C3380CC4-5D6E-409C-BE32-E72D297353CC}">
              <c16:uniqueId val="{00000000-7A2E-4FC5-A68C-47DA357371B3}"/>
            </c:ext>
          </c:extLst>
        </c:ser>
        <c:ser>
          <c:idx val="2"/>
          <c:order val="1"/>
          <c:tx>
            <c:strRef>
              <c:f>AU!$D$69</c:f>
              <c:strCache>
                <c:ptCount val="1"/>
                <c:pt idx="0">
                  <c:v>2007</c:v>
                </c:pt>
              </c:strCache>
            </c:strRef>
          </c:tx>
          <c:spPr>
            <a:ln>
              <a:solidFill>
                <a:schemeClr val="tx1"/>
              </a:solidFill>
              <a:prstDash val="dash"/>
            </a:ln>
          </c:spPr>
          <c:marker>
            <c:symbol val="none"/>
          </c:marker>
          <c:cat>
            <c:strRef>
              <c:f>AU!$A$70:$A$98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AU!$D$70:$D$98</c:f>
              <c:numCache>
                <c:formatCode>#,##0</c:formatCode>
                <c:ptCount val="29"/>
                <c:pt idx="0">
                  <c:v>0</c:v>
                </c:pt>
                <c:pt idx="1">
                  <c:v>8427.0145327847313</c:v>
                </c:pt>
                <c:pt idx="2">
                  <c:v>5863.1448945367474</c:v>
                </c:pt>
                <c:pt idx="3">
                  <c:v>5826.6390709345615</c:v>
                </c:pt>
                <c:pt idx="4">
                  <c:v>6871.3498579762281</c:v>
                </c:pt>
                <c:pt idx="5">
                  <c:v>9721.9027153382958</c:v>
                </c:pt>
                <c:pt idx="6">
                  <c:v>10331.507872135791</c:v>
                </c:pt>
                <c:pt idx="7">
                  <c:v>9540.6830688641821</c:v>
                </c:pt>
                <c:pt idx="8">
                  <c:v>9578.6148863696708</c:v>
                </c:pt>
                <c:pt idx="9">
                  <c:v>9600.9013240485183</c:v>
                </c:pt>
                <c:pt idx="10">
                  <c:v>7965.7564953883293</c:v>
                </c:pt>
                <c:pt idx="11">
                  <c:v>7942.8620872608972</c:v>
                </c:pt>
                <c:pt idx="12">
                  <c:v>7932.761678109925</c:v>
                </c:pt>
                <c:pt idx="13">
                  <c:v>9378.9135461780079</c:v>
                </c:pt>
                <c:pt idx="14">
                  <c:v>10902.209868781611</c:v>
                </c:pt>
                <c:pt idx="15">
                  <c:v>10903.911716974151</c:v>
                </c:pt>
                <c:pt idx="16">
                  <c:v>10630.746200915652</c:v>
                </c:pt>
                <c:pt idx="17">
                  <c:v>9225.2017114491937</c:v>
                </c:pt>
                <c:pt idx="18">
                  <c:v>7890.3663420927551</c:v>
                </c:pt>
                <c:pt idx="19">
                  <c:v>6098.0244866165913</c:v>
                </c:pt>
                <c:pt idx="20">
                  <c:v>5673.5633830032411</c:v>
                </c:pt>
                <c:pt idx="21">
                  <c:v>5408.9188559848917</c:v>
                </c:pt>
                <c:pt idx="22">
                  <c:v>3784.9843509198799</c:v>
                </c:pt>
                <c:pt idx="23">
                  <c:v>2868.8895034462976</c:v>
                </c:pt>
                <c:pt idx="24">
                  <c:v>2225.9081535003238</c:v>
                </c:pt>
                <c:pt idx="25">
                  <c:v>1698.2675720362993</c:v>
                </c:pt>
                <c:pt idx="26">
                  <c:v>1308.0806368858166</c:v>
                </c:pt>
                <c:pt idx="27">
                  <c:v>954.68581353941545</c:v>
                </c:pt>
                <c:pt idx="28">
                  <c:v>780.39327603402978</c:v>
                </c:pt>
              </c:numCache>
            </c:numRef>
          </c:val>
          <c:smooth val="0"/>
          <c:extLst>
            <c:ext xmlns:c16="http://schemas.microsoft.com/office/drawing/2014/chart" uri="{C3380CC4-5D6E-409C-BE32-E72D297353CC}">
              <c16:uniqueId val="{00000001-7A2E-4FC5-A68C-47DA357371B3}"/>
            </c:ext>
          </c:extLst>
        </c:ser>
        <c:ser>
          <c:idx val="1"/>
          <c:order val="3"/>
          <c:tx>
            <c:strRef>
              <c:f>AU!$G$69</c:f>
              <c:strCache>
                <c:ptCount val="1"/>
                <c:pt idx="0">
                  <c:v>2013</c:v>
                </c:pt>
              </c:strCache>
            </c:strRef>
          </c:tx>
          <c:spPr>
            <a:ln>
              <a:solidFill>
                <a:srgbClr val="00B050"/>
              </a:solidFill>
            </a:ln>
          </c:spPr>
          <c:marker>
            <c:symbol val="none"/>
          </c:marker>
          <c:cat>
            <c:strRef>
              <c:f>AU!$A$70:$A$98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AU!$G$70:$G$98</c:f>
              <c:numCache>
                <c:formatCode>#,##0</c:formatCode>
                <c:ptCount val="29"/>
                <c:pt idx="0">
                  <c:v>1159.0510768032616</c:v>
                </c:pt>
                <c:pt idx="1">
                  <c:v>9746.0214297870007</c:v>
                </c:pt>
                <c:pt idx="2">
                  <c:v>8961.0587179352788</c:v>
                </c:pt>
                <c:pt idx="3">
                  <c:v>10110.473612506146</c:v>
                </c:pt>
                <c:pt idx="4">
                  <c:v>10134.582669455976</c:v>
                </c:pt>
                <c:pt idx="5">
                  <c:v>9312.3219117420558</c:v>
                </c:pt>
                <c:pt idx="6">
                  <c:v>13605.787453497829</c:v>
                </c:pt>
                <c:pt idx="7">
                  <c:v>13311.971592506316</c:v>
                </c:pt>
                <c:pt idx="8">
                  <c:v>12988.754612356539</c:v>
                </c:pt>
                <c:pt idx="9">
                  <c:v>12967.544097770122</c:v>
                </c:pt>
                <c:pt idx="10">
                  <c:v>11482.735125854113</c:v>
                </c:pt>
                <c:pt idx="11">
                  <c:v>11489.168155576641</c:v>
                </c:pt>
                <c:pt idx="12">
                  <c:v>11690.239116640532</c:v>
                </c:pt>
                <c:pt idx="13">
                  <c:v>13000.161704518974</c:v>
                </c:pt>
                <c:pt idx="14">
                  <c:v>14954.299191290007</c:v>
                </c:pt>
                <c:pt idx="15">
                  <c:v>15035.61994580636</c:v>
                </c:pt>
                <c:pt idx="16">
                  <c:v>15353.06080547801</c:v>
                </c:pt>
                <c:pt idx="17">
                  <c:v>13723.754334408031</c:v>
                </c:pt>
                <c:pt idx="18">
                  <c:v>12084.716227072</c:v>
                </c:pt>
                <c:pt idx="19">
                  <c:v>9775.8827924361012</c:v>
                </c:pt>
                <c:pt idx="20">
                  <c:v>8970.7614696853943</c:v>
                </c:pt>
                <c:pt idx="21">
                  <c:v>8395.4908974988957</c:v>
                </c:pt>
                <c:pt idx="22">
                  <c:v>6413.8354981301354</c:v>
                </c:pt>
                <c:pt idx="23">
                  <c:v>5193.4365748517821</c:v>
                </c:pt>
                <c:pt idx="24">
                  <c:v>4154.7226098379742</c:v>
                </c:pt>
                <c:pt idx="25">
                  <c:v>3253.5686051812249</c:v>
                </c:pt>
                <c:pt idx="26">
                  <c:v>2527.6617977069632</c:v>
                </c:pt>
                <c:pt idx="27">
                  <c:v>1620.178579497933</c:v>
                </c:pt>
                <c:pt idx="28">
                  <c:v>1307.3085262046777</c:v>
                </c:pt>
              </c:numCache>
            </c:numRef>
          </c:val>
          <c:smooth val="0"/>
          <c:extLst>
            <c:ext xmlns:c16="http://schemas.microsoft.com/office/drawing/2014/chart" uri="{C3380CC4-5D6E-409C-BE32-E72D297353CC}">
              <c16:uniqueId val="{00000003-7A2E-4FC5-A68C-47DA357371B3}"/>
            </c:ext>
          </c:extLst>
        </c:ser>
        <c:ser>
          <c:idx val="5"/>
          <c:order val="5"/>
          <c:tx>
            <c:strRef>
              <c:f>AU!$I$69</c:f>
              <c:strCache>
                <c:ptCount val="1"/>
                <c:pt idx="0">
                  <c:v>2019</c:v>
                </c:pt>
              </c:strCache>
            </c:strRef>
          </c:tx>
          <c:marker>
            <c:symbol val="none"/>
          </c:marker>
          <c:val>
            <c:numRef>
              <c:f>AU!$I$70:$I$98</c:f>
              <c:numCache>
                <c:formatCode>#,##0</c:formatCode>
                <c:ptCount val="29"/>
                <c:pt idx="0">
                  <c:v>1694.7459864882535</c:v>
                </c:pt>
                <c:pt idx="1">
                  <c:v>10919.104749803973</c:v>
                </c:pt>
                <c:pt idx="2">
                  <c:v>9681.673549861689</c:v>
                </c:pt>
                <c:pt idx="3">
                  <c:v>10480.769407649565</c:v>
                </c:pt>
                <c:pt idx="4">
                  <c:v>10456.242024233668</c:v>
                </c:pt>
                <c:pt idx="5">
                  <c:v>10549.070856756691</c:v>
                </c:pt>
                <c:pt idx="6">
                  <c:v>14341.078509914063</c:v>
                </c:pt>
                <c:pt idx="7">
                  <c:v>14807.111416419772</c:v>
                </c:pt>
                <c:pt idx="8">
                  <c:v>14747.569519655166</c:v>
                </c:pt>
                <c:pt idx="9">
                  <c:v>14699.342574500262</c:v>
                </c:pt>
                <c:pt idx="10">
                  <c:v>13063.747705734026</c:v>
                </c:pt>
                <c:pt idx="11">
                  <c:v>13118.78925646051</c:v>
                </c:pt>
                <c:pt idx="12">
                  <c:v>13130.255756156414</c:v>
                </c:pt>
                <c:pt idx="13">
                  <c:v>13129.373844526275</c:v>
                </c:pt>
                <c:pt idx="14">
                  <c:v>13268.343511999492</c:v>
                </c:pt>
                <c:pt idx="15">
                  <c:v>13329.219369334023</c:v>
                </c:pt>
                <c:pt idx="16">
                  <c:v>13589.701239755754</c:v>
                </c:pt>
                <c:pt idx="17">
                  <c:v>13666.749661494279</c:v>
                </c:pt>
                <c:pt idx="18">
                  <c:v>12548.095414739259</c:v>
                </c:pt>
                <c:pt idx="19">
                  <c:v>8375.1547622436392</c:v>
                </c:pt>
                <c:pt idx="20">
                  <c:v>6586.2764407691684</c:v>
                </c:pt>
                <c:pt idx="21">
                  <c:v>6376.0972478625117</c:v>
                </c:pt>
                <c:pt idx="22">
                  <c:v>5854.8852324040154</c:v>
                </c:pt>
                <c:pt idx="23">
                  <c:v>5042.0001320958172</c:v>
                </c:pt>
                <c:pt idx="24">
                  <c:v>4278.258700333854</c:v>
                </c:pt>
                <c:pt idx="25">
                  <c:v>3639.6655659647381</c:v>
                </c:pt>
                <c:pt idx="26">
                  <c:v>3116.6215245326021</c:v>
                </c:pt>
                <c:pt idx="27">
                  <c:v>2531.2545329381887</c:v>
                </c:pt>
                <c:pt idx="28">
                  <c:v>2234.716115248787</c:v>
                </c:pt>
              </c:numCache>
            </c:numRef>
          </c:val>
          <c:smooth val="0"/>
          <c:extLst>
            <c:ext xmlns:c16="http://schemas.microsoft.com/office/drawing/2014/chart" uri="{C3380CC4-5D6E-409C-BE32-E72D297353CC}">
              <c16:uniqueId val="{00000001-A222-4D23-BE57-783123C87DFD}"/>
            </c:ext>
          </c:extLst>
        </c:ser>
        <c:dLbls>
          <c:showLegendKey val="0"/>
          <c:showVal val="0"/>
          <c:showCatName val="0"/>
          <c:showSerName val="0"/>
          <c:showPercent val="0"/>
          <c:showBubbleSize val="0"/>
        </c:dLbls>
        <c:smooth val="0"/>
        <c:axId val="245337088"/>
        <c:axId val="245360512"/>
        <c:extLst>
          <c:ext xmlns:c15="http://schemas.microsoft.com/office/drawing/2012/chart" uri="{02D57815-91ED-43cb-92C2-25804820EDAC}">
            <c15:filteredLineSeries>
              <c15:ser>
                <c:idx val="4"/>
                <c:order val="2"/>
                <c:tx>
                  <c:strRef>
                    <c:extLst>
                      <c:ext uri="{02D57815-91ED-43cb-92C2-25804820EDAC}">
                        <c15:formulaRef>
                          <c15:sqref>AU!$E$69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AU!$A$70:$A$98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AU!$E$70:$E$98</c15:sqref>
                        </c15:formulaRef>
                      </c:ext>
                    </c:extLst>
                    <c:numCache>
                      <c:formatCode>#,##0</c:formatCode>
                      <c:ptCount val="29"/>
                      <c:pt idx="0">
                        <c:v>0</c:v>
                      </c:pt>
                      <c:pt idx="1">
                        <c:v>10249.306349961364</c:v>
                      </c:pt>
                      <c:pt idx="2">
                        <c:v>7417.2502211869942</c:v>
                      </c:pt>
                      <c:pt idx="3">
                        <c:v>7559.6047214200498</c:v>
                      </c:pt>
                      <c:pt idx="4">
                        <c:v>10152.635756718457</c:v>
                      </c:pt>
                      <c:pt idx="5">
                        <c:v>12895.04290502456</c:v>
                      </c:pt>
                      <c:pt idx="6">
                        <c:v>12701.796932205194</c:v>
                      </c:pt>
                      <c:pt idx="7">
                        <c:v>12412.709913198356</c:v>
                      </c:pt>
                      <c:pt idx="8">
                        <c:v>12450.453837659757</c:v>
                      </c:pt>
                      <c:pt idx="9">
                        <c:v>12356.478763209465</c:v>
                      </c:pt>
                      <c:pt idx="10">
                        <c:v>10644.502021454067</c:v>
                      </c:pt>
                      <c:pt idx="11">
                        <c:v>10499.210775368081</c:v>
                      </c:pt>
                      <c:pt idx="12">
                        <c:v>10529.624565679656</c:v>
                      </c:pt>
                      <c:pt idx="13">
                        <c:v>12016.699140234576</c:v>
                      </c:pt>
                      <c:pt idx="14">
                        <c:v>13561.190990181143</c:v>
                      </c:pt>
                      <c:pt idx="15">
                        <c:v>13779.523650218607</c:v>
                      </c:pt>
                      <c:pt idx="16">
                        <c:v>14069.079647411658</c:v>
                      </c:pt>
                      <c:pt idx="17">
                        <c:v>12583.306662436753</c:v>
                      </c:pt>
                      <c:pt idx="18">
                        <c:v>10911.66329218843</c:v>
                      </c:pt>
                      <c:pt idx="19">
                        <c:v>8167.6817576867243</c:v>
                      </c:pt>
                      <c:pt idx="20">
                        <c:v>7619.7146069134724</c:v>
                      </c:pt>
                      <c:pt idx="21">
                        <c:v>7444.291055887712</c:v>
                      </c:pt>
                      <c:pt idx="22">
                        <c:v>5435.7079578147859</c:v>
                      </c:pt>
                      <c:pt idx="23">
                        <c:v>4160.9239456851983</c:v>
                      </c:pt>
                      <c:pt idx="24">
                        <c:v>3341.4304276745856</c:v>
                      </c:pt>
                      <c:pt idx="25">
                        <c:v>2740.3210691336431</c:v>
                      </c:pt>
                      <c:pt idx="26">
                        <c:v>2225.0566127075199</c:v>
                      </c:pt>
                      <c:pt idx="27">
                        <c:v>1392.8345413192199</c:v>
                      </c:pt>
                      <c:pt idx="28">
                        <c:v>1106.2373446390832</c:v>
                      </c:pt>
                    </c:numCache>
                  </c:numRef>
                </c:val>
                <c:smooth val="0"/>
                <c:extLst>
                  <c:ext xmlns:c16="http://schemas.microsoft.com/office/drawing/2014/chart" uri="{C3380CC4-5D6E-409C-BE32-E72D297353CC}">
                    <c16:uniqueId val="{00000002-7A2E-4FC5-A68C-47DA357371B3}"/>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AU!$H$69</c15:sqref>
                        </c15:formulaRef>
                      </c:ext>
                    </c:extLst>
                    <c:strCache>
                      <c:ptCount val="1"/>
                      <c:pt idx="0">
                        <c:v>2015e</c:v>
                      </c:pt>
                    </c:strCache>
                  </c:strRef>
                </c:tx>
                <c:marker>
                  <c:symbol val="none"/>
                </c:marker>
                <c:val>
                  <c:numRef>
                    <c:extLst xmlns:c15="http://schemas.microsoft.com/office/drawing/2012/chart">
                      <c:ext xmlns:c15="http://schemas.microsoft.com/office/drawing/2012/chart" uri="{02D57815-91ED-43cb-92C2-25804820EDAC}">
                        <c15:formulaRef>
                          <c15:sqref>AU!$H$70:$H$98</c15:sqref>
                        </c15:formulaRef>
                      </c:ext>
                    </c:extLst>
                    <c:numCache>
                      <c:formatCode>#,##0</c:formatCode>
                      <c:ptCount val="29"/>
                      <c:pt idx="0">
                        <c:v>1320.4493453969262</c:v>
                      </c:pt>
                      <c:pt idx="1">
                        <c:v>10575.003778558734</c:v>
                      </c:pt>
                      <c:pt idx="2">
                        <c:v>9526.3812592947124</c:v>
                      </c:pt>
                      <c:pt idx="3">
                        <c:v>10474.711562123986</c:v>
                      </c:pt>
                      <c:pt idx="4">
                        <c:v>10541.882273360692</c:v>
                      </c:pt>
                      <c:pt idx="5">
                        <c:v>9657.4850929484037</c:v>
                      </c:pt>
                      <c:pt idx="6">
                        <c:v>13922.035362127897</c:v>
                      </c:pt>
                      <c:pt idx="7">
                        <c:v>13805.499106290426</c:v>
                      </c:pt>
                      <c:pt idx="8">
                        <c:v>13972.535150727039</c:v>
                      </c:pt>
                      <c:pt idx="9">
                        <c:v>14061.309995731463</c:v>
                      </c:pt>
                      <c:pt idx="10">
                        <c:v>12303.439219133334</c:v>
                      </c:pt>
                      <c:pt idx="11">
                        <c:v>12177.909041601446</c:v>
                      </c:pt>
                      <c:pt idx="12">
                        <c:v>12428.644525555932</c:v>
                      </c:pt>
                      <c:pt idx="13">
                        <c:v>14274.754634112021</c:v>
                      </c:pt>
                      <c:pt idx="14">
                        <c:v>15486.280311824343</c:v>
                      </c:pt>
                      <c:pt idx="15">
                        <c:v>15494.403955027854</c:v>
                      </c:pt>
                      <c:pt idx="16">
                        <c:v>15874.220115678354</c:v>
                      </c:pt>
                      <c:pt idx="17">
                        <c:v>14273.805898648867</c:v>
                      </c:pt>
                      <c:pt idx="18">
                        <c:v>12767.067582813395</c:v>
                      </c:pt>
                      <c:pt idx="19">
                        <c:v>10511.115409557924</c:v>
                      </c:pt>
                      <c:pt idx="20">
                        <c:v>9706.4900266881195</c:v>
                      </c:pt>
                      <c:pt idx="21">
                        <c:v>9165.0889843533678</c:v>
                      </c:pt>
                      <c:pt idx="22">
                        <c:v>7013.5700598307994</c:v>
                      </c:pt>
                      <c:pt idx="23">
                        <c:v>5685.1063436987752</c:v>
                      </c:pt>
                      <c:pt idx="24">
                        <c:v>4728.9917361616017</c:v>
                      </c:pt>
                      <c:pt idx="25">
                        <c:v>3891.0244795331537</c:v>
                      </c:pt>
                      <c:pt idx="26">
                        <c:v>3147.9141095597356</c:v>
                      </c:pt>
                      <c:pt idx="27">
                        <c:v>2080.3431684582201</c:v>
                      </c:pt>
                      <c:pt idx="28">
                        <c:v>1691.776116490722</c:v>
                      </c:pt>
                    </c:numCache>
                  </c:numRef>
                </c:val>
                <c:smooth val="0"/>
                <c:extLst xmlns:c15="http://schemas.microsoft.com/office/drawing/2012/chart">
                  <c:ext xmlns:c16="http://schemas.microsoft.com/office/drawing/2014/chart" uri="{C3380CC4-5D6E-409C-BE32-E72D297353CC}">
                    <c16:uniqueId val="{00000004-7A2E-4FC5-A68C-47DA357371B3}"/>
                  </c:ext>
                </c:extLst>
              </c15:ser>
            </c15:filteredLineSeries>
          </c:ext>
        </c:extLst>
      </c:lineChart>
      <c:catAx>
        <c:axId val="24533708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45360512"/>
        <c:crosses val="autoZero"/>
        <c:auto val="1"/>
        <c:lblAlgn val="ctr"/>
        <c:lblOffset val="100"/>
        <c:noMultiLvlLbl val="0"/>
      </c:catAx>
      <c:valAx>
        <c:axId val="245360512"/>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5337088"/>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AT!$B$69</c:f>
              <c:strCache>
                <c:ptCount val="1"/>
                <c:pt idx="0">
                  <c:v>2003</c:v>
                </c:pt>
              </c:strCache>
            </c:strRef>
          </c:tx>
          <c:spPr>
            <a:ln>
              <a:solidFill>
                <a:prstClr val="black"/>
              </a:solidFill>
              <a:prstDash val="sysDot"/>
            </a:ln>
          </c:spPr>
          <c:marker>
            <c:symbol val="none"/>
          </c:marker>
          <c:cat>
            <c:strRef>
              <c:f>AT!$A$70:$A$98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AT!$B$70:$B$98</c:f>
              <c:numCache>
                <c:formatCode>#,##0</c:formatCode>
                <c:ptCount val="29"/>
                <c:pt idx="0">
                  <c:v>2517.3772277855787</c:v>
                </c:pt>
                <c:pt idx="1">
                  <c:v>8580.4332925933322</c:v>
                </c:pt>
                <c:pt idx="2">
                  <c:v>4755.4611638751303</c:v>
                </c:pt>
                <c:pt idx="3">
                  <c:v>3670.3363575023918</c:v>
                </c:pt>
                <c:pt idx="4">
                  <c:v>7483.5605862236434</c:v>
                </c:pt>
                <c:pt idx="5">
                  <c:v>11022.454225389358</c:v>
                </c:pt>
                <c:pt idx="6">
                  <c:v>12047.882307462667</c:v>
                </c:pt>
                <c:pt idx="7">
                  <c:v>9309.0739362365821</c:v>
                </c:pt>
                <c:pt idx="8">
                  <c:v>10368.516628689496</c:v>
                </c:pt>
                <c:pt idx="9">
                  <c:v>10321.791936581683</c:v>
                </c:pt>
                <c:pt idx="10">
                  <c:v>10276.558722326623</c:v>
                </c:pt>
                <c:pt idx="11">
                  <c:v>11133.444206721941</c:v>
                </c:pt>
                <c:pt idx="12">
                  <c:v>11735.001162582517</c:v>
                </c:pt>
                <c:pt idx="13">
                  <c:v>11838.873609889157</c:v>
                </c:pt>
                <c:pt idx="14">
                  <c:v>11832.704560749342</c:v>
                </c:pt>
                <c:pt idx="15">
                  <c:v>11852.375842762194</c:v>
                </c:pt>
                <c:pt idx="16">
                  <c:v>11432.576243257039</c:v>
                </c:pt>
                <c:pt idx="17">
                  <c:v>11112.067378941389</c:v>
                </c:pt>
                <c:pt idx="18">
                  <c:v>10909.52470881326</c:v>
                </c:pt>
                <c:pt idx="19">
                  <c:v>9496.428081000864</c:v>
                </c:pt>
                <c:pt idx="20">
                  <c:v>6284.1139737836866</c:v>
                </c:pt>
                <c:pt idx="21">
                  <c:v>5220.4378611094162</c:v>
                </c:pt>
                <c:pt idx="22">
                  <c:v>4965.0369126540918</c:v>
                </c:pt>
                <c:pt idx="23">
                  <c:v>4626.6102177463226</c:v>
                </c:pt>
                <c:pt idx="24">
                  <c:v>4232.3060160663381</c:v>
                </c:pt>
                <c:pt idx="25">
                  <c:v>3825.258593930489</c:v>
                </c:pt>
                <c:pt idx="26">
                  <c:v>3521.1533904859189</c:v>
                </c:pt>
                <c:pt idx="27">
                  <c:v>2722.5932003422672</c:v>
                </c:pt>
                <c:pt idx="28">
                  <c:v>1526.7911850599392</c:v>
                </c:pt>
              </c:numCache>
            </c:numRef>
          </c:val>
          <c:smooth val="0"/>
          <c:extLst>
            <c:ext xmlns:c16="http://schemas.microsoft.com/office/drawing/2014/chart" uri="{C3380CC4-5D6E-409C-BE32-E72D297353CC}">
              <c16:uniqueId val="{00000000-D7F6-4252-B1A4-C3696B07836E}"/>
            </c:ext>
          </c:extLst>
        </c:ser>
        <c:ser>
          <c:idx val="2"/>
          <c:order val="1"/>
          <c:tx>
            <c:strRef>
              <c:f>AT!$D$69</c:f>
              <c:strCache>
                <c:ptCount val="1"/>
                <c:pt idx="0">
                  <c:v>2007</c:v>
                </c:pt>
              </c:strCache>
            </c:strRef>
          </c:tx>
          <c:spPr>
            <a:ln>
              <a:solidFill>
                <a:schemeClr val="tx1"/>
              </a:solidFill>
              <a:prstDash val="dash"/>
            </a:ln>
          </c:spPr>
          <c:marker>
            <c:symbol val="none"/>
          </c:marker>
          <c:cat>
            <c:strRef>
              <c:f>AT!$A$70:$A$98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AT!$D$70:$D$98</c:f>
              <c:numCache>
                <c:formatCode>#,##0</c:formatCode>
                <c:ptCount val="29"/>
                <c:pt idx="0">
                  <c:v>2770.1161931627075</c:v>
                </c:pt>
                <c:pt idx="1">
                  <c:v>6452.3240122138504</c:v>
                </c:pt>
                <c:pt idx="2">
                  <c:v>3880.4642296520833</c:v>
                </c:pt>
                <c:pt idx="3">
                  <c:v>4041.9332089919144</c:v>
                </c:pt>
                <c:pt idx="4">
                  <c:v>6077.1461687897236</c:v>
                </c:pt>
                <c:pt idx="5">
                  <c:v>7981.2017870325426</c:v>
                </c:pt>
                <c:pt idx="6">
                  <c:v>8524.3716018072828</c:v>
                </c:pt>
                <c:pt idx="7">
                  <c:v>8775.22492861313</c:v>
                </c:pt>
                <c:pt idx="8">
                  <c:v>11940.808975134667</c:v>
                </c:pt>
                <c:pt idx="9">
                  <c:v>12059.956763908955</c:v>
                </c:pt>
                <c:pt idx="10">
                  <c:v>12065.015928651552</c:v>
                </c:pt>
                <c:pt idx="11">
                  <c:v>13115.512002658608</c:v>
                </c:pt>
                <c:pt idx="12">
                  <c:v>13683.583905239691</c:v>
                </c:pt>
                <c:pt idx="13">
                  <c:v>13753.020689869667</c:v>
                </c:pt>
                <c:pt idx="14">
                  <c:v>13753.586971268409</c:v>
                </c:pt>
                <c:pt idx="15">
                  <c:v>13732.118709508948</c:v>
                </c:pt>
                <c:pt idx="16">
                  <c:v>13319.708705499479</c:v>
                </c:pt>
                <c:pt idx="17">
                  <c:v>12965.325284581428</c:v>
                </c:pt>
                <c:pt idx="18">
                  <c:v>11597.007005015326</c:v>
                </c:pt>
                <c:pt idx="19">
                  <c:v>9445.7090166637972</c:v>
                </c:pt>
                <c:pt idx="20">
                  <c:v>6654.3746082791804</c:v>
                </c:pt>
                <c:pt idx="21">
                  <c:v>6344.7583882929066</c:v>
                </c:pt>
                <c:pt idx="22">
                  <c:v>6408.4169303402878</c:v>
                </c:pt>
                <c:pt idx="23">
                  <c:v>6143.0646015473358</c:v>
                </c:pt>
                <c:pt idx="24">
                  <c:v>5590.5213736995956</c:v>
                </c:pt>
                <c:pt idx="25">
                  <c:v>4819.6261502548568</c:v>
                </c:pt>
                <c:pt idx="26">
                  <c:v>3692.8669038217508</c:v>
                </c:pt>
                <c:pt idx="27">
                  <c:v>2905.1751194645653</c:v>
                </c:pt>
                <c:pt idx="28">
                  <c:v>1810.5115520423817</c:v>
                </c:pt>
              </c:numCache>
            </c:numRef>
          </c:val>
          <c:smooth val="0"/>
          <c:extLst>
            <c:ext xmlns:c16="http://schemas.microsoft.com/office/drawing/2014/chart" uri="{C3380CC4-5D6E-409C-BE32-E72D297353CC}">
              <c16:uniqueId val="{00000001-D7F6-4252-B1A4-C3696B07836E}"/>
            </c:ext>
          </c:extLst>
        </c:ser>
        <c:ser>
          <c:idx val="1"/>
          <c:order val="3"/>
          <c:tx>
            <c:strRef>
              <c:f>AT!$G$69</c:f>
              <c:strCache>
                <c:ptCount val="1"/>
                <c:pt idx="0">
                  <c:v>2013</c:v>
                </c:pt>
              </c:strCache>
            </c:strRef>
          </c:tx>
          <c:spPr>
            <a:ln>
              <a:solidFill>
                <a:srgbClr val="00B050"/>
              </a:solidFill>
            </a:ln>
          </c:spPr>
          <c:marker>
            <c:symbol val="none"/>
          </c:marker>
          <c:cat>
            <c:strRef>
              <c:f>AT!$A$70:$A$98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AT!$G$70:$G$98</c:f>
              <c:numCache>
                <c:formatCode>#,##0</c:formatCode>
                <c:ptCount val="29"/>
                <c:pt idx="0">
                  <c:v>3529.9024981459306</c:v>
                </c:pt>
                <c:pt idx="1">
                  <c:v>8199.4094939923198</c:v>
                </c:pt>
                <c:pt idx="2">
                  <c:v>4958.2947645283248</c:v>
                </c:pt>
                <c:pt idx="3">
                  <c:v>5259.7877831357337</c:v>
                </c:pt>
                <c:pt idx="4">
                  <c:v>9765.6646313064866</c:v>
                </c:pt>
                <c:pt idx="5">
                  <c:v>12289.755394226377</c:v>
                </c:pt>
                <c:pt idx="6">
                  <c:v>12673.047004528979</c:v>
                </c:pt>
                <c:pt idx="7">
                  <c:v>10646.107855284215</c:v>
                </c:pt>
                <c:pt idx="8">
                  <c:v>14943.032944152787</c:v>
                </c:pt>
                <c:pt idx="9">
                  <c:v>15161.038105994128</c:v>
                </c:pt>
                <c:pt idx="10">
                  <c:v>15155.778092050026</c:v>
                </c:pt>
                <c:pt idx="11">
                  <c:v>16597.643641362487</c:v>
                </c:pt>
                <c:pt idx="12">
                  <c:v>17426.25692845694</c:v>
                </c:pt>
                <c:pt idx="13">
                  <c:v>17515.843233148873</c:v>
                </c:pt>
                <c:pt idx="14">
                  <c:v>17520.784117750827</c:v>
                </c:pt>
                <c:pt idx="15">
                  <c:v>17510.519436233859</c:v>
                </c:pt>
                <c:pt idx="16">
                  <c:v>16987.45259682136</c:v>
                </c:pt>
                <c:pt idx="17">
                  <c:v>16496.917969825659</c:v>
                </c:pt>
                <c:pt idx="18">
                  <c:v>16653.095145326824</c:v>
                </c:pt>
                <c:pt idx="19">
                  <c:v>15306.698987617914</c:v>
                </c:pt>
                <c:pt idx="20">
                  <c:v>10309.090510838178</c:v>
                </c:pt>
                <c:pt idx="21">
                  <c:v>8562.2206488296069</c:v>
                </c:pt>
                <c:pt idx="22">
                  <c:v>8070.2549137697397</c:v>
                </c:pt>
                <c:pt idx="23">
                  <c:v>7512.0421332890573</c:v>
                </c:pt>
                <c:pt idx="24">
                  <c:v>6931.0888264179139</c:v>
                </c:pt>
                <c:pt idx="25">
                  <c:v>6343.7372199641777</c:v>
                </c:pt>
                <c:pt idx="26">
                  <c:v>4162.6601284950584</c:v>
                </c:pt>
                <c:pt idx="27">
                  <c:v>3537.3249610456883</c:v>
                </c:pt>
                <c:pt idx="28">
                  <c:v>2954.5976164558278</c:v>
                </c:pt>
              </c:numCache>
            </c:numRef>
          </c:val>
          <c:smooth val="0"/>
          <c:extLst>
            <c:ext xmlns:c16="http://schemas.microsoft.com/office/drawing/2014/chart" uri="{C3380CC4-5D6E-409C-BE32-E72D297353CC}">
              <c16:uniqueId val="{00000003-D7F6-4252-B1A4-C3696B07836E}"/>
            </c:ext>
          </c:extLst>
        </c:ser>
        <c:ser>
          <c:idx val="5"/>
          <c:order val="5"/>
          <c:tx>
            <c:strRef>
              <c:f>AT!$I$69</c:f>
              <c:strCache>
                <c:ptCount val="1"/>
                <c:pt idx="0">
                  <c:v>2019</c:v>
                </c:pt>
              </c:strCache>
            </c:strRef>
          </c:tx>
          <c:marker>
            <c:symbol val="none"/>
          </c:marker>
          <c:val>
            <c:numRef>
              <c:f>AT!$I$70:$I$98</c:f>
              <c:numCache>
                <c:formatCode>#,##0</c:formatCode>
                <c:ptCount val="29"/>
                <c:pt idx="0">
                  <c:v>4138.0649854100493</c:v>
                </c:pt>
                <c:pt idx="1">
                  <c:v>8834.3108013887577</c:v>
                </c:pt>
                <c:pt idx="2">
                  <c:v>6083.9854067888318</c:v>
                </c:pt>
                <c:pt idx="3">
                  <c:v>8934.8175192692051</c:v>
                </c:pt>
                <c:pt idx="4">
                  <c:v>12618.985503287649</c:v>
                </c:pt>
                <c:pt idx="5">
                  <c:v>14244.003596763747</c:v>
                </c:pt>
                <c:pt idx="6">
                  <c:v>14649.965411779869</c:v>
                </c:pt>
                <c:pt idx="7">
                  <c:v>12512.051511014401</c:v>
                </c:pt>
                <c:pt idx="8">
                  <c:v>17709.496456411158</c:v>
                </c:pt>
                <c:pt idx="9">
                  <c:v>17992.692477784567</c:v>
                </c:pt>
                <c:pt idx="10">
                  <c:v>17990.765617089022</c:v>
                </c:pt>
                <c:pt idx="11">
                  <c:v>19183.65651485663</c:v>
                </c:pt>
                <c:pt idx="12">
                  <c:v>19839.853921522266</c:v>
                </c:pt>
                <c:pt idx="13">
                  <c:v>19926.390570822034</c:v>
                </c:pt>
                <c:pt idx="14">
                  <c:v>19929.184909700965</c:v>
                </c:pt>
                <c:pt idx="15">
                  <c:v>19935.538995816896</c:v>
                </c:pt>
                <c:pt idx="16">
                  <c:v>19317.161816774893</c:v>
                </c:pt>
                <c:pt idx="17">
                  <c:v>18652.138257239611</c:v>
                </c:pt>
                <c:pt idx="18">
                  <c:v>19111.864958258437</c:v>
                </c:pt>
                <c:pt idx="19">
                  <c:v>18032.948760230101</c:v>
                </c:pt>
                <c:pt idx="20">
                  <c:v>12987.559159526789</c:v>
                </c:pt>
                <c:pt idx="21">
                  <c:v>10860.494005172353</c:v>
                </c:pt>
                <c:pt idx="22">
                  <c:v>10173.808049071693</c:v>
                </c:pt>
                <c:pt idx="23">
                  <c:v>9400.6368675844988</c:v>
                </c:pt>
                <c:pt idx="24">
                  <c:v>8577.7550590944938</c:v>
                </c:pt>
                <c:pt idx="25">
                  <c:v>6219.4692631371054</c:v>
                </c:pt>
                <c:pt idx="26">
                  <c:v>4978.1831446459846</c:v>
                </c:pt>
                <c:pt idx="27">
                  <c:v>4179.9954688862017</c:v>
                </c:pt>
                <c:pt idx="28">
                  <c:v>3487.6175569701486</c:v>
                </c:pt>
              </c:numCache>
            </c:numRef>
          </c:val>
          <c:smooth val="0"/>
          <c:extLst>
            <c:ext xmlns:c16="http://schemas.microsoft.com/office/drawing/2014/chart" uri="{C3380CC4-5D6E-409C-BE32-E72D297353CC}">
              <c16:uniqueId val="{00000001-A2E5-417B-B225-3841EC4BE0BC}"/>
            </c:ext>
          </c:extLst>
        </c:ser>
        <c:dLbls>
          <c:showLegendKey val="0"/>
          <c:showVal val="0"/>
          <c:showCatName val="0"/>
          <c:showSerName val="0"/>
          <c:showPercent val="0"/>
          <c:showBubbleSize val="0"/>
        </c:dLbls>
        <c:smooth val="0"/>
        <c:axId val="264282880"/>
        <c:axId val="264284416"/>
        <c:extLst>
          <c:ext xmlns:c15="http://schemas.microsoft.com/office/drawing/2012/chart" uri="{02D57815-91ED-43cb-92C2-25804820EDAC}">
            <c15:filteredLineSeries>
              <c15:ser>
                <c:idx val="4"/>
                <c:order val="2"/>
                <c:tx>
                  <c:strRef>
                    <c:extLst>
                      <c:ext uri="{02D57815-91ED-43cb-92C2-25804820EDAC}">
                        <c15:formulaRef>
                          <c15:sqref>AT!$E$69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AT!$A$70:$A$98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AT!$E$70:$E$98</c15:sqref>
                        </c15:formulaRef>
                      </c:ext>
                    </c:extLst>
                    <c:numCache>
                      <c:formatCode>#,##0</c:formatCode>
                      <c:ptCount val="29"/>
                      <c:pt idx="0">
                        <c:v>3215.7899599501047</c:v>
                      </c:pt>
                      <c:pt idx="1">
                        <c:v>7476.8437605040608</c:v>
                      </c:pt>
                      <c:pt idx="2">
                        <c:v>4523.220836895016</c:v>
                      </c:pt>
                      <c:pt idx="3">
                        <c:v>4749.9182736506336</c:v>
                      </c:pt>
                      <c:pt idx="4">
                        <c:v>7521.4938886999407</c:v>
                      </c:pt>
                      <c:pt idx="5">
                        <c:v>10139.039425612511</c:v>
                      </c:pt>
                      <c:pt idx="6">
                        <c:v>10888.198919081839</c:v>
                      </c:pt>
                      <c:pt idx="7">
                        <c:v>10005.590820788091</c:v>
                      </c:pt>
                      <c:pt idx="8">
                        <c:v>13822.880752103603</c:v>
                      </c:pt>
                      <c:pt idx="9">
                        <c:v>13974.810414781692</c:v>
                      </c:pt>
                      <c:pt idx="10">
                        <c:v>14000.335030166068</c:v>
                      </c:pt>
                      <c:pt idx="11">
                        <c:v>15313.155154148571</c:v>
                      </c:pt>
                      <c:pt idx="12">
                        <c:v>16035.491417966035</c:v>
                      </c:pt>
                      <c:pt idx="13">
                        <c:v>16114.138011395346</c:v>
                      </c:pt>
                      <c:pt idx="14">
                        <c:v>16127.463545924975</c:v>
                      </c:pt>
                      <c:pt idx="15">
                        <c:v>16116.901845683595</c:v>
                      </c:pt>
                      <c:pt idx="16">
                        <c:v>15585.52658877115</c:v>
                      </c:pt>
                      <c:pt idx="17">
                        <c:v>15202.792329521224</c:v>
                      </c:pt>
                      <c:pt idx="18">
                        <c:v>13712.527498487398</c:v>
                      </c:pt>
                      <c:pt idx="19">
                        <c:v>11114.714188527567</c:v>
                      </c:pt>
                      <c:pt idx="20">
                        <c:v>7580.3898894977738</c:v>
                      </c:pt>
                      <c:pt idx="21">
                        <c:v>6929.0789329893705</c:v>
                      </c:pt>
                      <c:pt idx="22">
                        <c:v>6735.2923318209123</c:v>
                      </c:pt>
                      <c:pt idx="23">
                        <c:v>6352.3381842781073</c:v>
                      </c:pt>
                      <c:pt idx="24">
                        <c:v>5916.8270848429565</c:v>
                      </c:pt>
                      <c:pt idx="25">
                        <c:v>5271.0564021223872</c:v>
                      </c:pt>
                      <c:pt idx="26">
                        <c:v>4221.6125685644565</c:v>
                      </c:pt>
                      <c:pt idx="27">
                        <c:v>3566.5469233405224</c:v>
                      </c:pt>
                      <c:pt idx="28">
                        <c:v>2285.398585151017</c:v>
                      </c:pt>
                    </c:numCache>
                  </c:numRef>
                </c:val>
                <c:smooth val="0"/>
                <c:extLst>
                  <c:ext xmlns:c16="http://schemas.microsoft.com/office/drawing/2014/chart" uri="{C3380CC4-5D6E-409C-BE32-E72D297353CC}">
                    <c16:uniqueId val="{00000002-D7F6-4252-B1A4-C3696B07836E}"/>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AT!$H$69</c15:sqref>
                        </c15:formulaRef>
                      </c:ext>
                    </c:extLst>
                    <c:strCache>
                      <c:ptCount val="1"/>
                      <c:pt idx="0">
                        <c:v>2015e</c:v>
                      </c:pt>
                    </c:strCache>
                  </c:strRef>
                </c:tx>
                <c:marker>
                  <c:symbol val="none"/>
                </c:marker>
                <c:val>
                  <c:numRef>
                    <c:extLst xmlns:c15="http://schemas.microsoft.com/office/drawing/2012/chart">
                      <c:ext xmlns:c15="http://schemas.microsoft.com/office/drawing/2012/chart" uri="{02D57815-91ED-43cb-92C2-25804820EDAC}">
                        <c15:formulaRef>
                          <c15:sqref>AT!$H$70:$H$98</c15:sqref>
                        </c15:formulaRef>
                      </c:ext>
                    </c:extLst>
                    <c:numCache>
                      <c:formatCode>#,##0</c:formatCode>
                      <c:ptCount val="29"/>
                      <c:pt idx="0">
                        <c:v>3422.8671088905317</c:v>
                      </c:pt>
                      <c:pt idx="1">
                        <c:v>8964.1487458034844</c:v>
                      </c:pt>
                      <c:pt idx="2">
                        <c:v>5805.9349050945102</c:v>
                      </c:pt>
                      <c:pt idx="3">
                        <c:v>6114.8584193934194</c:v>
                      </c:pt>
                      <c:pt idx="4">
                        <c:v>10756.758508278568</c:v>
                      </c:pt>
                      <c:pt idx="5">
                        <c:v>13342.739203285479</c:v>
                      </c:pt>
                      <c:pt idx="6">
                        <c:v>13731.92963638053</c:v>
                      </c:pt>
                      <c:pt idx="7">
                        <c:v>11836.610155873866</c:v>
                      </c:pt>
                      <c:pt idx="8">
                        <c:v>16206.266925275537</c:v>
                      </c:pt>
                      <c:pt idx="9">
                        <c:v>16657.385085349171</c:v>
                      </c:pt>
                      <c:pt idx="10">
                        <c:v>16646.596154132123</c:v>
                      </c:pt>
                      <c:pt idx="11">
                        <c:v>18498.534607040088</c:v>
                      </c:pt>
                      <c:pt idx="12">
                        <c:v>19179.973305981959</c:v>
                      </c:pt>
                      <c:pt idx="13">
                        <c:v>19474.816460469126</c:v>
                      </c:pt>
                      <c:pt idx="14">
                        <c:v>18870.513918992103</c:v>
                      </c:pt>
                      <c:pt idx="15">
                        <c:v>19106.345368592469</c:v>
                      </c:pt>
                      <c:pt idx="16">
                        <c:v>18335.095308719166</c:v>
                      </c:pt>
                      <c:pt idx="17">
                        <c:v>18107.247057369656</c:v>
                      </c:pt>
                      <c:pt idx="18">
                        <c:v>18414.252958261317</c:v>
                      </c:pt>
                      <c:pt idx="19">
                        <c:v>17126.000348928621</c:v>
                      </c:pt>
                      <c:pt idx="20">
                        <c:v>8599.1613698051315</c:v>
                      </c:pt>
                      <c:pt idx="21">
                        <c:v>7094.3246974827252</c:v>
                      </c:pt>
                      <c:pt idx="22">
                        <c:v>6564.7900571186237</c:v>
                      </c:pt>
                      <c:pt idx="23">
                        <c:v>6022.9748761454712</c:v>
                      </c:pt>
                      <c:pt idx="24">
                        <c:v>5662.3202633686597</c:v>
                      </c:pt>
                      <c:pt idx="25">
                        <c:v>5181.4880964936856</c:v>
                      </c:pt>
                      <c:pt idx="26">
                        <c:v>4327.5168718629247</c:v>
                      </c:pt>
                      <c:pt idx="27">
                        <c:v>3834.3143515498173</c:v>
                      </c:pt>
                      <c:pt idx="28">
                        <c:v>3122.7667406819801</c:v>
                      </c:pt>
                    </c:numCache>
                  </c:numRef>
                </c:val>
                <c:smooth val="0"/>
                <c:extLst xmlns:c15="http://schemas.microsoft.com/office/drawing/2012/chart">
                  <c:ext xmlns:c16="http://schemas.microsoft.com/office/drawing/2014/chart" uri="{C3380CC4-5D6E-409C-BE32-E72D297353CC}">
                    <c16:uniqueId val="{00000004-D7F6-4252-B1A4-C3696B07836E}"/>
                  </c:ext>
                </c:extLst>
              </c15:ser>
            </c15:filteredLineSeries>
          </c:ext>
        </c:extLst>
      </c:lineChart>
      <c:catAx>
        <c:axId val="26428288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64284416"/>
        <c:crosses val="autoZero"/>
        <c:auto val="1"/>
        <c:lblAlgn val="ctr"/>
        <c:lblOffset val="100"/>
        <c:noMultiLvlLbl val="0"/>
      </c:catAx>
      <c:valAx>
        <c:axId val="264284416"/>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64282880"/>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BE!$B$69</c:f>
              <c:strCache>
                <c:ptCount val="1"/>
                <c:pt idx="0">
                  <c:v>2003</c:v>
                </c:pt>
              </c:strCache>
            </c:strRef>
          </c:tx>
          <c:spPr>
            <a:ln>
              <a:solidFill>
                <a:prstClr val="black"/>
              </a:solidFill>
              <a:prstDash val="sysDot"/>
            </a:ln>
          </c:spPr>
          <c:marker>
            <c:symbol val="none"/>
          </c:marker>
          <c:cat>
            <c:strRef>
              <c:f>BE!$A$70:$A$98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BE!$B$70:$B$98</c:f>
              <c:numCache>
                <c:formatCode>#,##0</c:formatCode>
                <c:ptCount val="29"/>
                <c:pt idx="0">
                  <c:v>2394.8168015415808</c:v>
                </c:pt>
                <c:pt idx="1">
                  <c:v>5582.4584248878837</c:v>
                </c:pt>
                <c:pt idx="2">
                  <c:v>3175.1392912101969</c:v>
                </c:pt>
                <c:pt idx="3">
                  <c:v>5289.3153861274432</c:v>
                </c:pt>
                <c:pt idx="4">
                  <c:v>7119.6823777474483</c:v>
                </c:pt>
                <c:pt idx="5">
                  <c:v>7143.4398032740137</c:v>
                </c:pt>
                <c:pt idx="6">
                  <c:v>7153.3834991744616</c:v>
                </c:pt>
                <c:pt idx="7">
                  <c:v>8629.4355764451011</c:v>
                </c:pt>
                <c:pt idx="8">
                  <c:v>8690.90697699876</c:v>
                </c:pt>
                <c:pt idx="9">
                  <c:v>8688.74026442389</c:v>
                </c:pt>
                <c:pt idx="10">
                  <c:v>8670.9527714528031</c:v>
                </c:pt>
                <c:pt idx="11">
                  <c:v>8669.1666055118585</c:v>
                </c:pt>
                <c:pt idx="12">
                  <c:v>8689.6302856325274</c:v>
                </c:pt>
                <c:pt idx="13">
                  <c:v>10621.58249836187</c:v>
                </c:pt>
                <c:pt idx="14">
                  <c:v>11107.705144525215</c:v>
                </c:pt>
                <c:pt idx="15">
                  <c:v>11188.906945082519</c:v>
                </c:pt>
                <c:pt idx="16">
                  <c:v>11282.324653377545</c:v>
                </c:pt>
                <c:pt idx="17">
                  <c:v>11182.351620256053</c:v>
                </c:pt>
                <c:pt idx="18">
                  <c:v>11484.585225495586</c:v>
                </c:pt>
                <c:pt idx="19">
                  <c:v>10566.446911623203</c:v>
                </c:pt>
                <c:pt idx="20">
                  <c:v>9854.2891363407689</c:v>
                </c:pt>
                <c:pt idx="21">
                  <c:v>9117.2453876369618</c:v>
                </c:pt>
                <c:pt idx="22">
                  <c:v>7703.6938872366327</c:v>
                </c:pt>
                <c:pt idx="23">
                  <c:v>6469.6144672986302</c:v>
                </c:pt>
                <c:pt idx="24">
                  <c:v>5268.5231078607076</c:v>
                </c:pt>
                <c:pt idx="25">
                  <c:v>4520.5986508301175</c:v>
                </c:pt>
                <c:pt idx="26">
                  <c:v>1954.7784286543954</c:v>
                </c:pt>
                <c:pt idx="27">
                  <c:v>1687.1134501035115</c:v>
                </c:pt>
                <c:pt idx="28">
                  <c:v>1451.6948307343889</c:v>
                </c:pt>
              </c:numCache>
            </c:numRef>
          </c:val>
          <c:smooth val="0"/>
          <c:extLst>
            <c:ext xmlns:c16="http://schemas.microsoft.com/office/drawing/2014/chart" uri="{C3380CC4-5D6E-409C-BE32-E72D297353CC}">
              <c16:uniqueId val="{00000000-7577-46D6-9B1F-649D7511DB7C}"/>
            </c:ext>
          </c:extLst>
        </c:ser>
        <c:ser>
          <c:idx val="2"/>
          <c:order val="1"/>
          <c:tx>
            <c:strRef>
              <c:f>BE!$D$69</c:f>
              <c:strCache>
                <c:ptCount val="1"/>
                <c:pt idx="0">
                  <c:v>2007</c:v>
                </c:pt>
              </c:strCache>
            </c:strRef>
          </c:tx>
          <c:spPr>
            <a:ln>
              <a:solidFill>
                <a:schemeClr val="tx1"/>
              </a:solidFill>
              <a:prstDash val="dash"/>
            </a:ln>
          </c:spPr>
          <c:marker>
            <c:symbol val="none"/>
          </c:marker>
          <c:cat>
            <c:strRef>
              <c:f>BE!$A$70:$A$98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BE!$D$70:$D$98</c:f>
              <c:numCache>
                <c:formatCode>#,##0</c:formatCode>
                <c:ptCount val="29"/>
                <c:pt idx="0">
                  <c:v>2322.5778988051734</c:v>
                </c:pt>
                <c:pt idx="1">
                  <c:v>7202.6455269748085</c:v>
                </c:pt>
                <c:pt idx="2">
                  <c:v>4236.165319800537</c:v>
                </c:pt>
                <c:pt idx="3">
                  <c:v>7050.3795896621386</c:v>
                </c:pt>
                <c:pt idx="4">
                  <c:v>8710.5466193999364</c:v>
                </c:pt>
                <c:pt idx="5">
                  <c:v>8704.1262944798509</c:v>
                </c:pt>
                <c:pt idx="6">
                  <c:v>8696.4274991332568</c:v>
                </c:pt>
                <c:pt idx="7">
                  <c:v>10627.541793949722</c:v>
                </c:pt>
                <c:pt idx="8">
                  <c:v>10723.534544667365</c:v>
                </c:pt>
                <c:pt idx="9">
                  <c:v>10714.828141401464</c:v>
                </c:pt>
                <c:pt idx="10">
                  <c:v>10693.049844251476</c:v>
                </c:pt>
                <c:pt idx="11">
                  <c:v>10703.462656905518</c:v>
                </c:pt>
                <c:pt idx="12">
                  <c:v>10763.010078809279</c:v>
                </c:pt>
                <c:pt idx="13">
                  <c:v>14228.747710021125</c:v>
                </c:pt>
                <c:pt idx="14">
                  <c:v>15167.334669835953</c:v>
                </c:pt>
                <c:pt idx="15">
                  <c:v>15308.603101270868</c:v>
                </c:pt>
                <c:pt idx="16">
                  <c:v>15321.445780556665</c:v>
                </c:pt>
                <c:pt idx="17">
                  <c:v>15271.241862742216</c:v>
                </c:pt>
                <c:pt idx="18">
                  <c:v>15170.968125495277</c:v>
                </c:pt>
                <c:pt idx="19">
                  <c:v>13869.86528444646</c:v>
                </c:pt>
                <c:pt idx="20">
                  <c:v>11171.815371598859</c:v>
                </c:pt>
                <c:pt idx="21">
                  <c:v>9464.7419223095621</c:v>
                </c:pt>
                <c:pt idx="22">
                  <c:v>7362.0903536274018</c:v>
                </c:pt>
                <c:pt idx="23">
                  <c:v>5047.6046421118708</c:v>
                </c:pt>
                <c:pt idx="24">
                  <c:v>2940.2236246025682</c:v>
                </c:pt>
                <c:pt idx="25">
                  <c:v>1681.4085203624145</c:v>
                </c:pt>
                <c:pt idx="26">
                  <c:v>843.96722221710968</c:v>
                </c:pt>
                <c:pt idx="27">
                  <c:v>605.13454372598846</c:v>
                </c:pt>
                <c:pt idx="28">
                  <c:v>456.87374010833435</c:v>
                </c:pt>
              </c:numCache>
            </c:numRef>
          </c:val>
          <c:smooth val="0"/>
          <c:extLst>
            <c:ext xmlns:c16="http://schemas.microsoft.com/office/drawing/2014/chart" uri="{C3380CC4-5D6E-409C-BE32-E72D297353CC}">
              <c16:uniqueId val="{00000001-7577-46D6-9B1F-649D7511DB7C}"/>
            </c:ext>
          </c:extLst>
        </c:ser>
        <c:ser>
          <c:idx val="1"/>
          <c:order val="3"/>
          <c:tx>
            <c:strRef>
              <c:f>BE!$G$69</c:f>
              <c:strCache>
                <c:ptCount val="1"/>
                <c:pt idx="0">
                  <c:v>2013</c:v>
                </c:pt>
              </c:strCache>
            </c:strRef>
          </c:tx>
          <c:spPr>
            <a:ln>
              <a:solidFill>
                <a:srgbClr val="00B050"/>
              </a:solidFill>
            </a:ln>
          </c:spPr>
          <c:marker>
            <c:symbol val="none"/>
          </c:marker>
          <c:cat>
            <c:strRef>
              <c:f>BE!$A$70:$A$98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BE!$G$70:$G$98</c:f>
              <c:numCache>
                <c:formatCode>#,##0</c:formatCode>
                <c:ptCount val="29"/>
                <c:pt idx="0">
                  <c:v>3151.8437488890595</c:v>
                </c:pt>
                <c:pt idx="1">
                  <c:v>10383.467098323765</c:v>
                </c:pt>
                <c:pt idx="2">
                  <c:v>5317.8198690631807</c:v>
                </c:pt>
                <c:pt idx="3">
                  <c:v>9219.6224261620682</c:v>
                </c:pt>
                <c:pt idx="4">
                  <c:v>11510.432102511901</c:v>
                </c:pt>
                <c:pt idx="5">
                  <c:v>11466.408012323112</c:v>
                </c:pt>
                <c:pt idx="6">
                  <c:v>11466.571687717804</c:v>
                </c:pt>
                <c:pt idx="7">
                  <c:v>13682.091557542135</c:v>
                </c:pt>
                <c:pt idx="8">
                  <c:v>13770.582931346982</c:v>
                </c:pt>
                <c:pt idx="9">
                  <c:v>13777.764793948158</c:v>
                </c:pt>
                <c:pt idx="10">
                  <c:v>13739.359529060279</c:v>
                </c:pt>
                <c:pt idx="11">
                  <c:v>13740.984343837965</c:v>
                </c:pt>
                <c:pt idx="12">
                  <c:v>13840.185282002658</c:v>
                </c:pt>
                <c:pt idx="13">
                  <c:v>18865.950755126185</c:v>
                </c:pt>
                <c:pt idx="14">
                  <c:v>20235.753770817879</c:v>
                </c:pt>
                <c:pt idx="15">
                  <c:v>20374.790534818159</c:v>
                </c:pt>
                <c:pt idx="16">
                  <c:v>20375.374530427518</c:v>
                </c:pt>
                <c:pt idx="17">
                  <c:v>20248.938439944388</c:v>
                </c:pt>
                <c:pt idx="18">
                  <c:v>20050.981120719069</c:v>
                </c:pt>
                <c:pt idx="19">
                  <c:v>17120.504545541164</c:v>
                </c:pt>
                <c:pt idx="20">
                  <c:v>15037.725525257596</c:v>
                </c:pt>
                <c:pt idx="21">
                  <c:v>12715.107882304366</c:v>
                </c:pt>
                <c:pt idx="22">
                  <c:v>10179.202576652253</c:v>
                </c:pt>
                <c:pt idx="23">
                  <c:v>7266.2288104176387</c:v>
                </c:pt>
                <c:pt idx="24">
                  <c:v>4460.5602921999152</c:v>
                </c:pt>
                <c:pt idx="25">
                  <c:v>2602.3998444821173</c:v>
                </c:pt>
                <c:pt idx="26">
                  <c:v>1305.8795068690517</c:v>
                </c:pt>
                <c:pt idx="27">
                  <c:v>856.18128644062529</c:v>
                </c:pt>
                <c:pt idx="28">
                  <c:v>622.01072480951905</c:v>
                </c:pt>
              </c:numCache>
            </c:numRef>
          </c:val>
          <c:smooth val="0"/>
          <c:extLst>
            <c:ext xmlns:c16="http://schemas.microsoft.com/office/drawing/2014/chart" uri="{C3380CC4-5D6E-409C-BE32-E72D297353CC}">
              <c16:uniqueId val="{00000003-7577-46D6-9B1F-649D7511DB7C}"/>
            </c:ext>
          </c:extLst>
        </c:ser>
        <c:ser>
          <c:idx val="3"/>
          <c:order val="4"/>
          <c:tx>
            <c:strRef>
              <c:f>BE!$I$69</c:f>
              <c:strCache>
                <c:ptCount val="1"/>
                <c:pt idx="0">
                  <c:v>2019</c:v>
                </c:pt>
              </c:strCache>
            </c:strRef>
          </c:tx>
          <c:spPr>
            <a:ln>
              <a:solidFill>
                <a:schemeClr val="accent6">
                  <a:lumMod val="75000"/>
                </a:schemeClr>
              </a:solidFill>
            </a:ln>
          </c:spPr>
          <c:marker>
            <c:symbol val="none"/>
          </c:marker>
          <c:val>
            <c:numRef>
              <c:f>BE!$I$70:$I$98</c:f>
              <c:numCache>
                <c:formatCode>#,##0</c:formatCode>
                <c:ptCount val="29"/>
                <c:pt idx="0">
                  <c:v>5376.56152639424</c:v>
                </c:pt>
                <c:pt idx="1">
                  <c:v>13256.647497061454</c:v>
                </c:pt>
                <c:pt idx="2">
                  <c:v>11679.448852477719</c:v>
                </c:pt>
                <c:pt idx="3">
                  <c:v>13340.691702694185</c:v>
                </c:pt>
                <c:pt idx="4">
                  <c:v>12282.434934521727</c:v>
                </c:pt>
                <c:pt idx="5">
                  <c:v>12274.563552852765</c:v>
                </c:pt>
                <c:pt idx="6">
                  <c:v>12299.431538187231</c:v>
                </c:pt>
                <c:pt idx="7">
                  <c:v>15759.932640364073</c:v>
                </c:pt>
                <c:pt idx="8">
                  <c:v>15870.528608285989</c:v>
                </c:pt>
                <c:pt idx="9">
                  <c:v>15863.42779741417</c:v>
                </c:pt>
                <c:pt idx="10">
                  <c:v>15857.380559264517</c:v>
                </c:pt>
                <c:pt idx="11">
                  <c:v>15869.586641553789</c:v>
                </c:pt>
                <c:pt idx="12">
                  <c:v>15842.8335047652</c:v>
                </c:pt>
                <c:pt idx="13">
                  <c:v>20663.247813925445</c:v>
                </c:pt>
                <c:pt idx="14">
                  <c:v>21658.200459832486</c:v>
                </c:pt>
                <c:pt idx="15">
                  <c:v>21719.497610269966</c:v>
                </c:pt>
                <c:pt idx="16">
                  <c:v>21747.444569321429</c:v>
                </c:pt>
                <c:pt idx="17">
                  <c:v>21587.335923850864</c:v>
                </c:pt>
                <c:pt idx="18">
                  <c:v>21603.586803784619</c:v>
                </c:pt>
                <c:pt idx="19">
                  <c:v>19949.753569094904</c:v>
                </c:pt>
                <c:pt idx="20">
                  <c:v>17793.579773015212</c:v>
                </c:pt>
                <c:pt idx="21">
                  <c:v>15732.975952757948</c:v>
                </c:pt>
                <c:pt idx="22">
                  <c:v>13538.606200368653</c:v>
                </c:pt>
                <c:pt idx="23">
                  <c:v>10934.289260062673</c:v>
                </c:pt>
                <c:pt idx="24">
                  <c:v>8106.3183454021419</c:v>
                </c:pt>
                <c:pt idx="25">
                  <c:v>5699.6961049443589</c:v>
                </c:pt>
                <c:pt idx="26">
                  <c:v>3482.6015772342967</c:v>
                </c:pt>
                <c:pt idx="27">
                  <c:v>2438.8786201442276</c:v>
                </c:pt>
                <c:pt idx="28">
                  <c:v>2056.5432532303162</c:v>
                </c:pt>
              </c:numCache>
            </c:numRef>
          </c:val>
          <c:smooth val="0"/>
          <c:extLst>
            <c:ext xmlns:c16="http://schemas.microsoft.com/office/drawing/2014/chart" uri="{C3380CC4-5D6E-409C-BE32-E72D297353CC}">
              <c16:uniqueId val="{00000001-6190-45EF-9584-537448818C05}"/>
            </c:ext>
          </c:extLst>
        </c:ser>
        <c:dLbls>
          <c:showLegendKey val="0"/>
          <c:showVal val="0"/>
          <c:showCatName val="0"/>
          <c:showSerName val="0"/>
          <c:showPercent val="0"/>
          <c:showBubbleSize val="0"/>
        </c:dLbls>
        <c:smooth val="0"/>
        <c:axId val="64266624"/>
        <c:axId val="64268160"/>
        <c:extLst>
          <c:ext xmlns:c15="http://schemas.microsoft.com/office/drawing/2012/chart" uri="{02D57815-91ED-43cb-92C2-25804820EDAC}">
            <c15:filteredLineSeries>
              <c15:ser>
                <c:idx val="4"/>
                <c:order val="2"/>
                <c:tx>
                  <c:strRef>
                    <c:extLst>
                      <c:ext uri="{02D57815-91ED-43cb-92C2-25804820EDAC}">
                        <c15:formulaRef>
                          <c15:sqref>BE!$E$69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BE!$A$70:$A$98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BE!$E$70:$E$98</c15:sqref>
                        </c15:formulaRef>
                      </c:ext>
                    </c:extLst>
                    <c:numCache>
                      <c:formatCode>#,##0</c:formatCode>
                      <c:ptCount val="29"/>
                      <c:pt idx="0">
                        <c:v>2505.3168728237333</c:v>
                      </c:pt>
                      <c:pt idx="1">
                        <c:v>8008.690596303124</c:v>
                      </c:pt>
                      <c:pt idx="2">
                        <c:v>4768.9265270299638</c:v>
                      </c:pt>
                      <c:pt idx="3">
                        <c:v>7886.9139667372528</c:v>
                      </c:pt>
                      <c:pt idx="4">
                        <c:v>9446.4435943194621</c:v>
                      </c:pt>
                      <c:pt idx="5">
                        <c:v>9472.587525464407</c:v>
                      </c:pt>
                      <c:pt idx="6">
                        <c:v>9500.3308884588514</c:v>
                      </c:pt>
                      <c:pt idx="7">
                        <c:v>11873.857706758743</c:v>
                      </c:pt>
                      <c:pt idx="8">
                        <c:v>12001.714551884408</c:v>
                      </c:pt>
                      <c:pt idx="9">
                        <c:v>11995.676519200015</c:v>
                      </c:pt>
                      <c:pt idx="10">
                        <c:v>11996.13313470779</c:v>
                      </c:pt>
                      <c:pt idx="11">
                        <c:v>11998.868097912409</c:v>
                      </c:pt>
                      <c:pt idx="12">
                        <c:v>12084.193710424697</c:v>
                      </c:pt>
                      <c:pt idx="13">
                        <c:v>16492.697692008085</c:v>
                      </c:pt>
                      <c:pt idx="14">
                        <c:v>17742.229121864701</c:v>
                      </c:pt>
                      <c:pt idx="15">
                        <c:v>17894.103588423335</c:v>
                      </c:pt>
                      <c:pt idx="16">
                        <c:v>17891.121521128283</c:v>
                      </c:pt>
                      <c:pt idx="17">
                        <c:v>17795.309384154942</c:v>
                      </c:pt>
                      <c:pt idx="18">
                        <c:v>17609.311213974201</c:v>
                      </c:pt>
                      <c:pt idx="19">
                        <c:v>15761.814707980966</c:v>
                      </c:pt>
                      <c:pt idx="20">
                        <c:v>12668.115984243324</c:v>
                      </c:pt>
                      <c:pt idx="21">
                        <c:v>10602.982884831574</c:v>
                      </c:pt>
                      <c:pt idx="22">
                        <c:v>8089.7183559742953</c:v>
                      </c:pt>
                      <c:pt idx="23">
                        <c:v>5851.8597001450726</c:v>
                      </c:pt>
                      <c:pt idx="24">
                        <c:v>3519.9246663435101</c:v>
                      </c:pt>
                      <c:pt idx="25">
                        <c:v>2074.6717203189837</c:v>
                      </c:pt>
                      <c:pt idx="26">
                        <c:v>1088.1680828894575</c:v>
                      </c:pt>
                      <c:pt idx="27">
                        <c:v>742.99171474912396</c:v>
                      </c:pt>
                      <c:pt idx="28">
                        <c:v>566.85556413348922</c:v>
                      </c:pt>
                    </c:numCache>
                  </c:numRef>
                </c:val>
                <c:smooth val="0"/>
                <c:extLst>
                  <c:ext xmlns:c16="http://schemas.microsoft.com/office/drawing/2014/chart" uri="{C3380CC4-5D6E-409C-BE32-E72D297353CC}">
                    <c16:uniqueId val="{00000002-7577-46D6-9B1F-649D7511DB7C}"/>
                  </c:ext>
                </c:extLst>
              </c15:ser>
            </c15:filteredLineSeries>
          </c:ext>
        </c:extLst>
      </c:lineChart>
      <c:catAx>
        <c:axId val="6426662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64268160"/>
        <c:crosses val="autoZero"/>
        <c:auto val="1"/>
        <c:lblAlgn val="ctr"/>
        <c:lblOffset val="100"/>
        <c:noMultiLvlLbl val="0"/>
      </c:catAx>
      <c:valAx>
        <c:axId val="64268160"/>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4266624"/>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0</xdr:rowOff>
    </xdr:from>
    <xdr:to>
      <xdr:col>9</xdr:col>
      <xdr:colOff>0</xdr:colOff>
      <xdr:row>20</xdr:row>
      <xdr:rowOff>155926</xdr:rowOff>
    </xdr:to>
    <xdr:graphicFrame macro="">
      <xdr:nvGraphicFramePr>
        <xdr:cNvPr id="2" name="Chart 3">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263072</xdr:colOff>
      <xdr:row>69</xdr:row>
      <xdr:rowOff>81643</xdr:rowOff>
    </xdr:from>
    <xdr:to>
      <xdr:col>17</xdr:col>
      <xdr:colOff>548822</xdr:colOff>
      <xdr:row>86</xdr:row>
      <xdr:rowOff>53067</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367393</xdr:colOff>
      <xdr:row>68</xdr:row>
      <xdr:rowOff>136071</xdr:rowOff>
    </xdr:from>
    <xdr:to>
      <xdr:col>16</xdr:col>
      <xdr:colOff>40822</xdr:colOff>
      <xdr:row>85</xdr:row>
      <xdr:rowOff>107495</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598715</xdr:colOff>
      <xdr:row>68</xdr:row>
      <xdr:rowOff>145144</xdr:rowOff>
    </xdr:from>
    <xdr:to>
      <xdr:col>17</xdr:col>
      <xdr:colOff>18143</xdr:colOff>
      <xdr:row>85</xdr:row>
      <xdr:rowOff>116568</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444501</xdr:colOff>
      <xdr:row>68</xdr:row>
      <xdr:rowOff>40821</xdr:rowOff>
    </xdr:from>
    <xdr:to>
      <xdr:col>17</xdr:col>
      <xdr:colOff>117928</xdr:colOff>
      <xdr:row>85</xdr:row>
      <xdr:rowOff>12246</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585107</xdr:colOff>
      <xdr:row>68</xdr:row>
      <xdr:rowOff>136071</xdr:rowOff>
    </xdr:from>
    <xdr:to>
      <xdr:col>16</xdr:col>
      <xdr:colOff>258535</xdr:colOff>
      <xdr:row>85</xdr:row>
      <xdr:rowOff>107496</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9</xdr:col>
      <xdr:colOff>449035</xdr:colOff>
      <xdr:row>68</xdr:row>
      <xdr:rowOff>95250</xdr:rowOff>
    </xdr:from>
    <xdr:to>
      <xdr:col>17</xdr:col>
      <xdr:colOff>122464</xdr:colOff>
      <xdr:row>85</xdr:row>
      <xdr:rowOff>66674</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181429</xdr:colOff>
      <xdr:row>68</xdr:row>
      <xdr:rowOff>108857</xdr:rowOff>
    </xdr:from>
    <xdr:to>
      <xdr:col>17</xdr:col>
      <xdr:colOff>467179</xdr:colOff>
      <xdr:row>85</xdr:row>
      <xdr:rowOff>80281</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508001</xdr:colOff>
      <xdr:row>67</xdr:row>
      <xdr:rowOff>154215</xdr:rowOff>
    </xdr:from>
    <xdr:to>
      <xdr:col>17</xdr:col>
      <xdr:colOff>185965</xdr:colOff>
      <xdr:row>84</xdr:row>
      <xdr:rowOff>125639</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362857</xdr:colOff>
      <xdr:row>67</xdr:row>
      <xdr:rowOff>81643</xdr:rowOff>
    </xdr:from>
    <xdr:to>
      <xdr:col>17</xdr:col>
      <xdr:colOff>40822</xdr:colOff>
      <xdr:row>84</xdr:row>
      <xdr:rowOff>53067</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9</xdr:col>
      <xdr:colOff>598715</xdr:colOff>
      <xdr:row>69</xdr:row>
      <xdr:rowOff>36286</xdr:rowOff>
    </xdr:from>
    <xdr:to>
      <xdr:col>17</xdr:col>
      <xdr:colOff>276679</xdr:colOff>
      <xdr:row>86</xdr:row>
      <xdr:rowOff>7710</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3</xdr:row>
      <xdr:rowOff>0</xdr:rowOff>
    </xdr:from>
    <xdr:to>
      <xdr:col>9</xdr:col>
      <xdr:colOff>0</xdr:colOff>
      <xdr:row>19</xdr:row>
      <xdr:rowOff>0</xdr:rowOff>
    </xdr:to>
    <xdr:graphicFrame macro="">
      <xdr:nvGraphicFramePr>
        <xdr:cNvPr id="2" name="Chart 3">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299358</xdr:colOff>
      <xdr:row>68</xdr:row>
      <xdr:rowOff>136071</xdr:rowOff>
    </xdr:from>
    <xdr:to>
      <xdr:col>17</xdr:col>
      <xdr:colOff>585108</xdr:colOff>
      <xdr:row>85</xdr:row>
      <xdr:rowOff>107495</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163286</xdr:colOff>
      <xdr:row>68</xdr:row>
      <xdr:rowOff>54428</xdr:rowOff>
    </xdr:from>
    <xdr:to>
      <xdr:col>17</xdr:col>
      <xdr:colOff>449036</xdr:colOff>
      <xdr:row>85</xdr:row>
      <xdr:rowOff>25853</xdr:rowOff>
    </xdr:to>
    <xdr:graphicFrame macro="">
      <xdr:nvGraphicFramePr>
        <xdr:cNvPr id="4" name="Chart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213179</xdr:colOff>
      <xdr:row>67</xdr:row>
      <xdr:rowOff>108857</xdr:rowOff>
    </xdr:from>
    <xdr:to>
      <xdr:col>17</xdr:col>
      <xdr:colOff>494392</xdr:colOff>
      <xdr:row>84</xdr:row>
      <xdr:rowOff>80281</xdr:rowOff>
    </xdr:to>
    <xdr:graphicFrame macro="">
      <xdr:nvGraphicFramePr>
        <xdr:cNvPr id="4" name="Chart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235857</xdr:colOff>
      <xdr:row>67</xdr:row>
      <xdr:rowOff>99786</xdr:rowOff>
    </xdr:from>
    <xdr:to>
      <xdr:col>17</xdr:col>
      <xdr:colOff>521607</xdr:colOff>
      <xdr:row>84</xdr:row>
      <xdr:rowOff>71210</xdr:rowOff>
    </xdr:to>
    <xdr:graphicFrame macro="">
      <xdr:nvGraphicFramePr>
        <xdr:cNvPr id="4" name="Chart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448236</xdr:colOff>
      <xdr:row>66</xdr:row>
      <xdr:rowOff>141942</xdr:rowOff>
    </xdr:from>
    <xdr:to>
      <xdr:col>17</xdr:col>
      <xdr:colOff>121397</xdr:colOff>
      <xdr:row>83</xdr:row>
      <xdr:rowOff>119769</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426358</xdr:colOff>
      <xdr:row>68</xdr:row>
      <xdr:rowOff>126999</xdr:rowOff>
    </xdr:from>
    <xdr:to>
      <xdr:col>17</xdr:col>
      <xdr:colOff>104322</xdr:colOff>
      <xdr:row>85</xdr:row>
      <xdr:rowOff>98424</xdr:rowOff>
    </xdr:to>
    <xdr:graphicFrame macro="">
      <xdr:nvGraphicFramePr>
        <xdr:cNvPr id="4" name="Chart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489858</xdr:colOff>
      <xdr:row>68</xdr:row>
      <xdr:rowOff>154215</xdr:rowOff>
    </xdr:from>
    <xdr:to>
      <xdr:col>18</xdr:col>
      <xdr:colOff>167822</xdr:colOff>
      <xdr:row>85</xdr:row>
      <xdr:rowOff>125639</xdr:rowOff>
    </xdr:to>
    <xdr:graphicFrame macro="">
      <xdr:nvGraphicFramePr>
        <xdr:cNvPr id="4" name="Chart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9</xdr:col>
      <xdr:colOff>0</xdr:colOff>
      <xdr:row>68</xdr:row>
      <xdr:rowOff>0</xdr:rowOff>
    </xdr:from>
    <xdr:to>
      <xdr:col>16</xdr:col>
      <xdr:colOff>285750</xdr:colOff>
      <xdr:row>84</xdr:row>
      <xdr:rowOff>134710</xdr:rowOff>
    </xdr:to>
    <xdr:graphicFrame macro="">
      <xdr:nvGraphicFramePr>
        <xdr:cNvPr id="4" name="Chart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0</xdr:colOff>
      <xdr:row>68</xdr:row>
      <xdr:rowOff>0</xdr:rowOff>
    </xdr:from>
    <xdr:to>
      <xdr:col>16</xdr:col>
      <xdr:colOff>285750</xdr:colOff>
      <xdr:row>84</xdr:row>
      <xdr:rowOff>134710</xdr:rowOff>
    </xdr:to>
    <xdr:graphicFrame macro="">
      <xdr:nvGraphicFramePr>
        <xdr:cNvPr id="5" name="Chart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36286</xdr:colOff>
      <xdr:row>68</xdr:row>
      <xdr:rowOff>0</xdr:rowOff>
    </xdr:from>
    <xdr:to>
      <xdr:col>18</xdr:col>
      <xdr:colOff>322036</xdr:colOff>
      <xdr:row>84</xdr:row>
      <xdr:rowOff>134710</xdr:rowOff>
    </xdr:to>
    <xdr:graphicFrame macro="">
      <xdr:nvGraphicFramePr>
        <xdr:cNvPr id="4" name="Chart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3</xdr:row>
      <xdr:rowOff>1</xdr:rowOff>
    </xdr:from>
    <xdr:to>
      <xdr:col>9</xdr:col>
      <xdr:colOff>0</xdr:colOff>
      <xdr:row>19</xdr:row>
      <xdr:rowOff>1</xdr:rowOff>
    </xdr:to>
    <xdr:graphicFrame macro="">
      <xdr:nvGraphicFramePr>
        <xdr:cNvPr id="2" name="Chart 3">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9</xdr:col>
      <xdr:colOff>439965</xdr:colOff>
      <xdr:row>67</xdr:row>
      <xdr:rowOff>90714</xdr:rowOff>
    </xdr:from>
    <xdr:to>
      <xdr:col>17</xdr:col>
      <xdr:colOff>117929</xdr:colOff>
      <xdr:row>84</xdr:row>
      <xdr:rowOff>62139</xdr:rowOff>
    </xdr:to>
    <xdr:graphicFrame macro="">
      <xdr:nvGraphicFramePr>
        <xdr:cNvPr id="4" name="Chart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9</xdr:col>
      <xdr:colOff>462643</xdr:colOff>
      <xdr:row>68</xdr:row>
      <xdr:rowOff>72572</xdr:rowOff>
    </xdr:from>
    <xdr:to>
      <xdr:col>17</xdr:col>
      <xdr:colOff>140607</xdr:colOff>
      <xdr:row>85</xdr:row>
      <xdr:rowOff>43996</xdr:rowOff>
    </xdr:to>
    <xdr:graphicFrame macro="">
      <xdr:nvGraphicFramePr>
        <xdr:cNvPr id="4" name="Chart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54429</xdr:colOff>
      <xdr:row>68</xdr:row>
      <xdr:rowOff>0</xdr:rowOff>
    </xdr:from>
    <xdr:to>
      <xdr:col>17</xdr:col>
      <xdr:colOff>340179</xdr:colOff>
      <xdr:row>84</xdr:row>
      <xdr:rowOff>134710</xdr:rowOff>
    </xdr:to>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208643</xdr:colOff>
      <xdr:row>67</xdr:row>
      <xdr:rowOff>81643</xdr:rowOff>
    </xdr:from>
    <xdr:to>
      <xdr:col>17</xdr:col>
      <xdr:colOff>494393</xdr:colOff>
      <xdr:row>84</xdr:row>
      <xdr:rowOff>53068</xdr:rowOff>
    </xdr:to>
    <xdr:graphicFrame macro="">
      <xdr:nvGraphicFramePr>
        <xdr:cNvPr id="5" name="Chart 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303893</xdr:colOff>
      <xdr:row>68</xdr:row>
      <xdr:rowOff>13606</xdr:rowOff>
    </xdr:from>
    <xdr:to>
      <xdr:col>16</xdr:col>
      <xdr:colOff>589643</xdr:colOff>
      <xdr:row>84</xdr:row>
      <xdr:rowOff>148316</xdr:rowOff>
    </xdr:to>
    <xdr:graphicFrame macro="">
      <xdr:nvGraphicFramePr>
        <xdr:cNvPr id="4" name="Chart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9</xdr:col>
      <xdr:colOff>317500</xdr:colOff>
      <xdr:row>66</xdr:row>
      <xdr:rowOff>145143</xdr:rowOff>
    </xdr:from>
    <xdr:to>
      <xdr:col>16</xdr:col>
      <xdr:colOff>603250</xdr:colOff>
      <xdr:row>83</xdr:row>
      <xdr:rowOff>116568</xdr:rowOff>
    </xdr:to>
    <xdr:graphicFrame macro="">
      <xdr:nvGraphicFramePr>
        <xdr:cNvPr id="5" name="Chart 4">
          <a:extLst>
            <a:ext uri="{FF2B5EF4-FFF2-40B4-BE49-F238E27FC236}">
              <a16:creationId xmlns:a16="http://schemas.microsoft.com/office/drawing/2014/main"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27215</xdr:colOff>
      <xdr:row>67</xdr:row>
      <xdr:rowOff>81642</xdr:rowOff>
    </xdr:from>
    <xdr:to>
      <xdr:col>17</xdr:col>
      <xdr:colOff>312965</xdr:colOff>
      <xdr:row>84</xdr:row>
      <xdr:rowOff>53067</xdr:rowOff>
    </xdr:to>
    <xdr:graphicFrame macro="">
      <xdr:nvGraphicFramePr>
        <xdr:cNvPr id="4" name="Chart 3">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27215</xdr:colOff>
      <xdr:row>66</xdr:row>
      <xdr:rowOff>158752</xdr:rowOff>
    </xdr:from>
    <xdr:to>
      <xdr:col>17</xdr:col>
      <xdr:colOff>274865</xdr:colOff>
      <xdr:row>83</xdr:row>
      <xdr:rowOff>130176</xdr:rowOff>
    </xdr:to>
    <xdr:graphicFrame macro="">
      <xdr:nvGraphicFramePr>
        <xdr:cNvPr id="2" name="Chart 1">
          <a:extLst>
            <a:ext uri="{FF2B5EF4-FFF2-40B4-BE49-F238E27FC236}">
              <a16:creationId xmlns:a16="http://schemas.microsoft.com/office/drawing/2014/main" id="{89B25D33-C08C-496A-9D35-4899D51D8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0</xdr:colOff>
      <xdr:row>69</xdr:row>
      <xdr:rowOff>0</xdr:rowOff>
    </xdr:from>
    <xdr:to>
      <xdr:col>16</xdr:col>
      <xdr:colOff>122464</xdr:colOff>
      <xdr:row>85</xdr:row>
      <xdr:rowOff>134709</xdr:rowOff>
    </xdr:to>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326572</xdr:colOff>
      <xdr:row>68</xdr:row>
      <xdr:rowOff>86178</xdr:rowOff>
    </xdr:from>
    <xdr:to>
      <xdr:col>17</xdr:col>
      <xdr:colOff>4536</xdr:colOff>
      <xdr:row>85</xdr:row>
      <xdr:rowOff>57602</xdr:rowOff>
    </xdr:to>
    <xdr:graphicFrame macro="">
      <xdr:nvGraphicFramePr>
        <xdr:cNvPr id="5" name="Chart 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3</xdr:row>
      <xdr:rowOff>0</xdr:rowOff>
    </xdr:from>
    <xdr:to>
      <xdr:col>9</xdr:col>
      <xdr:colOff>0</xdr:colOff>
      <xdr:row>19</xdr:row>
      <xdr:rowOff>0</xdr:rowOff>
    </xdr:to>
    <xdr:graphicFrame macro="">
      <xdr:nvGraphicFramePr>
        <xdr:cNvPr id="2" name="Chart 3">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3</xdr:row>
      <xdr:rowOff>0</xdr:rowOff>
    </xdr:from>
    <xdr:to>
      <xdr:col>9</xdr:col>
      <xdr:colOff>0</xdr:colOff>
      <xdr:row>19</xdr:row>
      <xdr:rowOff>0</xdr:rowOff>
    </xdr:to>
    <xdr:graphicFrame macro="">
      <xdr:nvGraphicFramePr>
        <xdr:cNvPr id="2" name="Chart 3">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623661</xdr:colOff>
      <xdr:row>61</xdr:row>
      <xdr:rowOff>15875</xdr:rowOff>
    </xdr:from>
    <xdr:to>
      <xdr:col>17</xdr:col>
      <xdr:colOff>168275</xdr:colOff>
      <xdr:row>77</xdr:row>
      <xdr:rowOff>109311</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399142</xdr:colOff>
      <xdr:row>67</xdr:row>
      <xdr:rowOff>158751</xdr:rowOff>
    </xdr:from>
    <xdr:to>
      <xdr:col>17</xdr:col>
      <xdr:colOff>102507</xdr:colOff>
      <xdr:row>84</xdr:row>
      <xdr:rowOff>130175</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172357</xdr:colOff>
      <xdr:row>68</xdr:row>
      <xdr:rowOff>68036</xdr:rowOff>
    </xdr:from>
    <xdr:to>
      <xdr:col>17</xdr:col>
      <xdr:colOff>512535</xdr:colOff>
      <xdr:row>85</xdr:row>
      <xdr:rowOff>39460</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417287</xdr:colOff>
      <xdr:row>67</xdr:row>
      <xdr:rowOff>154215</xdr:rowOff>
    </xdr:from>
    <xdr:to>
      <xdr:col>17</xdr:col>
      <xdr:colOff>95251</xdr:colOff>
      <xdr:row>84</xdr:row>
      <xdr:rowOff>125639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ustomProperty" Target="../customProperty7.bin"/><Relationship Id="rId13" Type="http://schemas.openxmlformats.org/officeDocument/2006/relationships/customProperty" Target="../customProperty12.bin"/><Relationship Id="rId3" Type="http://schemas.openxmlformats.org/officeDocument/2006/relationships/customProperty" Target="../customProperty2.bin"/><Relationship Id="rId7" Type="http://schemas.openxmlformats.org/officeDocument/2006/relationships/customProperty" Target="../customProperty6.bin"/><Relationship Id="rId12" Type="http://schemas.openxmlformats.org/officeDocument/2006/relationships/customProperty" Target="../customProperty11.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ustomProperty" Target="../customProperty5.bin"/><Relationship Id="rId11" Type="http://schemas.openxmlformats.org/officeDocument/2006/relationships/customProperty" Target="../customProperty10.bin"/><Relationship Id="rId5" Type="http://schemas.openxmlformats.org/officeDocument/2006/relationships/customProperty" Target="../customProperty4.bin"/><Relationship Id="rId15" Type="http://schemas.openxmlformats.org/officeDocument/2006/relationships/drawing" Target="../drawings/drawing1.xml"/><Relationship Id="rId10" Type="http://schemas.openxmlformats.org/officeDocument/2006/relationships/customProperty" Target="../customProperty9.bin"/><Relationship Id="rId4" Type="http://schemas.openxmlformats.org/officeDocument/2006/relationships/customProperty" Target="../customProperty3.bin"/><Relationship Id="rId9" Type="http://schemas.openxmlformats.org/officeDocument/2006/relationships/customProperty" Target="../customProperty8.bin"/><Relationship Id="rId14" Type="http://schemas.openxmlformats.org/officeDocument/2006/relationships/customProperty" Target="../customProperty13.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customProperty" Target="../customProperty19.bin"/><Relationship Id="rId13" Type="http://schemas.openxmlformats.org/officeDocument/2006/relationships/customProperty" Target="../customProperty24.bin"/><Relationship Id="rId3" Type="http://schemas.openxmlformats.org/officeDocument/2006/relationships/customProperty" Target="../customProperty14.bin"/><Relationship Id="rId7" Type="http://schemas.openxmlformats.org/officeDocument/2006/relationships/customProperty" Target="../customProperty18.bin"/><Relationship Id="rId12" Type="http://schemas.openxmlformats.org/officeDocument/2006/relationships/customProperty" Target="../customProperty23.bin"/><Relationship Id="rId2" Type="http://schemas.openxmlformats.org/officeDocument/2006/relationships/printerSettings" Target="../printerSettings/printerSettings2.bin"/><Relationship Id="rId16" Type="http://schemas.openxmlformats.org/officeDocument/2006/relationships/drawing" Target="../drawings/drawing2.xml"/><Relationship Id="rId1" Type="http://schemas.openxmlformats.org/officeDocument/2006/relationships/hyperlink" Target="disclaimer:%20http://oe.cd/disclaimer" TargetMode="External"/><Relationship Id="rId6" Type="http://schemas.openxmlformats.org/officeDocument/2006/relationships/customProperty" Target="../customProperty17.bin"/><Relationship Id="rId11" Type="http://schemas.openxmlformats.org/officeDocument/2006/relationships/customProperty" Target="../customProperty22.bin"/><Relationship Id="rId5" Type="http://schemas.openxmlformats.org/officeDocument/2006/relationships/customProperty" Target="../customProperty16.bin"/><Relationship Id="rId15" Type="http://schemas.openxmlformats.org/officeDocument/2006/relationships/customProperty" Target="../customProperty26.bin"/><Relationship Id="rId10" Type="http://schemas.openxmlformats.org/officeDocument/2006/relationships/customProperty" Target="../customProperty21.bin"/><Relationship Id="rId4" Type="http://schemas.openxmlformats.org/officeDocument/2006/relationships/customProperty" Target="../customProperty15.bin"/><Relationship Id="rId9" Type="http://schemas.openxmlformats.org/officeDocument/2006/relationships/customProperty" Target="../customProperty20.bin"/><Relationship Id="rId14" Type="http://schemas.openxmlformats.org/officeDocument/2006/relationships/customProperty" Target="../customProperty25.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32.bin"/><Relationship Id="rId13" Type="http://schemas.openxmlformats.org/officeDocument/2006/relationships/customProperty" Target="../customProperty37.bin"/><Relationship Id="rId3" Type="http://schemas.openxmlformats.org/officeDocument/2006/relationships/customProperty" Target="../customProperty27.bin"/><Relationship Id="rId7" Type="http://schemas.openxmlformats.org/officeDocument/2006/relationships/customProperty" Target="../customProperty31.bin"/><Relationship Id="rId12" Type="http://schemas.openxmlformats.org/officeDocument/2006/relationships/customProperty" Target="../customProperty36.bin"/><Relationship Id="rId2" Type="http://schemas.openxmlformats.org/officeDocument/2006/relationships/printerSettings" Target="../printerSettings/printerSettings3.bin"/><Relationship Id="rId16" Type="http://schemas.openxmlformats.org/officeDocument/2006/relationships/drawing" Target="../drawings/drawing3.xml"/><Relationship Id="rId1" Type="http://schemas.openxmlformats.org/officeDocument/2006/relationships/hyperlink" Target="disclaimer:%20http://oe.cd/disclaimer" TargetMode="External"/><Relationship Id="rId6" Type="http://schemas.openxmlformats.org/officeDocument/2006/relationships/customProperty" Target="../customProperty30.bin"/><Relationship Id="rId11" Type="http://schemas.openxmlformats.org/officeDocument/2006/relationships/customProperty" Target="../customProperty35.bin"/><Relationship Id="rId5" Type="http://schemas.openxmlformats.org/officeDocument/2006/relationships/customProperty" Target="../customProperty29.bin"/><Relationship Id="rId15" Type="http://schemas.openxmlformats.org/officeDocument/2006/relationships/customProperty" Target="../customProperty39.bin"/><Relationship Id="rId10" Type="http://schemas.openxmlformats.org/officeDocument/2006/relationships/customProperty" Target="../customProperty34.bin"/><Relationship Id="rId4" Type="http://schemas.openxmlformats.org/officeDocument/2006/relationships/customProperty" Target="../customProperty28.bin"/><Relationship Id="rId9" Type="http://schemas.openxmlformats.org/officeDocument/2006/relationships/customProperty" Target="../customProperty33.bin"/><Relationship Id="rId14" Type="http://schemas.openxmlformats.org/officeDocument/2006/relationships/customProperty" Target="../customProperty38.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45.bin"/><Relationship Id="rId13" Type="http://schemas.openxmlformats.org/officeDocument/2006/relationships/customProperty" Target="../customProperty50.bin"/><Relationship Id="rId3" Type="http://schemas.openxmlformats.org/officeDocument/2006/relationships/customProperty" Target="../customProperty40.bin"/><Relationship Id="rId7" Type="http://schemas.openxmlformats.org/officeDocument/2006/relationships/customProperty" Target="../customProperty44.bin"/><Relationship Id="rId12" Type="http://schemas.openxmlformats.org/officeDocument/2006/relationships/customProperty" Target="../customProperty49.bin"/><Relationship Id="rId2" Type="http://schemas.openxmlformats.org/officeDocument/2006/relationships/printerSettings" Target="../printerSettings/printerSettings4.bin"/><Relationship Id="rId16" Type="http://schemas.openxmlformats.org/officeDocument/2006/relationships/drawing" Target="../drawings/drawing4.xml"/><Relationship Id="rId1" Type="http://schemas.openxmlformats.org/officeDocument/2006/relationships/hyperlink" Target="disclaimer:%20http://oe.cd/disclaimer" TargetMode="External"/><Relationship Id="rId6" Type="http://schemas.openxmlformats.org/officeDocument/2006/relationships/customProperty" Target="../customProperty43.bin"/><Relationship Id="rId11" Type="http://schemas.openxmlformats.org/officeDocument/2006/relationships/customProperty" Target="../customProperty48.bin"/><Relationship Id="rId5" Type="http://schemas.openxmlformats.org/officeDocument/2006/relationships/customProperty" Target="../customProperty42.bin"/><Relationship Id="rId15" Type="http://schemas.openxmlformats.org/officeDocument/2006/relationships/customProperty" Target="../customProperty52.bin"/><Relationship Id="rId10" Type="http://schemas.openxmlformats.org/officeDocument/2006/relationships/customProperty" Target="../customProperty47.bin"/><Relationship Id="rId4" Type="http://schemas.openxmlformats.org/officeDocument/2006/relationships/customProperty" Target="../customProperty41.bin"/><Relationship Id="rId9" Type="http://schemas.openxmlformats.org/officeDocument/2006/relationships/customProperty" Target="../customProperty46.bin"/><Relationship Id="rId14" Type="http://schemas.openxmlformats.org/officeDocument/2006/relationships/customProperty" Target="../customProperty5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8" Type="http://schemas.openxmlformats.org/officeDocument/2006/relationships/customProperty" Target="../customProperty58.bin"/><Relationship Id="rId13" Type="http://schemas.openxmlformats.org/officeDocument/2006/relationships/customProperty" Target="../customProperty63.bin"/><Relationship Id="rId3" Type="http://schemas.openxmlformats.org/officeDocument/2006/relationships/customProperty" Target="../customProperty53.bin"/><Relationship Id="rId7" Type="http://schemas.openxmlformats.org/officeDocument/2006/relationships/customProperty" Target="../customProperty57.bin"/><Relationship Id="rId12" Type="http://schemas.openxmlformats.org/officeDocument/2006/relationships/customProperty" Target="../customProperty62.bin"/><Relationship Id="rId2" Type="http://schemas.openxmlformats.org/officeDocument/2006/relationships/printerSettings" Target="../printerSettings/printerSettings5.bin"/><Relationship Id="rId16" Type="http://schemas.openxmlformats.org/officeDocument/2006/relationships/drawing" Target="../drawings/drawing5.xml"/><Relationship Id="rId1" Type="http://schemas.openxmlformats.org/officeDocument/2006/relationships/hyperlink" Target="disclaimer:%20http://oe.cd/disclaimer" TargetMode="External"/><Relationship Id="rId6" Type="http://schemas.openxmlformats.org/officeDocument/2006/relationships/customProperty" Target="../customProperty56.bin"/><Relationship Id="rId11" Type="http://schemas.openxmlformats.org/officeDocument/2006/relationships/customProperty" Target="../customProperty61.bin"/><Relationship Id="rId5" Type="http://schemas.openxmlformats.org/officeDocument/2006/relationships/customProperty" Target="../customProperty55.bin"/><Relationship Id="rId15" Type="http://schemas.openxmlformats.org/officeDocument/2006/relationships/customProperty" Target="../customProperty65.bin"/><Relationship Id="rId10" Type="http://schemas.openxmlformats.org/officeDocument/2006/relationships/customProperty" Target="../customProperty60.bin"/><Relationship Id="rId4" Type="http://schemas.openxmlformats.org/officeDocument/2006/relationships/customProperty" Target="../customProperty54.bin"/><Relationship Id="rId9" Type="http://schemas.openxmlformats.org/officeDocument/2006/relationships/customProperty" Target="../customProperty59.bin"/><Relationship Id="rId14" Type="http://schemas.openxmlformats.org/officeDocument/2006/relationships/customProperty" Target="../customProperty6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AF89"/>
  <sheetViews>
    <sheetView showGridLines="0" tabSelected="1" zoomScale="90" zoomScaleNormal="90" workbookViewId="0">
      <selection activeCell="A4" sqref="A4:J21"/>
    </sheetView>
  </sheetViews>
  <sheetFormatPr defaultColWidth="9.140625" defaultRowHeight="12.75" x14ac:dyDescent="0.2"/>
  <cols>
    <col min="1" max="1" width="15.85546875" style="6" bestFit="1" customWidth="1"/>
    <col min="2" max="11" width="9.140625" style="6"/>
    <col min="12" max="12" width="14.28515625" style="6" customWidth="1"/>
    <col min="13" max="13" width="11.42578125" style="6" customWidth="1"/>
    <col min="14" max="17" width="17.85546875" style="6" customWidth="1"/>
    <col min="18" max="16384" width="9.140625" style="6"/>
  </cols>
  <sheetData>
    <row r="1" spans="1:28" ht="16.5" customHeight="1" x14ac:dyDescent="0.2">
      <c r="A1" s="227" t="s">
        <v>50</v>
      </c>
      <c r="B1" s="228"/>
      <c r="C1" s="228"/>
      <c r="D1" s="228"/>
      <c r="E1" s="228"/>
      <c r="F1" s="228"/>
      <c r="G1" s="228"/>
      <c r="H1" s="228"/>
      <c r="I1" s="228"/>
      <c r="J1" s="32"/>
      <c r="K1" s="26"/>
      <c r="L1" s="229" t="s">
        <v>52</v>
      </c>
      <c r="M1" s="230"/>
      <c r="N1" s="230"/>
      <c r="O1" s="230"/>
      <c r="P1" s="230"/>
      <c r="Q1" s="230"/>
      <c r="R1" s="29"/>
      <c r="S1" s="29"/>
    </row>
    <row r="2" spans="1:28" ht="16.5" customHeight="1" x14ac:dyDescent="0.2">
      <c r="A2" s="231" t="s">
        <v>103</v>
      </c>
      <c r="B2" s="231"/>
      <c r="C2" s="231"/>
      <c r="D2" s="231"/>
      <c r="E2" s="231"/>
      <c r="F2" s="231"/>
      <c r="G2" s="231"/>
      <c r="H2" s="231"/>
      <c r="I2" s="231"/>
      <c r="J2" s="32"/>
      <c r="K2" s="26"/>
      <c r="L2" s="232" t="s">
        <v>103</v>
      </c>
      <c r="M2" s="232"/>
      <c r="N2" s="232"/>
      <c r="O2" s="232"/>
      <c r="P2" s="232"/>
      <c r="Q2" s="232"/>
      <c r="R2" s="29"/>
      <c r="S2" s="29"/>
    </row>
    <row r="3" spans="1:28" ht="13.5" customHeight="1" thickBot="1" x14ac:dyDescent="0.25">
      <c r="A3" s="231"/>
      <c r="B3" s="231"/>
      <c r="C3" s="231"/>
      <c r="D3" s="231"/>
      <c r="E3" s="231"/>
      <c r="F3" s="231"/>
      <c r="G3" s="231"/>
      <c r="H3" s="231"/>
      <c r="I3" s="231"/>
      <c r="J3" s="26"/>
      <c r="K3" s="26"/>
      <c r="L3" s="233"/>
      <c r="M3" s="233"/>
      <c r="N3" s="233"/>
      <c r="O3" s="233"/>
      <c r="P3" s="233"/>
      <c r="Q3" s="233"/>
      <c r="R3" s="29"/>
      <c r="S3" s="29"/>
    </row>
    <row r="4" spans="1:28" ht="12.75" customHeight="1" x14ac:dyDescent="0.2">
      <c r="A4" s="213"/>
      <c r="B4" s="213"/>
      <c r="C4" s="213"/>
      <c r="D4" s="213"/>
      <c r="E4" s="213"/>
      <c r="F4" s="213"/>
      <c r="G4" s="213"/>
      <c r="H4" s="213"/>
      <c r="I4" s="213"/>
      <c r="J4" s="214"/>
      <c r="K4" s="26"/>
      <c r="L4" s="31"/>
      <c r="M4" s="31"/>
      <c r="N4" s="30"/>
      <c r="O4" s="33"/>
      <c r="P4" s="33"/>
      <c r="Q4" s="33"/>
      <c r="R4" s="29"/>
      <c r="S4" s="29"/>
    </row>
    <row r="5" spans="1:28" ht="24.75" customHeight="1" x14ac:dyDescent="0.2">
      <c r="A5" s="215"/>
      <c r="B5" s="215"/>
      <c r="C5" s="215"/>
      <c r="D5" s="215"/>
      <c r="E5" s="215"/>
      <c r="F5" s="215"/>
      <c r="G5" s="215"/>
      <c r="H5" s="215"/>
      <c r="I5" s="215"/>
      <c r="J5" s="214"/>
      <c r="K5" s="26"/>
      <c r="L5" s="28"/>
      <c r="M5" s="28" t="s">
        <v>51</v>
      </c>
      <c r="N5" s="180" t="s">
        <v>0</v>
      </c>
      <c r="O5" s="179" t="s">
        <v>1</v>
      </c>
      <c r="P5" s="179" t="s">
        <v>2</v>
      </c>
      <c r="Q5" s="179" t="s">
        <v>3</v>
      </c>
      <c r="R5" s="26"/>
      <c r="S5" s="26"/>
    </row>
    <row r="6" spans="1:28" x14ac:dyDescent="0.2">
      <c r="A6" s="215"/>
      <c r="B6" s="215"/>
      <c r="C6" s="215"/>
      <c r="D6" s="215"/>
      <c r="E6" s="215"/>
      <c r="F6" s="215"/>
      <c r="G6" s="215"/>
      <c r="H6" s="215"/>
      <c r="I6" s="215"/>
      <c r="J6" s="214"/>
      <c r="K6" s="26"/>
      <c r="L6" s="234" t="s">
        <v>4</v>
      </c>
      <c r="M6" s="176">
        <v>2003</v>
      </c>
      <c r="N6" s="218">
        <f>OECD!M$39*100</f>
        <v>11.391549719011739</v>
      </c>
      <c r="O6" s="218">
        <f>OECD!M$43*100</f>
        <v>9.9103869279126418</v>
      </c>
      <c r="P6" s="218">
        <f>OECD!M$47*100</f>
        <v>1.8839201423914436</v>
      </c>
      <c r="Q6" s="218">
        <f>OECD!M$51*100</f>
        <v>0.60749778155007694</v>
      </c>
      <c r="R6" s="202"/>
      <c r="S6" s="16"/>
      <c r="T6" s="19"/>
      <c r="Z6"/>
      <c r="AA6"/>
      <c r="AB6"/>
    </row>
    <row r="7" spans="1:28" x14ac:dyDescent="0.2">
      <c r="A7" s="216"/>
      <c r="B7" s="216"/>
      <c r="C7" s="216"/>
      <c r="D7" s="216"/>
      <c r="E7" s="216"/>
      <c r="F7" s="216"/>
      <c r="G7" s="216"/>
      <c r="H7" s="216"/>
      <c r="I7" s="216"/>
      <c r="J7" s="217"/>
      <c r="K7" s="16"/>
      <c r="L7" s="235"/>
      <c r="M7" s="35">
        <v>2007</v>
      </c>
      <c r="N7" s="219">
        <f>OECD!O$39*100</f>
        <v>12.169511664315614</v>
      </c>
      <c r="O7" s="219">
        <f>OECD!O$43*100</f>
        <v>10.221384764539627</v>
      </c>
      <c r="P7" s="219">
        <f>OECD!O$47*100</f>
        <v>1.8129247529504129</v>
      </c>
      <c r="Q7" s="219">
        <f>OECD!O$51*100</f>
        <v>0.69730646498996351</v>
      </c>
      <c r="R7" s="202"/>
      <c r="S7" s="16"/>
      <c r="T7" s="19"/>
      <c r="U7" s="18"/>
      <c r="Z7"/>
      <c r="AA7"/>
      <c r="AB7"/>
    </row>
    <row r="8" spans="1:28" x14ac:dyDescent="0.2">
      <c r="A8" s="216"/>
      <c r="B8" s="216"/>
      <c r="C8" s="216"/>
      <c r="D8" s="216"/>
      <c r="E8" s="216"/>
      <c r="F8" s="216"/>
      <c r="G8" s="216"/>
      <c r="H8" s="216"/>
      <c r="I8" s="216"/>
      <c r="J8" s="217"/>
      <c r="K8" s="16"/>
      <c r="L8" s="235"/>
      <c r="M8" s="176">
        <v>2013</v>
      </c>
      <c r="N8" s="218">
        <f>OECD!R$39*100</f>
        <v>12.305910967643225</v>
      </c>
      <c r="O8" s="218">
        <f>OECD!R$43*100</f>
        <v>11.863056342571857</v>
      </c>
      <c r="P8" s="218">
        <f>OECD!R$47*100</f>
        <v>1.5397503550580842</v>
      </c>
      <c r="Q8" s="218">
        <f>OECD!R$51*100</f>
        <v>0.67090983814018745</v>
      </c>
      <c r="R8" s="202"/>
      <c r="S8" s="16"/>
      <c r="T8" s="19"/>
      <c r="U8" s="18"/>
      <c r="Z8"/>
      <c r="AA8"/>
      <c r="AB8"/>
    </row>
    <row r="9" spans="1:28" x14ac:dyDescent="0.2">
      <c r="A9" s="216"/>
      <c r="B9" s="216"/>
      <c r="C9" s="216"/>
      <c r="D9" s="216"/>
      <c r="E9" s="216"/>
      <c r="F9" s="216"/>
      <c r="G9" s="216"/>
      <c r="H9" s="216"/>
      <c r="I9" s="216"/>
      <c r="J9" s="217"/>
      <c r="K9" s="16"/>
      <c r="L9" s="236"/>
      <c r="M9" s="35">
        <v>2019</v>
      </c>
      <c r="N9" s="219">
        <f>OECD!S$39*100</f>
        <v>12.591088429716141</v>
      </c>
      <c r="O9" s="219">
        <f>OECD!S$43*100</f>
        <v>13.688346687053702</v>
      </c>
      <c r="P9" s="219">
        <f>OECD!S$47*100</f>
        <v>1.6351199241456456</v>
      </c>
      <c r="Q9" s="219">
        <f>OECD!S$51*100</f>
        <v>0.51430117309864298</v>
      </c>
      <c r="R9" s="202"/>
      <c r="S9" s="16"/>
      <c r="T9" s="19"/>
      <c r="U9" s="18"/>
      <c r="Z9"/>
      <c r="AA9"/>
      <c r="AB9"/>
    </row>
    <row r="10" spans="1:28" x14ac:dyDescent="0.2">
      <c r="A10" s="216"/>
      <c r="B10" s="216"/>
      <c r="C10" s="216"/>
      <c r="D10" s="216"/>
      <c r="E10" s="216"/>
      <c r="F10" s="216"/>
      <c r="G10" s="216"/>
      <c r="H10" s="216"/>
      <c r="I10" s="216"/>
      <c r="J10" s="217"/>
      <c r="K10" s="16"/>
      <c r="L10" s="187" t="s">
        <v>98</v>
      </c>
      <c r="M10" s="160"/>
      <c r="N10" s="220"/>
      <c r="O10" s="220"/>
      <c r="P10" s="220"/>
      <c r="Q10" s="220"/>
      <c r="R10" s="202"/>
      <c r="S10" s="16"/>
      <c r="T10" s="19"/>
      <c r="U10" s="18"/>
      <c r="Z10"/>
      <c r="AA10"/>
      <c r="AB10"/>
    </row>
    <row r="11" spans="1:28" x14ac:dyDescent="0.2">
      <c r="A11" s="216"/>
      <c r="B11" s="216"/>
      <c r="C11" s="216"/>
      <c r="D11" s="216"/>
      <c r="E11" s="216"/>
      <c r="F11" s="216"/>
      <c r="G11" s="216"/>
      <c r="H11" s="216"/>
      <c r="I11" s="216"/>
      <c r="J11" s="217"/>
      <c r="K11" s="16"/>
      <c r="L11" s="237" t="s">
        <v>5</v>
      </c>
      <c r="M11" s="176">
        <v>2003</v>
      </c>
      <c r="N11" s="221">
        <f>OECD!M$40*100</f>
        <v>6.9016667244744978</v>
      </c>
      <c r="O11" s="221">
        <f>OECD!M$44*100</f>
        <v>1.6220966346857675</v>
      </c>
      <c r="P11" s="221">
        <f>OECD!M$48*100</f>
        <v>1.8370155318387364</v>
      </c>
      <c r="Q11" s="221">
        <f>OECD!M$52*100</f>
        <v>25.082391354010397</v>
      </c>
      <c r="R11" s="202"/>
      <c r="S11" s="16"/>
      <c r="T11" s="19"/>
      <c r="U11" s="18"/>
      <c r="Z11"/>
      <c r="AA11"/>
      <c r="AB11"/>
    </row>
    <row r="12" spans="1:28" x14ac:dyDescent="0.2">
      <c r="A12" s="216"/>
      <c r="B12" s="216"/>
      <c r="C12" s="216"/>
      <c r="D12" s="216"/>
      <c r="E12" s="216"/>
      <c r="F12" s="216"/>
      <c r="G12" s="216"/>
      <c r="H12" s="216"/>
      <c r="I12" s="216"/>
      <c r="J12" s="217"/>
      <c r="K12" s="16"/>
      <c r="L12" s="237"/>
      <c r="M12" s="35">
        <v>2007</v>
      </c>
      <c r="N12" s="220">
        <f>OECD!O$40*100</f>
        <v>6.9527480035678755</v>
      </c>
      <c r="O12" s="220">
        <f>OECD!O$44*100</f>
        <v>1.4521488780256941</v>
      </c>
      <c r="P12" s="220">
        <f>OECD!O$48*100</f>
        <v>1.8041232423130806</v>
      </c>
      <c r="Q12" s="220">
        <f>OECD!O$52*100</f>
        <v>25.324555137485177</v>
      </c>
      <c r="R12" s="202"/>
      <c r="S12" s="16"/>
      <c r="T12" s="19"/>
      <c r="U12" s="18"/>
      <c r="Z12"/>
      <c r="AA12"/>
      <c r="AB12"/>
    </row>
    <row r="13" spans="1:28" x14ac:dyDescent="0.2">
      <c r="A13" s="216"/>
      <c r="B13" s="216"/>
      <c r="C13" s="216"/>
      <c r="D13" s="216"/>
      <c r="E13" s="216"/>
      <c r="F13" s="216"/>
      <c r="G13" s="216"/>
      <c r="H13" s="216"/>
      <c r="I13" s="216"/>
      <c r="J13" s="217"/>
      <c r="K13" s="16"/>
      <c r="L13" s="237"/>
      <c r="M13" s="176">
        <v>2013</v>
      </c>
      <c r="N13" s="218">
        <f>OECD!R$40*100</f>
        <v>7.0362590783955552</v>
      </c>
      <c r="O13" s="218">
        <f>OECD!R$44*100</f>
        <v>1.4708288435470638</v>
      </c>
      <c r="P13" s="218">
        <f>OECD!R$48*100</f>
        <v>1.5377886997542647</v>
      </c>
      <c r="Q13" s="218">
        <f>OECD!R$52*100</f>
        <v>25.181719501363169</v>
      </c>
      <c r="R13" s="202"/>
      <c r="S13" s="16"/>
      <c r="T13" s="19"/>
      <c r="U13" s="18"/>
      <c r="Z13"/>
      <c r="AA13"/>
      <c r="AB13"/>
    </row>
    <row r="14" spans="1:28" x14ac:dyDescent="0.2">
      <c r="A14" s="216"/>
      <c r="B14" s="216"/>
      <c r="C14" s="216"/>
      <c r="D14" s="216"/>
      <c r="E14" s="216"/>
      <c r="F14" s="216"/>
      <c r="G14" s="216"/>
      <c r="H14" s="216"/>
      <c r="I14" s="216"/>
      <c r="J14" s="217"/>
      <c r="K14" s="16"/>
      <c r="L14" s="238"/>
      <c r="M14" s="35">
        <v>2019</v>
      </c>
      <c r="N14" s="220">
        <f>OECD!S$40*100</f>
        <v>6.3993160120542418</v>
      </c>
      <c r="O14" s="220">
        <f>OECD!S$44*100</f>
        <v>1.9190930376772726</v>
      </c>
      <c r="P14" s="220">
        <f>OECD!S$48*100</f>
        <v>1.6500764977062388</v>
      </c>
      <c r="Q14" s="220">
        <f>OECD!S$52*100</f>
        <v>24.743404579420343</v>
      </c>
      <c r="R14" s="202"/>
      <c r="S14" s="16"/>
      <c r="T14" s="19"/>
      <c r="U14" s="18"/>
      <c r="Z14"/>
      <c r="AA14"/>
      <c r="AB14"/>
    </row>
    <row r="15" spans="1:28" x14ac:dyDescent="0.2">
      <c r="A15" s="216"/>
      <c r="B15" s="216"/>
      <c r="C15" s="216"/>
      <c r="D15" s="216"/>
      <c r="E15" s="216"/>
      <c r="F15" s="216"/>
      <c r="G15" s="216"/>
      <c r="H15" s="216"/>
      <c r="I15" s="216"/>
      <c r="J15" s="217"/>
      <c r="K15" s="16"/>
      <c r="L15" s="187" t="s">
        <v>98</v>
      </c>
      <c r="M15" s="160"/>
      <c r="N15" s="220"/>
      <c r="O15" s="220"/>
      <c r="P15" s="220"/>
      <c r="Q15" s="220"/>
      <c r="R15" s="202"/>
      <c r="S15" s="16"/>
      <c r="T15" s="19"/>
      <c r="U15" s="18"/>
      <c r="Z15"/>
      <c r="AA15"/>
      <c r="AB15"/>
    </row>
    <row r="16" spans="1:28" x14ac:dyDescent="0.2">
      <c r="A16" s="216"/>
      <c r="B16" s="216"/>
      <c r="C16" s="216"/>
      <c r="D16" s="216"/>
      <c r="E16" s="216"/>
      <c r="F16" s="216"/>
      <c r="G16" s="216"/>
      <c r="H16" s="216"/>
      <c r="I16" s="216"/>
      <c r="J16" s="217"/>
      <c r="K16" s="16"/>
      <c r="L16" s="235" t="s">
        <v>6</v>
      </c>
      <c r="M16" s="176">
        <v>2003</v>
      </c>
      <c r="N16" s="218">
        <f>OECD!M$41*100</f>
        <v>6.9520536732080531</v>
      </c>
      <c r="O16" s="218">
        <f>OECD!M$45*100</f>
        <v>4.8250121736969069E-2</v>
      </c>
      <c r="P16" s="218">
        <f>OECD!M$49*100</f>
        <v>1.796756783359676</v>
      </c>
      <c r="Q16" s="218">
        <f>OECD!M$53*100</f>
        <v>31.966414605820002</v>
      </c>
      <c r="R16" s="202"/>
      <c r="S16" s="16"/>
      <c r="T16" s="19"/>
      <c r="U16" s="18"/>
      <c r="Z16"/>
      <c r="AA16"/>
      <c r="AB16"/>
    </row>
    <row r="17" spans="1:28" x14ac:dyDescent="0.2">
      <c r="A17" s="216"/>
      <c r="B17" s="216"/>
      <c r="C17" s="216"/>
      <c r="D17" s="216"/>
      <c r="E17" s="216"/>
      <c r="F17" s="216"/>
      <c r="G17" s="216"/>
      <c r="H17" s="216"/>
      <c r="I17" s="216"/>
      <c r="J17" s="217"/>
      <c r="K17" s="16"/>
      <c r="L17" s="235"/>
      <c r="M17" s="35">
        <v>2007</v>
      </c>
      <c r="N17" s="219">
        <f>OECD!O$41*100</f>
        <v>6.6872434609978315</v>
      </c>
      <c r="O17" s="219">
        <f>OECD!O$45*100</f>
        <v>8.8089240205354691E-2</v>
      </c>
      <c r="P17" s="219">
        <f>OECD!O$49*100</f>
        <v>1.7383024260365567</v>
      </c>
      <c r="Q17" s="219">
        <f>OECD!O$53*100</f>
        <v>31.051661964572808</v>
      </c>
      <c r="R17" s="202"/>
      <c r="S17" s="16"/>
      <c r="T17" s="19"/>
      <c r="U17" s="18"/>
      <c r="Z17"/>
      <c r="AA17"/>
      <c r="AB17"/>
    </row>
    <row r="18" spans="1:28" x14ac:dyDescent="0.2">
      <c r="A18" s="216"/>
      <c r="B18" s="216"/>
      <c r="C18" s="216"/>
      <c r="D18" s="216"/>
      <c r="E18" s="216"/>
      <c r="F18" s="216"/>
      <c r="G18" s="216"/>
      <c r="H18" s="216"/>
      <c r="I18" s="216"/>
      <c r="J18" s="217"/>
      <c r="K18" s="16"/>
      <c r="L18" s="235"/>
      <c r="M18" s="176">
        <v>2013</v>
      </c>
      <c r="N18" s="218">
        <f>OECD!R$41*100</f>
        <v>6.7377694399372956</v>
      </c>
      <c r="O18" s="218">
        <f>OECD!R$45*100</f>
        <v>0.10723274022513112</v>
      </c>
      <c r="P18" s="218">
        <f>OECD!R$49*100</f>
        <v>1.5887332091302786</v>
      </c>
      <c r="Q18" s="218">
        <f>OECD!R$53*100</f>
        <v>29.960040984233899</v>
      </c>
      <c r="R18" s="202"/>
      <c r="S18" s="16"/>
      <c r="T18" s="19"/>
      <c r="U18" s="18"/>
      <c r="Z18"/>
      <c r="AA18"/>
      <c r="AB18"/>
    </row>
    <row r="19" spans="1:28" x14ac:dyDescent="0.2">
      <c r="A19" s="216"/>
      <c r="B19" s="216"/>
      <c r="C19" s="216"/>
      <c r="D19" s="216"/>
      <c r="E19" s="216"/>
      <c r="F19" s="216"/>
      <c r="G19" s="216"/>
      <c r="H19" s="216"/>
      <c r="I19" s="216"/>
      <c r="J19" s="217"/>
      <c r="K19" s="16"/>
      <c r="L19" s="236"/>
      <c r="M19" s="35">
        <v>2019</v>
      </c>
      <c r="N19" s="220">
        <f>OECD!S$41*100</f>
        <v>6.1226184063783222</v>
      </c>
      <c r="O19" s="220">
        <f>OECD!S$45*100</f>
        <v>9.9047675250459044E-2</v>
      </c>
      <c r="P19" s="220">
        <f>OECD!S$49*100</f>
        <v>1.6840014466267577</v>
      </c>
      <c r="Q19" s="220">
        <f>OECD!S$53*100</f>
        <v>28.953586130872246</v>
      </c>
      <c r="R19" s="202"/>
      <c r="S19" s="16"/>
      <c r="T19" s="19"/>
      <c r="U19" s="18"/>
      <c r="Z19"/>
      <c r="AA19"/>
      <c r="AB19"/>
    </row>
    <row r="20" spans="1:28" ht="12.75" customHeight="1" x14ac:dyDescent="0.25">
      <c r="A20" s="216"/>
      <c r="B20" s="216"/>
      <c r="C20" s="216"/>
      <c r="D20" s="216"/>
      <c r="E20" s="216"/>
      <c r="F20" s="216"/>
      <c r="G20" s="216"/>
      <c r="H20" s="216"/>
      <c r="I20" s="216"/>
      <c r="J20" s="217"/>
      <c r="K20" s="16"/>
      <c r="L20" s="156"/>
      <c r="M20" s="157"/>
      <c r="N20" s="201"/>
      <c r="O20" s="201"/>
      <c r="P20" s="201"/>
      <c r="Q20" s="201"/>
      <c r="R20" s="167"/>
      <c r="S20" s="16"/>
      <c r="T20" s="19"/>
      <c r="U20" s="18"/>
      <c r="Z20"/>
      <c r="AA20"/>
      <c r="AB20"/>
    </row>
    <row r="21" spans="1:28" ht="12.75" customHeight="1" x14ac:dyDescent="0.25">
      <c r="A21" s="216"/>
      <c r="B21" s="216"/>
      <c r="C21" s="216"/>
      <c r="D21" s="216"/>
      <c r="E21" s="216"/>
      <c r="F21" s="216"/>
      <c r="G21" s="216"/>
      <c r="H21" s="216"/>
      <c r="I21" s="216"/>
      <c r="J21" s="217"/>
      <c r="K21" s="16"/>
      <c r="L21" s="158"/>
      <c r="M21" s="159"/>
      <c r="N21" s="159"/>
      <c r="O21" s="159"/>
      <c r="P21" s="159"/>
      <c r="Q21" s="188"/>
      <c r="R21" s="15"/>
      <c r="S21" s="16"/>
      <c r="T21" s="19"/>
      <c r="U21" s="18"/>
      <c r="Z21"/>
      <c r="AA21"/>
      <c r="AB21"/>
    </row>
    <row r="22" spans="1:28" ht="12.75" customHeight="1" x14ac:dyDescent="0.25">
      <c r="A22" s="226" t="s">
        <v>97</v>
      </c>
      <c r="B22" s="226"/>
      <c r="C22" s="226"/>
      <c r="D22" s="226"/>
      <c r="E22" s="226"/>
      <c r="F22" s="226"/>
      <c r="G22" s="226"/>
      <c r="H22" s="226"/>
      <c r="I22" s="226"/>
      <c r="J22" s="16"/>
      <c r="K22" s="16"/>
      <c r="L22" s="9"/>
      <c r="M22" s="8"/>
      <c r="N22" s="8"/>
      <c r="O22" s="8"/>
      <c r="P22" s="8"/>
      <c r="Q22" s="16"/>
      <c r="R22" s="15"/>
      <c r="S22" s="16"/>
      <c r="U22" s="18"/>
      <c r="Z22"/>
      <c r="AA22"/>
      <c r="AB22"/>
    </row>
    <row r="23" spans="1:28" ht="12.75" customHeight="1" x14ac:dyDescent="0.2">
      <c r="A23" s="226"/>
      <c r="B23" s="226"/>
      <c r="C23" s="226"/>
      <c r="D23" s="226"/>
      <c r="E23" s="226"/>
      <c r="F23" s="226"/>
      <c r="G23" s="226"/>
      <c r="H23" s="226"/>
      <c r="I23" s="226"/>
      <c r="J23" s="26"/>
      <c r="K23" s="26"/>
      <c r="L23" s="16"/>
      <c r="M23" s="16"/>
      <c r="N23" s="60"/>
      <c r="O23" s="16"/>
      <c r="P23" s="16"/>
      <c r="Q23" s="16"/>
      <c r="R23" s="15"/>
      <c r="S23" s="16"/>
      <c r="T23" s="19"/>
      <c r="U23" s="18"/>
      <c r="Z23"/>
      <c r="AA23"/>
      <c r="AB23"/>
    </row>
    <row r="24" spans="1:28" ht="12.75" customHeight="1" x14ac:dyDescent="0.25">
      <c r="A24" s="5" t="s">
        <v>117</v>
      </c>
      <c r="B24" s="23"/>
      <c r="C24" s="23"/>
      <c r="D24" s="24"/>
      <c r="E24" s="23"/>
      <c r="F24" s="23"/>
      <c r="G24" s="23"/>
      <c r="H24" s="23"/>
      <c r="I24" s="23"/>
      <c r="J24" s="16"/>
      <c r="K24" s="16"/>
      <c r="L24" s="16"/>
      <c r="M24" s="16"/>
      <c r="N24" s="60"/>
      <c r="O24" s="16"/>
      <c r="P24" s="16"/>
      <c r="Q24" s="16"/>
      <c r="R24" s="15"/>
      <c r="S24" s="16"/>
      <c r="T24" s="19"/>
      <c r="U24" s="18"/>
      <c r="Z24"/>
      <c r="AA24"/>
      <c r="AB24"/>
    </row>
    <row r="25" spans="1:28" ht="12.75" customHeight="1" x14ac:dyDescent="0.25">
      <c r="A25" s="10"/>
      <c r="B25" s="23"/>
      <c r="C25" s="23"/>
      <c r="D25" s="24"/>
      <c r="E25" s="23"/>
      <c r="F25" s="23"/>
      <c r="G25" s="23"/>
      <c r="H25" s="23"/>
      <c r="I25" s="23"/>
      <c r="J25" s="16"/>
      <c r="K25" s="16"/>
      <c r="L25" s="16"/>
      <c r="M25" s="16"/>
      <c r="N25" s="189"/>
      <c r="O25" s="189"/>
      <c r="P25" s="189"/>
      <c r="Q25" s="189"/>
      <c r="R25" s="15"/>
      <c r="S25" s="16"/>
      <c r="T25" s="19"/>
      <c r="U25" s="18"/>
      <c r="Z25"/>
      <c r="AA25"/>
      <c r="AB25"/>
    </row>
    <row r="26" spans="1:28" ht="12.75" customHeight="1" x14ac:dyDescent="0.25">
      <c r="A26" s="9"/>
      <c r="B26" s="8"/>
      <c r="C26" s="8"/>
      <c r="D26" s="13"/>
      <c r="E26" s="8"/>
      <c r="F26" s="190"/>
      <c r="G26" s="190"/>
      <c r="H26" s="190"/>
      <c r="I26" s="190"/>
      <c r="J26" s="16"/>
      <c r="K26" s="16"/>
      <c r="L26" s="16"/>
      <c r="M26" s="16"/>
      <c r="N26" s="60"/>
      <c r="O26" s="16"/>
      <c r="P26" s="16"/>
      <c r="Q26" s="16"/>
      <c r="R26" s="15"/>
      <c r="S26" s="16"/>
      <c r="T26" s="19"/>
      <c r="U26" s="18"/>
      <c r="Z26"/>
      <c r="AA26"/>
      <c r="AB26"/>
    </row>
    <row r="27" spans="1:28" ht="12.75" customHeight="1" x14ac:dyDescent="0.25">
      <c r="A27" s="22"/>
      <c r="B27" s="22"/>
      <c r="C27" s="22"/>
      <c r="D27" s="22"/>
      <c r="E27" s="22"/>
      <c r="F27" s="190"/>
      <c r="G27" s="190"/>
      <c r="H27" s="190"/>
      <c r="I27" s="190"/>
      <c r="J27" s="25"/>
      <c r="K27" s="16"/>
      <c r="L27" s="16"/>
      <c r="M27" s="16"/>
      <c r="N27" s="60"/>
      <c r="O27" s="16"/>
      <c r="P27" s="16"/>
      <c r="Q27" s="16"/>
      <c r="R27" s="15"/>
      <c r="S27" s="16"/>
      <c r="T27" s="19"/>
      <c r="U27" s="18"/>
      <c r="Z27"/>
      <c r="AA27"/>
      <c r="AB27"/>
    </row>
    <row r="28" spans="1:28" ht="12.75" customHeight="1" x14ac:dyDescent="0.2">
      <c r="A28" s="190"/>
      <c r="B28" s="190"/>
      <c r="C28" s="190"/>
      <c r="D28" s="190"/>
      <c r="E28" s="190"/>
      <c r="F28" s="190"/>
      <c r="G28" s="190"/>
      <c r="H28" s="190"/>
      <c r="I28" s="190"/>
      <c r="J28" s="25"/>
      <c r="K28" s="16"/>
      <c r="L28" s="16"/>
      <c r="M28" s="16"/>
      <c r="N28" s="60"/>
      <c r="O28" s="16"/>
      <c r="P28" s="16"/>
      <c r="Q28" s="16"/>
      <c r="R28" s="15"/>
      <c r="S28" s="16"/>
      <c r="T28" s="19"/>
      <c r="U28" s="18"/>
      <c r="Z28"/>
      <c r="AA28"/>
      <c r="AB28"/>
    </row>
    <row r="29" spans="1:28" ht="12.75" customHeight="1" x14ac:dyDescent="0.2">
      <c r="A29" s="190"/>
      <c r="B29" s="190"/>
      <c r="C29" s="190"/>
      <c r="D29" s="190"/>
      <c r="E29" s="190"/>
      <c r="F29" s="190"/>
      <c r="G29" s="190"/>
      <c r="H29" s="190"/>
      <c r="I29" s="190"/>
      <c r="J29" s="25"/>
      <c r="K29" s="16"/>
      <c r="L29" s="191"/>
      <c r="M29" s="191"/>
      <c r="N29" s="191"/>
      <c r="O29" s="191"/>
      <c r="P29" s="191"/>
      <c r="Q29" s="191"/>
      <c r="R29" s="15"/>
      <c r="S29" s="16"/>
      <c r="T29" s="19"/>
      <c r="U29" s="18"/>
      <c r="Z29"/>
      <c r="AA29"/>
      <c r="AB29"/>
    </row>
    <row r="30" spans="1:28" ht="12.75" customHeight="1" x14ac:dyDescent="0.2">
      <c r="A30" s="190"/>
      <c r="B30" s="190"/>
      <c r="C30" s="190"/>
      <c r="D30" s="190"/>
      <c r="E30" s="190"/>
      <c r="F30" s="190"/>
      <c r="G30" s="190"/>
      <c r="H30" s="190"/>
      <c r="I30" s="190"/>
      <c r="J30" s="16"/>
      <c r="K30" s="16"/>
      <c r="L30" s="191"/>
      <c r="M30" s="191"/>
      <c r="N30" s="191"/>
      <c r="O30" s="191"/>
      <c r="P30" s="191"/>
      <c r="Q30" s="191"/>
      <c r="R30" s="15"/>
      <c r="S30" s="16"/>
      <c r="T30" s="19"/>
      <c r="U30" s="18"/>
      <c r="Z30"/>
      <c r="AA30"/>
      <c r="AB30"/>
    </row>
    <row r="31" spans="1:28" ht="12.75" customHeight="1" x14ac:dyDescent="0.2">
      <c r="A31" s="16"/>
      <c r="B31" s="16"/>
      <c r="C31" s="16"/>
      <c r="D31" s="16"/>
      <c r="E31" s="16"/>
      <c r="F31" s="16"/>
      <c r="G31" s="16"/>
      <c r="H31" s="16"/>
      <c r="I31" s="16"/>
      <c r="J31" s="16"/>
      <c r="K31" s="16"/>
      <c r="L31" s="191"/>
      <c r="M31" s="191"/>
      <c r="N31" s="191"/>
      <c r="O31" s="191"/>
      <c r="P31" s="191"/>
      <c r="Q31" s="191"/>
      <c r="R31" s="15"/>
      <c r="S31" s="16"/>
      <c r="T31" s="19"/>
      <c r="U31" s="18"/>
      <c r="Z31"/>
      <c r="AA31"/>
      <c r="AB31"/>
    </row>
    <row r="32" spans="1:28" ht="12.75" customHeight="1" x14ac:dyDescent="0.2">
      <c r="A32" s="16"/>
      <c r="B32" s="16"/>
      <c r="C32" s="16"/>
      <c r="D32" s="16"/>
      <c r="E32" s="16"/>
      <c r="F32" s="16"/>
      <c r="G32" s="16"/>
      <c r="H32" s="16"/>
      <c r="I32" s="16"/>
      <c r="J32" s="16"/>
      <c r="K32" s="16"/>
      <c r="L32" s="191"/>
      <c r="M32" s="191"/>
      <c r="N32" s="191"/>
      <c r="O32" s="191"/>
      <c r="P32" s="191"/>
      <c r="Q32" s="191"/>
      <c r="R32" s="15"/>
      <c r="S32" s="16"/>
      <c r="T32" s="19"/>
      <c r="U32" s="18"/>
      <c r="Z32"/>
      <c r="AA32"/>
      <c r="AB32"/>
    </row>
    <row r="33" spans="1:32" ht="13.5" customHeight="1" x14ac:dyDescent="0.2">
      <c r="A33" s="16"/>
      <c r="B33" s="16"/>
      <c r="C33" s="16"/>
      <c r="D33" s="16"/>
      <c r="E33" s="16"/>
      <c r="F33" s="16"/>
      <c r="G33" s="16"/>
      <c r="H33" s="16"/>
      <c r="I33" s="16"/>
      <c r="J33" s="16"/>
      <c r="K33" s="16"/>
      <c r="L33" s="191"/>
      <c r="M33" s="191"/>
      <c r="N33" s="191"/>
      <c r="O33" s="191"/>
      <c r="P33" s="191"/>
      <c r="Q33" s="191"/>
      <c r="R33" s="15"/>
      <c r="S33" s="16"/>
      <c r="T33" s="19"/>
      <c r="U33" s="18"/>
      <c r="Z33"/>
      <c r="AA33"/>
      <c r="AB33"/>
    </row>
    <row r="34" spans="1:32" ht="13.5" customHeight="1" x14ac:dyDescent="0.2">
      <c r="A34" s="16"/>
      <c r="B34" s="16"/>
      <c r="C34" s="16"/>
      <c r="D34" s="16"/>
      <c r="E34" s="16"/>
      <c r="F34" s="16"/>
      <c r="G34" s="16"/>
      <c r="H34" s="16"/>
      <c r="I34" s="16"/>
      <c r="J34" s="16"/>
      <c r="K34" s="16"/>
      <c r="L34" s="191"/>
      <c r="M34" s="191"/>
      <c r="N34" s="191"/>
      <c r="O34" s="191"/>
      <c r="P34" s="191"/>
      <c r="Q34" s="191"/>
      <c r="R34" s="15"/>
      <c r="S34" s="16"/>
      <c r="T34" s="19"/>
      <c r="U34" s="18"/>
      <c r="Z34"/>
      <c r="AA34"/>
      <c r="AB34"/>
    </row>
    <row r="35" spans="1:32" ht="13.5" customHeight="1" x14ac:dyDescent="0.2">
      <c r="A35" s="16"/>
      <c r="B35" s="16"/>
      <c r="C35" s="16"/>
      <c r="D35" s="16"/>
      <c r="E35" s="16"/>
      <c r="F35" s="16"/>
      <c r="G35" s="16"/>
      <c r="H35" s="16"/>
      <c r="I35" s="16"/>
      <c r="J35" s="16"/>
      <c r="K35" s="16"/>
      <c r="L35" s="191"/>
      <c r="M35" s="191"/>
      <c r="N35" s="191"/>
      <c r="O35" s="191"/>
      <c r="P35" s="191"/>
      <c r="Q35" s="191"/>
      <c r="R35" s="15"/>
      <c r="S35" s="16"/>
      <c r="T35" s="19"/>
      <c r="U35" s="18"/>
      <c r="Z35"/>
      <c r="AA35"/>
      <c r="AB35"/>
    </row>
    <row r="36" spans="1:32" x14ac:dyDescent="0.2">
      <c r="A36" s="16"/>
      <c r="B36" s="16"/>
      <c r="C36" s="16"/>
      <c r="D36" s="16"/>
      <c r="E36" s="16"/>
      <c r="F36" s="16"/>
      <c r="G36" s="16"/>
      <c r="H36" s="16"/>
      <c r="I36" s="16"/>
      <c r="J36" s="16"/>
      <c r="K36" s="16"/>
      <c r="L36" s="191"/>
      <c r="M36" s="191"/>
      <c r="N36" s="191"/>
      <c r="O36" s="191"/>
      <c r="P36" s="191"/>
      <c r="Q36" s="191"/>
      <c r="R36" s="15"/>
      <c r="S36" s="16"/>
      <c r="T36" s="19"/>
      <c r="U36" s="18"/>
      <c r="V36" s="18"/>
      <c r="W36" s="18"/>
      <c r="X36"/>
      <c r="Z36"/>
      <c r="AA36"/>
      <c r="AB36"/>
    </row>
    <row r="37" spans="1:32" x14ac:dyDescent="0.2">
      <c r="A37" s="16"/>
      <c r="B37" s="16"/>
      <c r="C37" s="16"/>
      <c r="D37" s="16"/>
      <c r="E37" s="16"/>
      <c r="F37" s="16"/>
      <c r="G37" s="16"/>
      <c r="H37" s="16"/>
      <c r="I37" s="16"/>
      <c r="J37" s="16"/>
      <c r="K37" s="16"/>
      <c r="L37" s="191"/>
      <c r="M37" s="191"/>
      <c r="N37" s="191"/>
      <c r="O37" s="191"/>
      <c r="P37" s="191"/>
      <c r="Q37" s="191"/>
      <c r="R37" s="15"/>
      <c r="S37" s="16"/>
      <c r="T37" s="19"/>
      <c r="U37" s="18"/>
      <c r="Z37"/>
      <c r="AA37"/>
      <c r="AB37"/>
    </row>
    <row r="38" spans="1:32" x14ac:dyDescent="0.2">
      <c r="A38" s="16"/>
      <c r="B38" s="16"/>
      <c r="C38" s="16"/>
      <c r="D38" s="16"/>
      <c r="E38" s="16"/>
      <c r="F38" s="16"/>
      <c r="G38" s="16"/>
      <c r="H38" s="16"/>
      <c r="I38" s="16"/>
      <c r="J38" s="16"/>
      <c r="K38" s="16"/>
      <c r="L38" s="191"/>
      <c r="M38" s="191"/>
      <c r="N38" s="191"/>
      <c r="O38" s="191"/>
      <c r="P38" s="191"/>
      <c r="Q38" s="191"/>
      <c r="R38" s="15"/>
      <c r="S38" s="16"/>
      <c r="T38" s="19"/>
      <c r="U38" s="18"/>
      <c r="V38" s="18"/>
      <c r="W38" s="18"/>
      <c r="X38"/>
      <c r="Z38"/>
      <c r="AA38"/>
      <c r="AB38"/>
    </row>
    <row r="39" spans="1:32" x14ac:dyDescent="0.2">
      <c r="A39" s="16"/>
      <c r="B39" s="16"/>
      <c r="C39" s="16"/>
      <c r="D39" s="16"/>
      <c r="E39" s="16"/>
      <c r="F39" s="16"/>
      <c r="G39" s="16"/>
      <c r="H39" s="16"/>
      <c r="I39" s="16"/>
      <c r="J39" s="16"/>
      <c r="K39" s="16"/>
      <c r="L39" s="191"/>
      <c r="M39" s="191"/>
      <c r="N39" s="191"/>
      <c r="O39" s="191"/>
      <c r="P39" s="191"/>
      <c r="Q39" s="191"/>
      <c r="R39" s="15"/>
      <c r="S39" s="16"/>
      <c r="T39" s="19"/>
      <c r="U39" s="18"/>
      <c r="V39" s="18"/>
      <c r="W39" s="18"/>
      <c r="X39"/>
      <c r="Z39"/>
      <c r="AA39"/>
      <c r="AB39"/>
    </row>
    <row r="40" spans="1:32" x14ac:dyDescent="0.2">
      <c r="A40" s="16"/>
      <c r="B40" s="16"/>
      <c r="C40" s="16"/>
      <c r="D40" s="16"/>
      <c r="E40" s="16"/>
      <c r="F40" s="16"/>
      <c r="G40" s="16"/>
      <c r="H40" s="16"/>
      <c r="I40" s="16"/>
      <c r="J40" s="16"/>
      <c r="K40" s="16"/>
      <c r="L40" s="191"/>
      <c r="M40" s="191"/>
      <c r="N40" s="191"/>
      <c r="O40" s="191"/>
      <c r="P40" s="191"/>
      <c r="Q40" s="191"/>
      <c r="R40" s="15"/>
      <c r="S40" s="16"/>
      <c r="T40" s="19"/>
      <c r="U40" s="18"/>
      <c r="V40" s="18"/>
      <c r="W40" s="18"/>
      <c r="X40"/>
      <c r="Z40"/>
      <c r="AA40"/>
      <c r="AB40"/>
    </row>
    <row r="41" spans="1:32" x14ac:dyDescent="0.2">
      <c r="A41" s="16"/>
      <c r="B41" s="16"/>
      <c r="C41" s="16"/>
      <c r="D41" s="16"/>
      <c r="E41" s="16"/>
      <c r="F41" s="16"/>
      <c r="G41" s="16"/>
      <c r="H41" s="16"/>
      <c r="I41" s="16"/>
      <c r="J41" s="16"/>
      <c r="K41" s="16"/>
      <c r="L41" s="191"/>
      <c r="M41" s="191"/>
      <c r="N41" s="191"/>
      <c r="O41" s="191"/>
      <c r="P41" s="191"/>
      <c r="Q41" s="191"/>
      <c r="R41" s="15"/>
      <c r="S41" s="16"/>
      <c r="T41" s="19"/>
      <c r="U41" s="18"/>
      <c r="V41" s="18"/>
      <c r="W41" s="18"/>
      <c r="X41"/>
      <c r="Z41"/>
      <c r="AA41"/>
      <c r="AB41"/>
    </row>
    <row r="42" spans="1:32" x14ac:dyDescent="0.2">
      <c r="A42" s="16"/>
      <c r="B42" s="16"/>
      <c r="C42" s="16"/>
      <c r="D42" s="16"/>
      <c r="E42" s="16"/>
      <c r="F42" s="16"/>
      <c r="G42" s="16"/>
      <c r="H42" s="16"/>
      <c r="I42" s="16"/>
      <c r="J42" s="16"/>
      <c r="K42" s="16"/>
      <c r="L42" s="191"/>
      <c r="M42" s="191"/>
      <c r="N42" s="191"/>
      <c r="O42" s="191"/>
      <c r="P42" s="191"/>
      <c r="Q42" s="191"/>
      <c r="R42" s="15"/>
      <c r="S42" s="16"/>
      <c r="T42" s="19"/>
      <c r="U42" s="18"/>
      <c r="V42" s="18"/>
      <c r="W42" s="18"/>
      <c r="X42"/>
      <c r="Z42"/>
      <c r="AA42"/>
      <c r="AB42"/>
      <c r="AC42"/>
      <c r="AD42"/>
      <c r="AE42"/>
      <c r="AF42"/>
    </row>
    <row r="43" spans="1:32" x14ac:dyDescent="0.2">
      <c r="A43" s="16"/>
      <c r="B43" s="16"/>
      <c r="C43" s="16"/>
      <c r="D43" s="16"/>
      <c r="E43" s="16"/>
      <c r="F43" s="16"/>
      <c r="G43" s="16"/>
      <c r="H43" s="16"/>
      <c r="I43" s="16"/>
      <c r="J43" s="16"/>
      <c r="K43" s="16"/>
      <c r="L43" s="191"/>
      <c r="M43" s="191"/>
      <c r="N43" s="191"/>
      <c r="O43" s="191"/>
      <c r="P43" s="191"/>
      <c r="Q43" s="191"/>
      <c r="R43" s="15"/>
      <c r="S43" s="16"/>
      <c r="T43" s="19"/>
      <c r="U43" s="18"/>
      <c r="V43" s="18"/>
      <c r="W43" s="18"/>
      <c r="X43"/>
      <c r="Z43"/>
      <c r="AA43"/>
      <c r="AB43"/>
    </row>
    <row r="44" spans="1:32" x14ac:dyDescent="0.2">
      <c r="A44" s="16"/>
      <c r="B44" s="16"/>
      <c r="C44" s="16"/>
      <c r="D44" s="16"/>
      <c r="E44" s="16"/>
      <c r="F44" s="16"/>
      <c r="G44" s="16"/>
      <c r="H44" s="16"/>
      <c r="I44" s="16"/>
      <c r="J44" s="16"/>
      <c r="K44" s="16"/>
      <c r="L44" s="191"/>
      <c r="M44" s="191"/>
      <c r="N44" s="191"/>
      <c r="O44" s="191"/>
      <c r="P44" s="191"/>
      <c r="Q44" s="191"/>
      <c r="R44" s="15"/>
      <c r="S44" s="16"/>
      <c r="T44" s="19"/>
      <c r="U44" s="18"/>
      <c r="V44" s="18"/>
      <c r="W44" s="18"/>
      <c r="X44"/>
      <c r="Z44"/>
      <c r="AA44"/>
      <c r="AB44"/>
    </row>
    <row r="45" spans="1:32" x14ac:dyDescent="0.2">
      <c r="A45" s="16"/>
      <c r="B45" s="16"/>
      <c r="C45" s="16"/>
      <c r="D45" s="16"/>
      <c r="E45" s="16"/>
      <c r="F45" s="16"/>
      <c r="G45" s="16"/>
      <c r="H45" s="16"/>
      <c r="I45" s="16"/>
      <c r="J45" s="16"/>
      <c r="K45" s="16"/>
      <c r="L45" s="191"/>
      <c r="M45" s="191"/>
      <c r="N45" s="191"/>
      <c r="O45" s="191"/>
      <c r="P45" s="191"/>
      <c r="Q45" s="191"/>
      <c r="R45" s="15"/>
      <c r="S45" s="16"/>
      <c r="T45" s="19"/>
      <c r="U45" s="18"/>
      <c r="V45" s="18"/>
      <c r="W45" s="18"/>
    </row>
    <row r="46" spans="1:32" x14ac:dyDescent="0.2">
      <c r="A46" s="16"/>
      <c r="B46" s="16"/>
      <c r="C46" s="16"/>
      <c r="D46" s="16"/>
      <c r="E46" s="16"/>
      <c r="F46" s="16"/>
      <c r="G46" s="16"/>
      <c r="H46" s="16"/>
      <c r="I46" s="16"/>
      <c r="J46" s="16"/>
      <c r="K46" s="16"/>
      <c r="L46" s="191"/>
      <c r="M46" s="191"/>
      <c r="N46" s="191"/>
      <c r="O46" s="191"/>
      <c r="P46" s="191"/>
      <c r="Q46" s="191"/>
      <c r="R46" s="15"/>
      <c r="S46" s="16"/>
      <c r="T46" s="19"/>
      <c r="U46" s="18"/>
      <c r="V46" s="18"/>
      <c r="W46" s="18"/>
    </row>
    <row r="47" spans="1:32" x14ac:dyDescent="0.2">
      <c r="A47" s="16"/>
      <c r="B47" s="16"/>
      <c r="C47" s="16"/>
      <c r="D47" s="16"/>
      <c r="E47" s="16"/>
      <c r="F47" s="16"/>
      <c r="G47" s="16"/>
      <c r="H47" s="16"/>
      <c r="I47" s="16"/>
      <c r="J47" s="16"/>
      <c r="K47" s="16"/>
      <c r="L47" s="191"/>
      <c r="M47" s="191"/>
      <c r="N47" s="191"/>
      <c r="O47" s="191"/>
      <c r="P47" s="191"/>
      <c r="Q47" s="191"/>
      <c r="R47" s="15"/>
      <c r="S47" s="16"/>
      <c r="T47" s="19"/>
      <c r="U47" s="18"/>
      <c r="V47" s="18"/>
      <c r="W47" s="18"/>
    </row>
    <row r="48" spans="1:32" x14ac:dyDescent="0.2">
      <c r="A48" s="16"/>
      <c r="B48" s="16"/>
      <c r="C48" s="16"/>
      <c r="D48" s="16"/>
      <c r="E48" s="16"/>
      <c r="F48" s="16"/>
      <c r="G48" s="16"/>
      <c r="H48" s="16"/>
      <c r="I48" s="16"/>
      <c r="J48" s="16"/>
      <c r="K48" s="16"/>
      <c r="L48" s="191"/>
      <c r="M48" s="191"/>
      <c r="N48" s="191"/>
      <c r="O48" s="191"/>
      <c r="P48" s="191"/>
      <c r="Q48" s="191"/>
      <c r="R48" s="15"/>
      <c r="S48" s="16"/>
      <c r="T48" s="19"/>
      <c r="U48" s="18"/>
      <c r="V48" s="18"/>
      <c r="W48" s="18"/>
      <c r="X48"/>
      <c r="Z48"/>
      <c r="AA48"/>
      <c r="AB48"/>
    </row>
    <row r="49" spans="1:19" ht="13.5" customHeight="1" x14ac:dyDescent="0.2">
      <c r="A49" s="16"/>
      <c r="B49" s="16"/>
      <c r="C49" s="16"/>
      <c r="D49" s="16"/>
      <c r="E49" s="16"/>
      <c r="F49" s="16"/>
      <c r="G49" s="16"/>
      <c r="H49" s="16"/>
      <c r="I49" s="16"/>
      <c r="J49" s="16"/>
      <c r="K49" s="16"/>
      <c r="L49" s="191"/>
      <c r="M49" s="191"/>
      <c r="N49" s="191"/>
      <c r="O49" s="191"/>
      <c r="P49" s="191"/>
      <c r="Q49" s="191"/>
      <c r="R49" s="15"/>
      <c r="S49" s="16"/>
    </row>
    <row r="50" spans="1:19" ht="12.75" customHeight="1" x14ac:dyDescent="0.2">
      <c r="A50" s="16"/>
      <c r="B50" s="16"/>
      <c r="C50" s="16"/>
      <c r="D50" s="16"/>
      <c r="E50" s="16"/>
      <c r="F50" s="16"/>
      <c r="G50" s="16"/>
      <c r="H50" s="16"/>
      <c r="I50" s="16"/>
      <c r="J50" s="16"/>
      <c r="K50" s="16"/>
      <c r="L50" s="191"/>
      <c r="M50" s="191"/>
      <c r="N50" s="191"/>
      <c r="O50" s="191"/>
      <c r="P50" s="191"/>
      <c r="Q50" s="191"/>
      <c r="R50" s="17"/>
      <c r="S50" s="16"/>
    </row>
    <row r="51" spans="1:19" ht="12.75" customHeight="1" x14ac:dyDescent="0.2">
      <c r="A51" s="16"/>
      <c r="B51" s="16"/>
      <c r="C51" s="16"/>
      <c r="D51" s="16"/>
      <c r="E51" s="16"/>
      <c r="F51" s="16"/>
      <c r="G51" s="16"/>
      <c r="H51" s="16"/>
      <c r="I51" s="16"/>
      <c r="J51" s="16"/>
      <c r="K51" s="16"/>
      <c r="L51" s="191"/>
      <c r="M51" s="191"/>
      <c r="N51" s="191"/>
      <c r="O51" s="191"/>
      <c r="P51" s="191"/>
      <c r="Q51" s="191"/>
      <c r="R51" s="17"/>
      <c r="S51" s="16"/>
    </row>
    <row r="52" spans="1:19" ht="12.75" customHeight="1" x14ac:dyDescent="0.2">
      <c r="A52" s="16"/>
      <c r="B52" s="16"/>
      <c r="C52" s="16"/>
      <c r="D52" s="16"/>
      <c r="E52" s="16"/>
      <c r="F52" s="16"/>
      <c r="G52" s="16"/>
      <c r="H52" s="16"/>
      <c r="I52" s="16"/>
      <c r="J52" s="16"/>
      <c r="K52" s="16"/>
      <c r="L52" s="191"/>
      <c r="M52" s="191"/>
      <c r="N52" s="191"/>
      <c r="O52" s="191"/>
      <c r="P52" s="191"/>
      <c r="Q52" s="191"/>
      <c r="R52" s="17"/>
      <c r="S52" s="16"/>
    </row>
    <row r="53" spans="1:19" ht="12.75" customHeight="1" x14ac:dyDescent="0.2">
      <c r="A53" s="16"/>
      <c r="B53" s="16"/>
      <c r="C53" s="16"/>
      <c r="D53" s="16"/>
      <c r="E53" s="16"/>
      <c r="F53" s="16"/>
      <c r="G53" s="16"/>
      <c r="H53" s="16"/>
      <c r="I53" s="16"/>
      <c r="J53" s="16"/>
      <c r="K53" s="16"/>
      <c r="L53" s="191"/>
      <c r="M53" s="191"/>
      <c r="N53" s="191"/>
      <c r="O53" s="191"/>
      <c r="P53" s="191"/>
      <c r="Q53" s="191"/>
      <c r="R53" s="17"/>
      <c r="S53" s="16"/>
    </row>
    <row r="54" spans="1:19" ht="12.75" customHeight="1" x14ac:dyDescent="0.2">
      <c r="A54" s="16"/>
      <c r="B54" s="16"/>
      <c r="C54" s="16"/>
      <c r="D54" s="16"/>
      <c r="E54" s="16"/>
      <c r="F54" s="16"/>
      <c r="G54" s="16"/>
      <c r="H54" s="16"/>
      <c r="I54" s="16"/>
      <c r="J54" s="16"/>
      <c r="K54" s="16"/>
      <c r="L54" s="191"/>
      <c r="M54" s="191"/>
      <c r="N54" s="191"/>
      <c r="O54" s="191"/>
      <c r="P54" s="191"/>
      <c r="Q54" s="191"/>
      <c r="R54" s="17"/>
      <c r="S54" s="16"/>
    </row>
    <row r="55" spans="1:19" ht="12.75" customHeight="1" x14ac:dyDescent="0.2">
      <c r="A55" s="16"/>
      <c r="B55" s="16"/>
      <c r="C55" s="16"/>
      <c r="D55" s="16"/>
      <c r="E55" s="16"/>
      <c r="F55" s="16"/>
      <c r="G55" s="16"/>
      <c r="H55" s="16"/>
      <c r="I55" s="16"/>
      <c r="J55" s="16"/>
      <c r="K55" s="16"/>
      <c r="L55" s="191"/>
      <c r="M55" s="191"/>
      <c r="N55" s="191"/>
      <c r="O55" s="191"/>
      <c r="P55" s="191"/>
      <c r="Q55" s="191"/>
      <c r="R55" s="17"/>
      <c r="S55" s="16"/>
    </row>
    <row r="56" spans="1:19" ht="12.75" customHeight="1" x14ac:dyDescent="0.2">
      <c r="A56" s="16"/>
      <c r="B56" s="16"/>
      <c r="C56" s="16"/>
      <c r="D56" s="16"/>
      <c r="E56" s="16"/>
      <c r="F56" s="16"/>
      <c r="G56" s="16"/>
      <c r="H56" s="16"/>
      <c r="I56" s="16"/>
      <c r="J56" s="16"/>
      <c r="K56" s="16"/>
      <c r="L56" s="191"/>
      <c r="M56" s="191"/>
      <c r="N56" s="191"/>
      <c r="O56" s="191"/>
      <c r="P56" s="191"/>
      <c r="Q56" s="191"/>
      <c r="R56" s="17"/>
      <c r="S56" s="16"/>
    </row>
    <row r="57" spans="1:19" ht="12.75" customHeight="1" x14ac:dyDescent="0.2">
      <c r="A57" s="16"/>
      <c r="B57" s="16"/>
      <c r="C57" s="16"/>
      <c r="D57" s="16"/>
      <c r="E57" s="16"/>
      <c r="F57" s="16"/>
      <c r="G57" s="16"/>
      <c r="H57" s="16"/>
      <c r="I57" s="16"/>
      <c r="J57" s="16"/>
      <c r="K57" s="16"/>
      <c r="L57" s="191"/>
      <c r="M57" s="191"/>
      <c r="N57" s="191"/>
      <c r="O57" s="191"/>
      <c r="P57" s="191"/>
      <c r="Q57" s="191"/>
      <c r="R57" s="17"/>
      <c r="S57" s="16"/>
    </row>
    <row r="58" spans="1:19" ht="12.75" customHeight="1" x14ac:dyDescent="0.2">
      <c r="A58" s="16"/>
      <c r="B58" s="16"/>
      <c r="C58" s="16"/>
      <c r="D58" s="16"/>
      <c r="E58" s="16"/>
      <c r="F58" s="16"/>
      <c r="G58" s="16"/>
      <c r="H58" s="16"/>
      <c r="I58" s="16"/>
      <c r="J58" s="16"/>
      <c r="K58" s="16"/>
      <c r="L58" s="191"/>
      <c r="M58" s="191"/>
      <c r="N58" s="191"/>
      <c r="O58" s="191"/>
      <c r="P58" s="191"/>
      <c r="Q58" s="191"/>
      <c r="R58" s="17"/>
      <c r="S58" s="16"/>
    </row>
    <row r="59" spans="1:19" ht="12.75" customHeight="1" x14ac:dyDescent="0.2">
      <c r="A59" s="16"/>
      <c r="B59" s="16"/>
      <c r="C59" s="16"/>
      <c r="D59" s="16"/>
      <c r="E59" s="16"/>
      <c r="F59" s="16"/>
      <c r="G59" s="16"/>
      <c r="H59" s="16"/>
      <c r="I59" s="16"/>
      <c r="J59" s="16"/>
      <c r="K59" s="16"/>
      <c r="L59" s="191"/>
      <c r="M59" s="191"/>
      <c r="N59" s="191"/>
      <c r="O59" s="191"/>
      <c r="P59" s="191"/>
      <c r="Q59" s="191"/>
      <c r="R59" s="17"/>
      <c r="S59" s="16"/>
    </row>
    <row r="60" spans="1:19" ht="13.5" customHeight="1" x14ac:dyDescent="0.2">
      <c r="A60" s="16"/>
      <c r="B60" s="16"/>
      <c r="C60" s="16"/>
      <c r="D60" s="16"/>
      <c r="E60" s="16"/>
      <c r="F60" s="16"/>
      <c r="G60" s="16"/>
      <c r="H60" s="16"/>
      <c r="I60" s="16"/>
      <c r="J60" s="16"/>
      <c r="K60" s="16"/>
      <c r="L60" s="191"/>
      <c r="M60" s="191"/>
      <c r="N60" s="191"/>
      <c r="O60" s="191"/>
      <c r="P60" s="191"/>
      <c r="Q60" s="191"/>
      <c r="R60" s="34"/>
      <c r="S60" s="16"/>
    </row>
    <row r="61" spans="1:19" ht="13.5" customHeight="1" x14ac:dyDescent="0.2">
      <c r="A61" s="16"/>
      <c r="B61" s="16"/>
      <c r="C61" s="16"/>
      <c r="D61" s="16"/>
      <c r="E61" s="16"/>
      <c r="F61" s="16"/>
      <c r="G61" s="16"/>
      <c r="H61" s="16"/>
      <c r="I61" s="16"/>
      <c r="J61" s="16"/>
      <c r="K61" s="16"/>
      <c r="L61" s="191"/>
      <c r="M61" s="191"/>
      <c r="N61" s="191"/>
      <c r="O61" s="191"/>
      <c r="P61" s="191"/>
      <c r="Q61" s="191"/>
      <c r="R61" s="34"/>
      <c r="S61" s="16"/>
    </row>
    <row r="62" spans="1:19" ht="12.75" customHeight="1" x14ac:dyDescent="0.2">
      <c r="A62" s="16"/>
      <c r="B62" s="16"/>
      <c r="C62" s="16"/>
      <c r="D62" s="16"/>
      <c r="E62" s="16"/>
      <c r="F62" s="16"/>
      <c r="G62" s="16"/>
      <c r="H62" s="16"/>
      <c r="I62" s="16"/>
      <c r="J62" s="16"/>
      <c r="K62" s="16"/>
      <c r="L62" s="191"/>
      <c r="M62" s="191"/>
      <c r="N62" s="191"/>
      <c r="O62" s="191"/>
      <c r="P62" s="191"/>
      <c r="Q62" s="191"/>
      <c r="R62" s="34"/>
      <c r="S62" s="16"/>
    </row>
    <row r="63" spans="1:19" ht="12.75" customHeight="1" x14ac:dyDescent="0.2">
      <c r="A63" s="16"/>
      <c r="B63" s="16"/>
      <c r="C63" s="16"/>
      <c r="D63" s="16"/>
      <c r="E63" s="16"/>
      <c r="F63" s="16"/>
      <c r="G63" s="16"/>
      <c r="H63" s="16"/>
      <c r="I63" s="16"/>
      <c r="J63" s="16"/>
      <c r="K63" s="16"/>
      <c r="L63" s="191"/>
      <c r="M63" s="191"/>
      <c r="N63" s="191"/>
      <c r="O63" s="191"/>
      <c r="P63" s="191"/>
      <c r="Q63" s="191"/>
      <c r="R63" s="34"/>
      <c r="S63" s="16"/>
    </row>
    <row r="64" spans="1:19" ht="12.75" customHeight="1" x14ac:dyDescent="0.2">
      <c r="A64" s="16"/>
      <c r="B64" s="16"/>
      <c r="C64" s="16"/>
      <c r="D64" s="16"/>
      <c r="E64" s="16"/>
      <c r="F64" s="16"/>
      <c r="G64" s="16"/>
      <c r="H64" s="16"/>
      <c r="I64" s="16"/>
      <c r="J64" s="16"/>
      <c r="K64" s="16"/>
      <c r="L64" s="191"/>
      <c r="M64" s="191"/>
      <c r="N64" s="191"/>
      <c r="O64" s="191"/>
      <c r="P64" s="191"/>
      <c r="Q64" s="191"/>
      <c r="R64" s="34"/>
      <c r="S64" s="16"/>
    </row>
    <row r="65" spans="1:19" ht="12.75" customHeight="1" x14ac:dyDescent="0.25">
      <c r="A65" s="16"/>
      <c r="B65" s="16"/>
      <c r="C65" s="16"/>
      <c r="D65" s="16"/>
      <c r="E65" s="16"/>
      <c r="F65" s="16"/>
      <c r="G65" s="16"/>
      <c r="H65" s="16"/>
      <c r="I65" s="16"/>
      <c r="J65" s="16"/>
      <c r="K65" s="8"/>
      <c r="L65" s="191"/>
      <c r="M65" s="191"/>
      <c r="N65" s="191"/>
      <c r="O65" s="191"/>
      <c r="P65" s="191"/>
      <c r="Q65" s="191"/>
      <c r="R65" s="34"/>
      <c r="S65" s="16"/>
    </row>
    <row r="66" spans="1:19" ht="12.75" customHeight="1" x14ac:dyDescent="0.25">
      <c r="A66" s="16"/>
      <c r="B66" s="16"/>
      <c r="C66" s="16"/>
      <c r="D66" s="16"/>
      <c r="E66" s="16"/>
      <c r="F66" s="16"/>
      <c r="G66" s="16"/>
      <c r="H66" s="16"/>
      <c r="I66" s="16"/>
      <c r="J66" s="16"/>
      <c r="K66" s="8"/>
      <c r="L66" s="191"/>
      <c r="M66" s="191"/>
      <c r="N66" s="191"/>
      <c r="O66" s="191"/>
      <c r="P66" s="191"/>
      <c r="Q66" s="191"/>
      <c r="R66" s="34"/>
      <c r="S66" s="16"/>
    </row>
    <row r="67" spans="1:19" ht="13.5" customHeight="1" x14ac:dyDescent="0.25">
      <c r="A67" s="16"/>
      <c r="B67" s="191"/>
      <c r="C67" s="8"/>
      <c r="D67" s="8"/>
      <c r="E67" s="8"/>
      <c r="F67" s="8"/>
      <c r="G67" s="8"/>
      <c r="H67" s="8"/>
      <c r="I67" s="13"/>
      <c r="J67" s="8"/>
      <c r="K67" s="8"/>
      <c r="L67" s="191"/>
      <c r="M67" s="191"/>
      <c r="N67" s="191"/>
      <c r="O67" s="191"/>
      <c r="P67" s="191"/>
      <c r="Q67" s="191"/>
      <c r="R67" s="34"/>
      <c r="S67" s="15"/>
    </row>
    <row r="68" spans="1:19" ht="13.5" x14ac:dyDescent="0.25">
      <c r="A68" s="16"/>
      <c r="B68" s="16"/>
      <c r="C68" s="16"/>
      <c r="D68" s="16"/>
      <c r="E68" s="16"/>
      <c r="F68" s="16"/>
      <c r="G68" s="16"/>
      <c r="H68" s="16"/>
      <c r="I68" s="16"/>
      <c r="J68" s="8"/>
      <c r="K68" s="8"/>
      <c r="L68" s="191"/>
      <c r="M68" s="191"/>
      <c r="N68" s="191"/>
      <c r="O68" s="191"/>
      <c r="P68" s="191"/>
      <c r="Q68" s="191"/>
      <c r="R68" s="34"/>
      <c r="S68" s="15"/>
    </row>
    <row r="69" spans="1:19" x14ac:dyDescent="0.2">
      <c r="A69" s="7"/>
      <c r="B69" s="7"/>
      <c r="C69" s="7"/>
      <c r="D69" s="7"/>
      <c r="E69" s="7"/>
      <c r="F69" s="7"/>
      <c r="G69" s="7"/>
      <c r="H69" s="7"/>
      <c r="I69" s="7"/>
      <c r="J69" s="12"/>
      <c r="K69" s="12"/>
      <c r="R69" s="14"/>
      <c r="S69" s="7"/>
    </row>
    <row r="70" spans="1:19" x14ac:dyDescent="0.2">
      <c r="A70" s="7"/>
      <c r="B70" s="7"/>
      <c r="C70" s="7"/>
      <c r="D70" s="7"/>
      <c r="E70" s="7"/>
      <c r="F70" s="7"/>
      <c r="G70" s="7"/>
      <c r="H70" s="7"/>
      <c r="I70" s="7"/>
      <c r="J70" s="12"/>
      <c r="K70" s="12"/>
      <c r="R70" s="14"/>
      <c r="S70" s="7"/>
    </row>
    <row r="71" spans="1:19" x14ac:dyDescent="0.2">
      <c r="A71" s="7"/>
      <c r="B71" s="7"/>
      <c r="C71" s="7"/>
      <c r="D71" s="7"/>
      <c r="E71" s="7"/>
      <c r="F71" s="7"/>
      <c r="G71" s="7"/>
      <c r="H71" s="7"/>
      <c r="I71" s="7"/>
      <c r="J71" s="12"/>
      <c r="K71" s="12"/>
      <c r="R71" s="14"/>
      <c r="S71" s="7"/>
    </row>
    <row r="72" spans="1:19" x14ac:dyDescent="0.2">
      <c r="A72" s="7"/>
      <c r="B72" s="7"/>
      <c r="C72" s="7"/>
      <c r="D72" s="7"/>
      <c r="E72" s="7"/>
      <c r="F72" s="7"/>
      <c r="G72" s="7"/>
      <c r="H72" s="7"/>
      <c r="I72" s="7"/>
      <c r="J72" s="12"/>
      <c r="K72" s="12"/>
      <c r="R72" s="14"/>
      <c r="S72" s="7"/>
    </row>
    <row r="73" spans="1:19" x14ac:dyDescent="0.2">
      <c r="A73" s="7"/>
      <c r="B73" s="7"/>
      <c r="C73" s="7"/>
      <c r="D73" s="7"/>
      <c r="E73" s="7"/>
      <c r="F73" s="7"/>
      <c r="G73" s="7"/>
      <c r="H73" s="7"/>
      <c r="I73" s="7"/>
      <c r="J73" s="12"/>
      <c r="K73" s="12"/>
      <c r="R73" s="14"/>
      <c r="S73" s="7"/>
    </row>
    <row r="74" spans="1:19" x14ac:dyDescent="0.2">
      <c r="A74" s="7"/>
      <c r="B74" s="7"/>
      <c r="C74" s="7"/>
      <c r="D74" s="7"/>
      <c r="E74" s="7"/>
      <c r="F74" s="7"/>
      <c r="G74" s="7"/>
      <c r="H74" s="7"/>
      <c r="I74" s="7"/>
      <c r="J74" s="12"/>
      <c r="K74" s="12"/>
      <c r="R74" s="14"/>
      <c r="S74" s="7"/>
    </row>
    <row r="75" spans="1:19" x14ac:dyDescent="0.2">
      <c r="A75" s="7"/>
      <c r="B75" s="7"/>
      <c r="C75" s="7"/>
      <c r="D75" s="7"/>
      <c r="E75" s="7"/>
      <c r="F75" s="7"/>
      <c r="G75" s="7"/>
      <c r="H75" s="7"/>
      <c r="I75" s="7"/>
      <c r="J75" s="12"/>
      <c r="K75" s="12"/>
      <c r="R75" s="14"/>
      <c r="S75" s="7"/>
    </row>
    <row r="76" spans="1:19" x14ac:dyDescent="0.2">
      <c r="A76" s="7"/>
      <c r="B76" s="7"/>
      <c r="C76" s="7"/>
      <c r="D76" s="7"/>
      <c r="E76" s="7"/>
      <c r="F76" s="7"/>
      <c r="G76" s="7"/>
      <c r="H76" s="7"/>
      <c r="I76" s="7"/>
      <c r="J76" s="12"/>
      <c r="K76" s="12"/>
      <c r="R76" s="14"/>
      <c r="S76" s="7"/>
    </row>
    <row r="77" spans="1:19" x14ac:dyDescent="0.2">
      <c r="A77" s="7"/>
      <c r="B77" s="7"/>
      <c r="C77" s="7"/>
      <c r="D77" s="7"/>
      <c r="E77" s="7"/>
      <c r="F77" s="7"/>
      <c r="G77" s="7"/>
      <c r="H77" s="7"/>
      <c r="I77" s="7"/>
      <c r="J77" s="12"/>
      <c r="K77" s="12"/>
      <c r="R77" s="14"/>
      <c r="S77" s="7"/>
    </row>
    <row r="78" spans="1:19" x14ac:dyDescent="0.2">
      <c r="J78" s="7"/>
      <c r="K78" s="7"/>
      <c r="R78" s="7"/>
      <c r="S78" s="7"/>
    </row>
    <row r="79" spans="1:19" ht="13.5" x14ac:dyDescent="0.25">
      <c r="J79" s="13"/>
      <c r="K79" s="13"/>
    </row>
    <row r="80" spans="1:19" x14ac:dyDescent="0.2">
      <c r="J80" s="7"/>
      <c r="K80" s="7"/>
      <c r="R80" s="7"/>
      <c r="S80" s="7"/>
    </row>
    <row r="81" spans="10:19" x14ac:dyDescent="0.2">
      <c r="J81" s="7"/>
      <c r="K81" s="7"/>
      <c r="R81" s="7"/>
      <c r="S81" s="7"/>
    </row>
    <row r="82" spans="10:19" x14ac:dyDescent="0.2">
      <c r="J82" s="7"/>
      <c r="K82" s="7"/>
      <c r="R82" s="7"/>
      <c r="S82" s="7"/>
    </row>
    <row r="83" spans="10:19" x14ac:dyDescent="0.2">
      <c r="J83" s="7"/>
      <c r="K83" s="7"/>
      <c r="R83" s="7"/>
      <c r="S83" s="7"/>
    </row>
    <row r="84" spans="10:19" x14ac:dyDescent="0.2">
      <c r="J84" s="7"/>
      <c r="K84" s="7"/>
      <c r="R84" s="7"/>
      <c r="S84" s="7"/>
    </row>
    <row r="85" spans="10:19" x14ac:dyDescent="0.2">
      <c r="J85" s="7"/>
      <c r="K85" s="7"/>
      <c r="R85" s="7"/>
      <c r="S85" s="7"/>
    </row>
    <row r="86" spans="10:19" x14ac:dyDescent="0.2">
      <c r="J86" s="7"/>
      <c r="K86" s="7"/>
      <c r="R86" s="7"/>
      <c r="S86" s="7"/>
    </row>
    <row r="87" spans="10:19" x14ac:dyDescent="0.2">
      <c r="J87" s="7"/>
      <c r="K87" s="7"/>
      <c r="R87" s="7"/>
      <c r="S87" s="7"/>
    </row>
    <row r="88" spans="10:19" x14ac:dyDescent="0.2">
      <c r="J88" s="7"/>
      <c r="K88" s="7"/>
      <c r="R88" s="7"/>
      <c r="S88" s="7"/>
    </row>
    <row r="89" spans="10:19" x14ac:dyDescent="0.2">
      <c r="J89" s="7"/>
      <c r="K89" s="7"/>
      <c r="R89" s="7"/>
      <c r="S89" s="7"/>
    </row>
  </sheetData>
  <mergeCells count="8">
    <mergeCell ref="A22:I23"/>
    <mergeCell ref="A1:I1"/>
    <mergeCell ref="L1:Q1"/>
    <mergeCell ref="A2:I3"/>
    <mergeCell ref="L2:Q3"/>
    <mergeCell ref="L6:L9"/>
    <mergeCell ref="L11:L14"/>
    <mergeCell ref="L16:L19"/>
  </mergeCells>
  <pageMargins left="0.70866141732283472" right="0.70866141732283472" top="0.74803149606299213" bottom="0.74803149606299213" header="0.31496062992125984" footer="0.31496062992125984"/>
  <pageSetup paperSize="9" orientation="landscape" r:id="rId1"/>
  <headerFooter>
    <oddHeader>&amp;LOECD Family database (http://www.oecd.org/els/family/database.htm)&amp;RUpdated: 06-09-15</oddHeader>
  </headerFooter>
  <customProperties>
    <customPr name="CycleColor" r:id="rId2"/>
    <customPr name="DashStyle" r:id="rId3"/>
    <customPr name="GraphSizeIndex" r:id="rId4"/>
    <customPr name="GraphSizeName" r:id="rId5"/>
    <customPr name="PageSizeIndex" r:id="rId6"/>
    <customPr name="PageSizeName" r:id="rId7"/>
    <customPr name="PaletteIndex" r:id="rId8"/>
    <customPr name="PaletteName" r:id="rId9"/>
    <customPr name="SinglePanel" r:id="rId10"/>
    <customPr name="StartColorIndex" r:id="rId11"/>
    <customPr name="StartColorName" r:id="rId12"/>
    <customPr name="StyleTemplateIndex" r:id="rId13"/>
    <customPr name="StyleTemplateName" r:id="rId14"/>
  </customProperties>
  <drawing r:id="rId1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AV131"/>
  <sheetViews>
    <sheetView showGridLines="0" topLeftCell="S1" zoomScale="70" zoomScaleNormal="70" workbookViewId="0">
      <selection activeCell="AR2" sqref="AR2"/>
    </sheetView>
  </sheetViews>
  <sheetFormatPr defaultRowHeight="12.75" x14ac:dyDescent="0.2"/>
  <cols>
    <col min="1" max="1" width="10.42578125" style="2" customWidth="1"/>
    <col min="19" max="19" width="9.140625" style="107"/>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32</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7"/>
      <c r="Z3" s="79" t="s">
        <v>0</v>
      </c>
      <c r="AA3" s="79" t="s">
        <v>1</v>
      </c>
      <c r="AB3" s="79" t="s">
        <v>42</v>
      </c>
      <c r="AC3" s="79" t="s">
        <v>3</v>
      </c>
      <c r="AD3" s="79" t="s">
        <v>39</v>
      </c>
      <c r="AE3" s="124"/>
      <c r="AF3" s="79" t="s">
        <v>0</v>
      </c>
      <c r="AG3" s="79" t="s">
        <v>1</v>
      </c>
      <c r="AH3" s="79" t="s">
        <v>42</v>
      </c>
      <c r="AI3" s="79" t="s">
        <v>3</v>
      </c>
      <c r="AJ3" s="79" t="s">
        <v>39</v>
      </c>
      <c r="AR3" s="79" t="s">
        <v>0</v>
      </c>
      <c r="AS3" s="79" t="s">
        <v>1</v>
      </c>
      <c r="AT3" s="79" t="s">
        <v>42</v>
      </c>
      <c r="AU3" s="79" t="s">
        <v>3</v>
      </c>
      <c r="AV3" s="79" t="s">
        <v>39</v>
      </c>
    </row>
    <row r="4" spans="1:48" x14ac:dyDescent="0.2">
      <c r="A4" s="40" t="s">
        <v>40</v>
      </c>
      <c r="B4" s="118"/>
      <c r="C4" s="118"/>
      <c r="D4" s="118"/>
      <c r="E4" s="118"/>
      <c r="F4" s="118"/>
      <c r="G4" s="126"/>
      <c r="H4" s="118">
        <v>354.76169312548336</v>
      </c>
      <c r="I4" s="118">
        <v>0</v>
      </c>
      <c r="J4" s="118">
        <v>0</v>
      </c>
      <c r="K4" s="118">
        <v>0</v>
      </c>
      <c r="L4" s="118">
        <f t="shared" ref="L4:L34" si="0">H4+I4+J4+K4</f>
        <v>354.76169312548336</v>
      </c>
      <c r="M4" s="126"/>
      <c r="N4" s="118">
        <v>498.6207302789756</v>
      </c>
      <c r="O4" s="118">
        <v>0</v>
      </c>
      <c r="P4" s="118">
        <v>0</v>
      </c>
      <c r="Q4" s="118">
        <v>0</v>
      </c>
      <c r="R4" s="118">
        <f t="shared" ref="R4:R34" si="1">N4+O4+P4+Q4</f>
        <v>498.6207302789756</v>
      </c>
      <c r="S4" s="126"/>
      <c r="T4" s="118">
        <v>749.71725564756923</v>
      </c>
      <c r="U4" s="118">
        <v>0</v>
      </c>
      <c r="V4" s="118">
        <v>0</v>
      </c>
      <c r="W4" s="118">
        <v>0</v>
      </c>
      <c r="X4" s="118">
        <f t="shared" ref="X4:X34" si="2">T4+U4+V4+W4</f>
        <v>749.71725564756923</v>
      </c>
      <c r="Y4" s="123"/>
      <c r="Z4" s="118">
        <v>884.8757890622245</v>
      </c>
      <c r="AA4" s="118">
        <v>0</v>
      </c>
      <c r="AB4" s="118">
        <v>0</v>
      </c>
      <c r="AC4" s="118">
        <v>0</v>
      </c>
      <c r="AD4" s="118">
        <f t="shared" ref="AD4:AD34" si="3">Z4+AA4+AB4+AC4</f>
        <v>884.8757890622245</v>
      </c>
      <c r="AE4" s="123"/>
      <c r="AF4" s="118">
        <v>1254.4595258284523</v>
      </c>
      <c r="AG4" s="118">
        <v>0</v>
      </c>
      <c r="AH4" s="118">
        <v>0</v>
      </c>
      <c r="AI4" s="118">
        <v>0</v>
      </c>
      <c r="AJ4" s="118">
        <f t="shared" ref="AJ4:AJ34" si="4">AF4+AG4+AH4+AI4</f>
        <v>1254.4595258284523</v>
      </c>
      <c r="AR4" s="118">
        <v>1889.6309498741882</v>
      </c>
      <c r="AS4" s="118">
        <v>0</v>
      </c>
      <c r="AT4" s="118">
        <v>0</v>
      </c>
      <c r="AU4" s="118">
        <v>0</v>
      </c>
      <c r="AV4" s="118">
        <v>1889.6309498741882</v>
      </c>
    </row>
    <row r="5" spans="1:48" x14ac:dyDescent="0.2">
      <c r="A5" s="78">
        <v>0</v>
      </c>
      <c r="B5" s="76"/>
      <c r="C5" s="76"/>
      <c r="D5" s="76"/>
      <c r="E5" s="76"/>
      <c r="F5" s="76"/>
      <c r="G5" s="126"/>
      <c r="H5" s="76">
        <v>787.36505702798388</v>
      </c>
      <c r="I5" s="76">
        <v>0</v>
      </c>
      <c r="J5" s="76">
        <v>0</v>
      </c>
      <c r="K5" s="76">
        <v>0</v>
      </c>
      <c r="L5" s="76">
        <f t="shared" si="0"/>
        <v>787.36505702798388</v>
      </c>
      <c r="M5" s="126"/>
      <c r="N5" s="76">
        <v>1085.8759520073449</v>
      </c>
      <c r="O5" s="76">
        <v>0</v>
      </c>
      <c r="P5" s="76">
        <v>0</v>
      </c>
      <c r="Q5" s="76">
        <v>0</v>
      </c>
      <c r="R5" s="76">
        <f t="shared" si="1"/>
        <v>1085.8759520073449</v>
      </c>
      <c r="S5" s="126"/>
      <c r="T5" s="76">
        <v>1740.1047333959725</v>
      </c>
      <c r="U5" s="76">
        <v>0</v>
      </c>
      <c r="V5" s="76">
        <v>133.36558695898293</v>
      </c>
      <c r="W5" s="76">
        <v>0</v>
      </c>
      <c r="X5" s="76">
        <f t="shared" si="2"/>
        <v>1873.4703203549554</v>
      </c>
      <c r="Y5" s="123"/>
      <c r="Z5" s="76">
        <v>1997.3839022944928</v>
      </c>
      <c r="AA5" s="76">
        <v>210.86367799744212</v>
      </c>
      <c r="AB5" s="76">
        <v>209.9991907690713</v>
      </c>
      <c r="AC5" s="76">
        <v>0</v>
      </c>
      <c r="AD5" s="76">
        <f t="shared" si="3"/>
        <v>2418.2467710610063</v>
      </c>
      <c r="AE5" s="123"/>
      <c r="AF5" s="76">
        <v>2786.9619717648802</v>
      </c>
      <c r="AG5" s="76">
        <v>247.7139175006333</v>
      </c>
      <c r="AH5" s="76">
        <v>235.16149125889203</v>
      </c>
      <c r="AI5" s="76">
        <v>0</v>
      </c>
      <c r="AJ5" s="76">
        <f t="shared" si="4"/>
        <v>3269.8373805244055</v>
      </c>
      <c r="AR5" s="76">
        <v>4146.1187805265427</v>
      </c>
      <c r="AS5" s="76">
        <v>116.34965349302085</v>
      </c>
      <c r="AT5" s="76">
        <v>349.24369435732433</v>
      </c>
      <c r="AU5" s="76">
        <v>0</v>
      </c>
      <c r="AV5" s="76">
        <v>4611.7121283768884</v>
      </c>
    </row>
    <row r="6" spans="1:48" x14ac:dyDescent="0.2">
      <c r="A6" s="40">
        <v>1</v>
      </c>
      <c r="B6" s="118"/>
      <c r="C6" s="118"/>
      <c r="D6" s="118"/>
      <c r="E6" s="118"/>
      <c r="F6" s="118"/>
      <c r="G6" s="126"/>
      <c r="H6" s="118">
        <v>80.697504278917975</v>
      </c>
      <c r="I6" s="118">
        <v>0</v>
      </c>
      <c r="J6" s="118">
        <v>0</v>
      </c>
      <c r="K6" s="118">
        <v>0</v>
      </c>
      <c r="L6" s="118">
        <f t="shared" si="0"/>
        <v>80.697504278917975</v>
      </c>
      <c r="M6" s="126"/>
      <c r="N6" s="118">
        <v>92.728625809769042</v>
      </c>
      <c r="O6" s="118">
        <v>0</v>
      </c>
      <c r="P6" s="118">
        <v>0</v>
      </c>
      <c r="Q6" s="118">
        <v>0</v>
      </c>
      <c r="R6" s="118">
        <f t="shared" si="1"/>
        <v>92.728625809769042</v>
      </c>
      <c r="S6" s="126"/>
      <c r="T6" s="118">
        <v>247.49228189605364</v>
      </c>
      <c r="U6" s="118">
        <v>0</v>
      </c>
      <c r="V6" s="118">
        <v>133.36558695898293</v>
      </c>
      <c r="W6" s="118">
        <v>0</v>
      </c>
      <c r="X6" s="118">
        <f t="shared" si="2"/>
        <v>380.8578688550366</v>
      </c>
      <c r="Y6" s="123"/>
      <c r="Z6" s="118">
        <v>235.68426041514221</v>
      </c>
      <c r="AA6" s="118">
        <v>211.43228713887916</v>
      </c>
      <c r="AB6" s="118">
        <v>209.99919076907128</v>
      </c>
      <c r="AC6" s="118">
        <v>0</v>
      </c>
      <c r="AD6" s="118">
        <f t="shared" si="3"/>
        <v>657.11573832309273</v>
      </c>
      <c r="AE6" s="123"/>
      <c r="AF6" s="118">
        <v>277.17973836449227</v>
      </c>
      <c r="AG6" s="118">
        <v>243.95324282747657</v>
      </c>
      <c r="AH6" s="118">
        <v>235.161491258892</v>
      </c>
      <c r="AI6" s="118">
        <v>0.91172822670588882</v>
      </c>
      <c r="AJ6" s="118">
        <f t="shared" si="4"/>
        <v>757.20620067756681</v>
      </c>
      <c r="AR6" s="118">
        <v>414.17675657868381</v>
      </c>
      <c r="AS6" s="118">
        <v>1062.2942175163857</v>
      </c>
      <c r="AT6" s="118">
        <v>349.24369435732433</v>
      </c>
      <c r="AU6" s="118">
        <v>0</v>
      </c>
      <c r="AV6" s="118">
        <v>1825.7146684523939</v>
      </c>
    </row>
    <row r="7" spans="1:48" x14ac:dyDescent="0.2">
      <c r="A7" s="78">
        <v>2</v>
      </c>
      <c r="B7" s="76"/>
      <c r="C7" s="76"/>
      <c r="D7" s="76"/>
      <c r="E7" s="76"/>
      <c r="F7" s="76"/>
      <c r="G7" s="126"/>
      <c r="H7" s="76">
        <v>80.697504278917975</v>
      </c>
      <c r="I7" s="76">
        <v>0.88323712620542005</v>
      </c>
      <c r="J7" s="76">
        <v>0</v>
      </c>
      <c r="K7" s="76">
        <v>0</v>
      </c>
      <c r="L7" s="76">
        <f t="shared" si="0"/>
        <v>81.580741405123391</v>
      </c>
      <c r="M7" s="126"/>
      <c r="N7" s="76">
        <v>92.728625809769042</v>
      </c>
      <c r="O7" s="76">
        <v>4.062528514231504</v>
      </c>
      <c r="P7" s="76">
        <v>0</v>
      </c>
      <c r="Q7" s="76">
        <v>0</v>
      </c>
      <c r="R7" s="76">
        <f t="shared" si="1"/>
        <v>96.791154324000544</v>
      </c>
      <c r="S7" s="126"/>
      <c r="T7" s="76">
        <v>247.49228189605364</v>
      </c>
      <c r="U7" s="76">
        <v>8.6712469352656463</v>
      </c>
      <c r="V7" s="76">
        <v>133.36558695898293</v>
      </c>
      <c r="W7" s="76">
        <v>0</v>
      </c>
      <c r="X7" s="76">
        <f t="shared" si="2"/>
        <v>389.52911579030223</v>
      </c>
      <c r="Y7" s="123"/>
      <c r="Z7" s="76">
        <v>235.68426041514221</v>
      </c>
      <c r="AA7" s="76">
        <v>522.63438162724231</v>
      </c>
      <c r="AB7" s="76">
        <v>209.99919076907128</v>
      </c>
      <c r="AC7" s="76">
        <v>11.536581131691165</v>
      </c>
      <c r="AD7" s="76">
        <f t="shared" si="3"/>
        <v>979.85441394314682</v>
      </c>
      <c r="AE7" s="123"/>
      <c r="AF7" s="76">
        <v>277.17973836449232</v>
      </c>
      <c r="AG7" s="76">
        <v>848.21251937324189</v>
      </c>
      <c r="AH7" s="76">
        <v>235.16149125889203</v>
      </c>
      <c r="AI7" s="76">
        <v>0.84764226100968898</v>
      </c>
      <c r="AJ7" s="76">
        <f t="shared" si="4"/>
        <v>1361.4013912576361</v>
      </c>
      <c r="AR7" s="76">
        <v>414.17675657868375</v>
      </c>
      <c r="AS7" s="76">
        <v>1532.2588745698422</v>
      </c>
      <c r="AT7" s="76">
        <v>349.24369435732439</v>
      </c>
      <c r="AU7" s="76">
        <v>0.49356211449796317</v>
      </c>
      <c r="AV7" s="76">
        <v>2296.1728876203483</v>
      </c>
    </row>
    <row r="8" spans="1:48" x14ac:dyDescent="0.2">
      <c r="A8" s="40">
        <v>3</v>
      </c>
      <c r="B8" s="118"/>
      <c r="C8" s="118"/>
      <c r="D8" s="118"/>
      <c r="E8" s="118"/>
      <c r="F8" s="118"/>
      <c r="G8" s="126"/>
      <c r="H8" s="118">
        <v>80.697504278917961</v>
      </c>
      <c r="I8" s="118">
        <v>283.6419281237213</v>
      </c>
      <c r="J8" s="118">
        <v>0</v>
      </c>
      <c r="K8" s="118">
        <v>0</v>
      </c>
      <c r="L8" s="118">
        <f t="shared" si="0"/>
        <v>364.33943240263926</v>
      </c>
      <c r="M8" s="126"/>
      <c r="N8" s="118">
        <v>92.728625809769056</v>
      </c>
      <c r="O8" s="118">
        <v>539.79907414389311</v>
      </c>
      <c r="P8" s="118">
        <v>0</v>
      </c>
      <c r="Q8" s="118">
        <v>0</v>
      </c>
      <c r="R8" s="118">
        <f t="shared" si="1"/>
        <v>632.52769995366214</v>
      </c>
      <c r="S8" s="126"/>
      <c r="T8" s="118">
        <v>247.49228189605364</v>
      </c>
      <c r="U8" s="118">
        <v>542.71677747041849</v>
      </c>
      <c r="V8" s="118">
        <v>133.36558695898293</v>
      </c>
      <c r="W8" s="118">
        <v>0</v>
      </c>
      <c r="X8" s="118">
        <f t="shared" si="2"/>
        <v>923.57464632545509</v>
      </c>
      <c r="Y8" s="123"/>
      <c r="Z8" s="118">
        <v>235.68426041514221</v>
      </c>
      <c r="AA8" s="118">
        <v>925.28359421415303</v>
      </c>
      <c r="AB8" s="118">
        <v>209.99919076907128</v>
      </c>
      <c r="AC8" s="118">
        <v>10.595488282367386</v>
      </c>
      <c r="AD8" s="118">
        <f t="shared" si="3"/>
        <v>1381.5625336807338</v>
      </c>
      <c r="AE8" s="123"/>
      <c r="AF8" s="118">
        <v>277.17973836449227</v>
      </c>
      <c r="AG8" s="118">
        <v>1160.0391431310445</v>
      </c>
      <c r="AH8" s="118">
        <v>235.16149125889203</v>
      </c>
      <c r="AI8" s="118">
        <v>1.2179117673966899</v>
      </c>
      <c r="AJ8" s="118">
        <f t="shared" si="4"/>
        <v>1673.5982845218257</v>
      </c>
      <c r="AR8" s="118">
        <v>414.17675657868375</v>
      </c>
      <c r="AS8" s="118">
        <v>2222.2238851806947</v>
      </c>
      <c r="AT8" s="118">
        <v>349.24369435732433</v>
      </c>
      <c r="AU8" s="118">
        <v>0.5251298369925711</v>
      </c>
      <c r="AV8" s="118">
        <v>2986.1694659536952</v>
      </c>
    </row>
    <row r="9" spans="1:48" x14ac:dyDescent="0.2">
      <c r="A9" s="78">
        <v>4</v>
      </c>
      <c r="B9" s="76"/>
      <c r="C9" s="76"/>
      <c r="D9" s="76"/>
      <c r="E9" s="76"/>
      <c r="F9" s="76"/>
      <c r="G9" s="126"/>
      <c r="H9" s="76">
        <v>80.697504278917961</v>
      </c>
      <c r="I9" s="76">
        <v>391.11080728314283</v>
      </c>
      <c r="J9" s="76">
        <v>0</v>
      </c>
      <c r="K9" s="76">
        <v>186.45362899426482</v>
      </c>
      <c r="L9" s="76">
        <f t="shared" si="0"/>
        <v>658.26194055632561</v>
      </c>
      <c r="M9" s="126"/>
      <c r="N9" s="76">
        <v>92.728625809769028</v>
      </c>
      <c r="O9" s="76">
        <v>1370.5409887089252</v>
      </c>
      <c r="P9" s="76">
        <v>0</v>
      </c>
      <c r="Q9" s="76">
        <v>0</v>
      </c>
      <c r="R9" s="76">
        <f t="shared" si="1"/>
        <v>1463.2696145186942</v>
      </c>
      <c r="S9" s="126"/>
      <c r="T9" s="76">
        <v>247.49228189605364</v>
      </c>
      <c r="U9" s="76">
        <v>2429.1150789813655</v>
      </c>
      <c r="V9" s="76">
        <v>133.36558695898293</v>
      </c>
      <c r="W9" s="76">
        <v>717.6154626879412</v>
      </c>
      <c r="X9" s="76">
        <f t="shared" si="2"/>
        <v>3527.5884105243431</v>
      </c>
      <c r="Y9" s="123"/>
      <c r="Z9" s="76">
        <v>235.68426041514223</v>
      </c>
      <c r="AA9" s="76">
        <v>1642.095484777391</v>
      </c>
      <c r="AB9" s="76">
        <v>209.99919076907128</v>
      </c>
      <c r="AC9" s="76">
        <v>11.994381143731129</v>
      </c>
      <c r="AD9" s="76">
        <f t="shared" si="3"/>
        <v>2099.7733171053355</v>
      </c>
      <c r="AE9" s="123"/>
      <c r="AF9" s="76">
        <v>277.17973836449221</v>
      </c>
      <c r="AG9" s="76">
        <v>1969.5956131975529</v>
      </c>
      <c r="AH9" s="76">
        <v>235.16149125889203</v>
      </c>
      <c r="AI9" s="76">
        <v>1.7477710270248583</v>
      </c>
      <c r="AJ9" s="76">
        <f t="shared" si="4"/>
        <v>2483.6846138479623</v>
      </c>
      <c r="AR9" s="76">
        <v>414.17675657868369</v>
      </c>
      <c r="AS9" s="76">
        <v>3236.1758678019191</v>
      </c>
      <c r="AT9" s="76">
        <v>349.24369435732439</v>
      </c>
      <c r="AU9" s="76">
        <v>0.38176233660342884</v>
      </c>
      <c r="AV9" s="76">
        <v>3999.9780810745306</v>
      </c>
    </row>
    <row r="10" spans="1:48" x14ac:dyDescent="0.2">
      <c r="A10" s="40">
        <v>5</v>
      </c>
      <c r="B10" s="118"/>
      <c r="C10" s="118"/>
      <c r="D10" s="118"/>
      <c r="E10" s="118"/>
      <c r="F10" s="118"/>
      <c r="G10" s="126"/>
      <c r="H10" s="118">
        <v>80.697504278917961</v>
      </c>
      <c r="I10" s="118">
        <v>680.08654765083338</v>
      </c>
      <c r="J10" s="118">
        <v>0</v>
      </c>
      <c r="K10" s="118">
        <v>105.54709740143467</v>
      </c>
      <c r="L10" s="118">
        <f t="shared" si="0"/>
        <v>866.331149331186</v>
      </c>
      <c r="M10" s="126"/>
      <c r="N10" s="118">
        <v>92.728625809769028</v>
      </c>
      <c r="O10" s="118">
        <v>1964.7191402524834</v>
      </c>
      <c r="P10" s="118">
        <v>0</v>
      </c>
      <c r="Q10" s="118">
        <v>0</v>
      </c>
      <c r="R10" s="118">
        <f t="shared" si="1"/>
        <v>2057.4477660622524</v>
      </c>
      <c r="S10" s="126"/>
      <c r="T10" s="118">
        <v>247.49228189605364</v>
      </c>
      <c r="U10" s="118">
        <v>3579.589315202848</v>
      </c>
      <c r="V10" s="118">
        <v>133.36558695898293</v>
      </c>
      <c r="W10" s="118">
        <v>207.1774262743551</v>
      </c>
      <c r="X10" s="118">
        <f t="shared" si="2"/>
        <v>4167.6246103322392</v>
      </c>
      <c r="Y10" s="123"/>
      <c r="Z10" s="118">
        <v>235.68426041514221</v>
      </c>
      <c r="AA10" s="118">
        <v>2032.9914052975832</v>
      </c>
      <c r="AB10" s="118">
        <v>209.99919076907128</v>
      </c>
      <c r="AC10" s="118">
        <v>16.910189703039688</v>
      </c>
      <c r="AD10" s="118">
        <f t="shared" si="3"/>
        <v>2495.5850461848363</v>
      </c>
      <c r="AE10" s="123"/>
      <c r="AF10" s="118">
        <v>277.17973836449232</v>
      </c>
      <c r="AG10" s="118">
        <v>2232.2126896436025</v>
      </c>
      <c r="AH10" s="118">
        <v>235.16149125889203</v>
      </c>
      <c r="AI10" s="118">
        <v>3.1092309452090316</v>
      </c>
      <c r="AJ10" s="118">
        <f t="shared" si="4"/>
        <v>2747.6631502121959</v>
      </c>
      <c r="AR10" s="118">
        <v>414.17675657868375</v>
      </c>
      <c r="AS10" s="118">
        <v>3612.1387877922239</v>
      </c>
      <c r="AT10" s="118">
        <v>349.24369435732427</v>
      </c>
      <c r="AU10" s="118">
        <v>2.2030538363140986</v>
      </c>
      <c r="AV10" s="118">
        <v>4377.7622925645455</v>
      </c>
    </row>
    <row r="11" spans="1:48" x14ac:dyDescent="0.2">
      <c r="A11" s="78">
        <v>6</v>
      </c>
      <c r="B11" s="76"/>
      <c r="C11" s="76"/>
      <c r="D11" s="76"/>
      <c r="E11" s="76"/>
      <c r="F11" s="76"/>
      <c r="G11" s="126"/>
      <c r="H11" s="76">
        <v>80.697504278917961</v>
      </c>
      <c r="I11" s="76">
        <v>597.52965816921164</v>
      </c>
      <c r="J11" s="76">
        <v>0</v>
      </c>
      <c r="K11" s="76">
        <v>572.32068186902256</v>
      </c>
      <c r="L11" s="76">
        <f t="shared" si="0"/>
        <v>1250.5478443171521</v>
      </c>
      <c r="M11" s="126"/>
      <c r="N11" s="76">
        <v>92.728625809769028</v>
      </c>
      <c r="O11" s="76">
        <v>202.12262696702749</v>
      </c>
      <c r="P11" s="76">
        <v>0</v>
      </c>
      <c r="Q11" s="76">
        <v>1318.2626346068473</v>
      </c>
      <c r="R11" s="76">
        <f t="shared" si="1"/>
        <v>1613.1138873836439</v>
      </c>
      <c r="S11" s="126"/>
      <c r="T11" s="76">
        <v>247.49228189605364</v>
      </c>
      <c r="U11" s="76">
        <v>378.57460494106425</v>
      </c>
      <c r="V11" s="76">
        <v>133.36558695898293</v>
      </c>
      <c r="W11" s="76">
        <v>2054.0856140006563</v>
      </c>
      <c r="X11" s="76">
        <f t="shared" si="2"/>
        <v>2813.5180877967568</v>
      </c>
      <c r="Y11" s="123"/>
      <c r="Z11" s="76">
        <v>235.68426041514221</v>
      </c>
      <c r="AA11" s="76">
        <v>118.12667480189131</v>
      </c>
      <c r="AB11" s="76">
        <v>209.99919076907128</v>
      </c>
      <c r="AC11" s="76">
        <v>2226.9725569971338</v>
      </c>
      <c r="AD11" s="76">
        <f t="shared" si="3"/>
        <v>2790.7826829832384</v>
      </c>
      <c r="AE11" s="123"/>
      <c r="AF11" s="76">
        <v>277.17973836449232</v>
      </c>
      <c r="AG11" s="76">
        <v>147.79684850388509</v>
      </c>
      <c r="AH11" s="76">
        <v>235.16149125889203</v>
      </c>
      <c r="AI11" s="76">
        <v>2853.7684083515564</v>
      </c>
      <c r="AJ11" s="76">
        <f t="shared" si="4"/>
        <v>3513.9064864788261</v>
      </c>
      <c r="AR11" s="76">
        <v>414.17675657868381</v>
      </c>
      <c r="AS11" s="76">
        <v>295.51486206937125</v>
      </c>
      <c r="AT11" s="76">
        <v>349.24369435732433</v>
      </c>
      <c r="AU11" s="76">
        <v>3778.0389251875249</v>
      </c>
      <c r="AV11" s="76">
        <v>4836.9742381929045</v>
      </c>
    </row>
    <row r="12" spans="1:48" x14ac:dyDescent="0.2">
      <c r="A12" s="40">
        <v>7</v>
      </c>
      <c r="B12" s="118"/>
      <c r="C12" s="118"/>
      <c r="D12" s="118"/>
      <c r="E12" s="118"/>
      <c r="F12" s="118"/>
      <c r="G12" s="126"/>
      <c r="H12" s="118">
        <v>80.697504278917961</v>
      </c>
      <c r="I12" s="118">
        <v>11.66722162069453</v>
      </c>
      <c r="J12" s="118">
        <v>0</v>
      </c>
      <c r="K12" s="118">
        <v>1357.4645975697708</v>
      </c>
      <c r="L12" s="118">
        <f t="shared" si="0"/>
        <v>1449.8293234693833</v>
      </c>
      <c r="M12" s="126"/>
      <c r="N12" s="118">
        <v>92.728625809769028</v>
      </c>
      <c r="O12" s="118">
        <v>7.8042032800472105</v>
      </c>
      <c r="P12" s="118">
        <v>0</v>
      </c>
      <c r="Q12" s="118">
        <v>2554.3564885084602</v>
      </c>
      <c r="R12" s="118">
        <f t="shared" si="1"/>
        <v>2654.8893175982766</v>
      </c>
      <c r="S12" s="126"/>
      <c r="T12" s="118">
        <v>247.49228189605364</v>
      </c>
      <c r="U12" s="118">
        <v>7.8724312918848351</v>
      </c>
      <c r="V12" s="118">
        <v>133.36558695898293</v>
      </c>
      <c r="W12" s="118">
        <v>2284.8429710130122</v>
      </c>
      <c r="X12" s="118">
        <f t="shared" si="2"/>
        <v>2673.5732711599335</v>
      </c>
      <c r="Y12" s="123"/>
      <c r="Z12" s="118">
        <v>235.68426041514221</v>
      </c>
      <c r="AA12" s="118">
        <v>2.4202633977506238</v>
      </c>
      <c r="AB12" s="118">
        <v>209.9991907690713</v>
      </c>
      <c r="AC12" s="118">
        <v>2534.5166696398205</v>
      </c>
      <c r="AD12" s="118">
        <f t="shared" si="3"/>
        <v>2982.6203842217847</v>
      </c>
      <c r="AE12" s="123"/>
      <c r="AF12" s="118">
        <v>277.17973836449232</v>
      </c>
      <c r="AG12" s="118">
        <v>7.0473348194347221</v>
      </c>
      <c r="AH12" s="118">
        <v>235.16149125889203</v>
      </c>
      <c r="AI12" s="118">
        <v>3315.0704942078983</v>
      </c>
      <c r="AJ12" s="118">
        <f t="shared" si="4"/>
        <v>3834.4590586507175</v>
      </c>
      <c r="AR12" s="118">
        <v>414.17675657868375</v>
      </c>
      <c r="AS12" s="118">
        <v>4.4242159367858909</v>
      </c>
      <c r="AT12" s="118">
        <v>349.24369435732433</v>
      </c>
      <c r="AU12" s="118">
        <v>4780.2333743286836</v>
      </c>
      <c r="AV12" s="118">
        <v>5548.0780412014774</v>
      </c>
    </row>
    <row r="13" spans="1:48" x14ac:dyDescent="0.2">
      <c r="A13" s="78">
        <v>8</v>
      </c>
      <c r="B13" s="76"/>
      <c r="C13" s="76"/>
      <c r="D13" s="76"/>
      <c r="E13" s="76"/>
      <c r="F13" s="76"/>
      <c r="G13" s="126"/>
      <c r="H13" s="76">
        <v>80.697504278917961</v>
      </c>
      <c r="I13" s="76">
        <v>0</v>
      </c>
      <c r="J13" s="76">
        <v>0</v>
      </c>
      <c r="K13" s="76">
        <v>1382.9185139678029</v>
      </c>
      <c r="L13" s="76">
        <f t="shared" si="0"/>
        <v>1463.6160182467208</v>
      </c>
      <c r="M13" s="126"/>
      <c r="N13" s="76">
        <v>92.728625809769042</v>
      </c>
      <c r="O13" s="76">
        <v>0</v>
      </c>
      <c r="P13" s="76">
        <v>0</v>
      </c>
      <c r="Q13" s="76">
        <v>2612.7158913402886</v>
      </c>
      <c r="R13" s="76">
        <f t="shared" si="1"/>
        <v>2705.4445171500579</v>
      </c>
      <c r="S13" s="126"/>
      <c r="T13" s="76">
        <v>247.49228189605364</v>
      </c>
      <c r="U13" s="76">
        <v>0</v>
      </c>
      <c r="V13" s="76">
        <v>133.36558695898293</v>
      </c>
      <c r="W13" s="76">
        <v>2355.5192136135356</v>
      </c>
      <c r="X13" s="76">
        <f t="shared" si="2"/>
        <v>2736.3770824685721</v>
      </c>
      <c r="Y13" s="123"/>
      <c r="Z13" s="76">
        <v>235.68426041514221</v>
      </c>
      <c r="AA13" s="76">
        <v>0</v>
      </c>
      <c r="AB13" s="76">
        <v>209.99919076907128</v>
      </c>
      <c r="AC13" s="76">
        <v>2579.1596125240612</v>
      </c>
      <c r="AD13" s="76">
        <f t="shared" si="3"/>
        <v>3024.8430637082747</v>
      </c>
      <c r="AE13" s="123"/>
      <c r="AF13" s="76">
        <v>277.17973836449227</v>
      </c>
      <c r="AG13" s="76">
        <v>2.4340170504246532</v>
      </c>
      <c r="AH13" s="76">
        <v>235.161491258892</v>
      </c>
      <c r="AI13" s="76">
        <v>3330.8908100546623</v>
      </c>
      <c r="AJ13" s="76">
        <f t="shared" si="4"/>
        <v>3845.6660567284712</v>
      </c>
      <c r="AR13" s="76">
        <v>414.17675657868375</v>
      </c>
      <c r="AS13" s="76">
        <v>0.86253871690317718</v>
      </c>
      <c r="AT13" s="76">
        <v>349.24369435732433</v>
      </c>
      <c r="AU13" s="76">
        <v>4809.3356361907672</v>
      </c>
      <c r="AV13" s="76">
        <v>5573.6186258436783</v>
      </c>
    </row>
    <row r="14" spans="1:48" x14ac:dyDescent="0.2">
      <c r="A14" s="40">
        <v>9</v>
      </c>
      <c r="B14" s="118"/>
      <c r="C14" s="118"/>
      <c r="D14" s="118"/>
      <c r="E14" s="118"/>
      <c r="F14" s="118"/>
      <c r="G14" s="126"/>
      <c r="H14" s="118">
        <v>80.697504278917961</v>
      </c>
      <c r="I14" s="118">
        <v>0</v>
      </c>
      <c r="J14" s="118">
        <v>0</v>
      </c>
      <c r="K14" s="118">
        <v>1410.911083338239</v>
      </c>
      <c r="L14" s="118">
        <f t="shared" si="0"/>
        <v>1491.6085876171569</v>
      </c>
      <c r="M14" s="126"/>
      <c r="N14" s="118">
        <v>92.728625809769028</v>
      </c>
      <c r="O14" s="118">
        <v>0</v>
      </c>
      <c r="P14" s="118">
        <v>0</v>
      </c>
      <c r="Q14" s="118">
        <v>2576.013614605793</v>
      </c>
      <c r="R14" s="118">
        <f t="shared" si="1"/>
        <v>2668.7422404155623</v>
      </c>
      <c r="S14" s="126"/>
      <c r="T14" s="118">
        <v>247.49228189605364</v>
      </c>
      <c r="U14" s="118">
        <v>0</v>
      </c>
      <c r="V14" s="118">
        <v>133.36558695898293</v>
      </c>
      <c r="W14" s="118">
        <v>2287.331843657802</v>
      </c>
      <c r="X14" s="118">
        <f t="shared" si="2"/>
        <v>2668.1897125128385</v>
      </c>
      <c r="Y14" s="123"/>
      <c r="Z14" s="118">
        <v>235.68426041514221</v>
      </c>
      <c r="AA14" s="118">
        <v>0</v>
      </c>
      <c r="AB14" s="118">
        <v>209.99919076907128</v>
      </c>
      <c r="AC14" s="118">
        <v>2573.0072409365343</v>
      </c>
      <c r="AD14" s="118">
        <f t="shared" si="3"/>
        <v>3018.6906921207478</v>
      </c>
      <c r="AE14" s="123"/>
      <c r="AF14" s="118">
        <v>277.17973836449232</v>
      </c>
      <c r="AG14" s="118">
        <v>1.0280199322425061</v>
      </c>
      <c r="AH14" s="118">
        <v>235.16149125889203</v>
      </c>
      <c r="AI14" s="118">
        <v>3329.2826665230409</v>
      </c>
      <c r="AJ14" s="118">
        <f t="shared" si="4"/>
        <v>3842.6519160786679</v>
      </c>
      <c r="AR14" s="118">
        <v>414.17675657868381</v>
      </c>
      <c r="AS14" s="118">
        <v>0.20111077329029534</v>
      </c>
      <c r="AT14" s="118">
        <v>349.24369435732433</v>
      </c>
      <c r="AU14" s="118">
        <v>4757.7535139655574</v>
      </c>
      <c r="AV14" s="118">
        <v>5521.3750756748559</v>
      </c>
    </row>
    <row r="15" spans="1:48" x14ac:dyDescent="0.2">
      <c r="A15" s="78">
        <v>10</v>
      </c>
      <c r="B15" s="76"/>
      <c r="C15" s="76"/>
      <c r="D15" s="76"/>
      <c r="E15" s="76"/>
      <c r="F15" s="76"/>
      <c r="G15" s="126"/>
      <c r="H15" s="76">
        <v>80.697504278917961</v>
      </c>
      <c r="I15" s="76">
        <v>0</v>
      </c>
      <c r="J15" s="76">
        <v>0</v>
      </c>
      <c r="K15" s="76">
        <v>1426.5354657678224</v>
      </c>
      <c r="L15" s="76">
        <f t="shared" si="0"/>
        <v>1507.2329700467403</v>
      </c>
      <c r="M15" s="126"/>
      <c r="N15" s="76">
        <v>92.728625809769056</v>
      </c>
      <c r="O15" s="76">
        <v>0</v>
      </c>
      <c r="P15" s="76">
        <v>0</v>
      </c>
      <c r="Q15" s="76">
        <v>2529.6413290809865</v>
      </c>
      <c r="R15" s="76">
        <f t="shared" si="1"/>
        <v>2622.3699548907557</v>
      </c>
      <c r="S15" s="126"/>
      <c r="T15" s="76">
        <v>247.49228189605364</v>
      </c>
      <c r="U15" s="76">
        <v>0</v>
      </c>
      <c r="V15" s="76">
        <v>133.36558695898293</v>
      </c>
      <c r="W15" s="76">
        <v>2340.9555026231906</v>
      </c>
      <c r="X15" s="76">
        <f t="shared" si="2"/>
        <v>2721.8133714782271</v>
      </c>
      <c r="Y15" s="123"/>
      <c r="Z15" s="76">
        <v>235.68426041514221</v>
      </c>
      <c r="AA15" s="76">
        <v>0</v>
      </c>
      <c r="AB15" s="76">
        <v>209.99919076907128</v>
      </c>
      <c r="AC15" s="76">
        <v>2632.3431029731887</v>
      </c>
      <c r="AD15" s="76">
        <f t="shared" si="3"/>
        <v>3078.0265541574022</v>
      </c>
      <c r="AE15" s="123"/>
      <c r="AF15" s="76">
        <v>277.17973836449232</v>
      </c>
      <c r="AG15" s="76">
        <v>0.486547697135644</v>
      </c>
      <c r="AH15" s="76">
        <v>235.16149125889203</v>
      </c>
      <c r="AI15" s="76">
        <v>3362.8986396970304</v>
      </c>
      <c r="AJ15" s="76">
        <f t="shared" si="4"/>
        <v>3875.7264170175504</v>
      </c>
      <c r="AR15" s="76">
        <v>414.17675657868375</v>
      </c>
      <c r="AS15" s="76">
        <v>8.3272196648746272E-2</v>
      </c>
      <c r="AT15" s="76">
        <v>349.24369435732439</v>
      </c>
      <c r="AU15" s="76">
        <v>4800.6458899825784</v>
      </c>
      <c r="AV15" s="76">
        <v>5564.1496131152353</v>
      </c>
    </row>
    <row r="16" spans="1:48" x14ac:dyDescent="0.2">
      <c r="A16" s="40">
        <v>11</v>
      </c>
      <c r="B16" s="118"/>
      <c r="C16" s="118"/>
      <c r="D16" s="118"/>
      <c r="E16" s="118"/>
      <c r="F16" s="118"/>
      <c r="G16" s="126"/>
      <c r="H16" s="118">
        <v>80.697504278917961</v>
      </c>
      <c r="I16" s="118">
        <v>0</v>
      </c>
      <c r="J16" s="118">
        <v>0</v>
      </c>
      <c r="K16" s="118">
        <v>1471.1112853296418</v>
      </c>
      <c r="L16" s="118">
        <f t="shared" si="0"/>
        <v>1551.8087896085597</v>
      </c>
      <c r="M16" s="126"/>
      <c r="N16" s="118">
        <v>92.728625809769056</v>
      </c>
      <c r="O16" s="118">
        <v>0</v>
      </c>
      <c r="P16" s="118">
        <v>0</v>
      </c>
      <c r="Q16" s="118">
        <v>2034.5831952663552</v>
      </c>
      <c r="R16" s="118">
        <f t="shared" si="1"/>
        <v>2127.3118210761245</v>
      </c>
      <c r="S16" s="126"/>
      <c r="T16" s="118">
        <v>247.49228189605364</v>
      </c>
      <c r="U16" s="118">
        <v>0</v>
      </c>
      <c r="V16" s="118">
        <v>133.36558695898293</v>
      </c>
      <c r="W16" s="118">
        <v>2316.2564873297574</v>
      </c>
      <c r="X16" s="118">
        <f t="shared" si="2"/>
        <v>2697.1143561847939</v>
      </c>
      <c r="Y16" s="123"/>
      <c r="Z16" s="118">
        <v>235.68426041514221</v>
      </c>
      <c r="AA16" s="118">
        <v>0</v>
      </c>
      <c r="AB16" s="118">
        <v>209.99919076907128</v>
      </c>
      <c r="AC16" s="118">
        <v>2549.8893961906283</v>
      </c>
      <c r="AD16" s="118">
        <f t="shared" si="3"/>
        <v>2995.5728473748418</v>
      </c>
      <c r="AE16" s="123"/>
      <c r="AF16" s="118">
        <v>277.17973836449227</v>
      </c>
      <c r="AG16" s="118">
        <v>0.3044773931250459</v>
      </c>
      <c r="AH16" s="118">
        <v>235.16149125889206</v>
      </c>
      <c r="AI16" s="118">
        <v>3322.4148006002706</v>
      </c>
      <c r="AJ16" s="118">
        <f t="shared" si="4"/>
        <v>3835.0605076167799</v>
      </c>
      <c r="AR16" s="118">
        <v>414.17675657868375</v>
      </c>
      <c r="AS16" s="118">
        <v>8.5422315380315292E-2</v>
      </c>
      <c r="AT16" s="118">
        <v>349.24369435732433</v>
      </c>
      <c r="AU16" s="118">
        <v>4792.4582052780343</v>
      </c>
      <c r="AV16" s="118">
        <v>5555.9640785294223</v>
      </c>
    </row>
    <row r="17" spans="1:48" x14ac:dyDescent="0.2">
      <c r="A17" s="78">
        <v>12</v>
      </c>
      <c r="B17" s="76"/>
      <c r="C17" s="76"/>
      <c r="D17" s="76"/>
      <c r="E17" s="76"/>
      <c r="F17" s="76"/>
      <c r="G17" s="126"/>
      <c r="H17" s="76">
        <v>80.697504278917975</v>
      </c>
      <c r="I17" s="76">
        <v>0</v>
      </c>
      <c r="J17" s="76">
        <v>0</v>
      </c>
      <c r="K17" s="76">
        <v>1525.6716594505704</v>
      </c>
      <c r="L17" s="76">
        <f t="shared" si="0"/>
        <v>1606.3691637294883</v>
      </c>
      <c r="M17" s="126"/>
      <c r="N17" s="76">
        <v>92.728625809769028</v>
      </c>
      <c r="O17" s="76">
        <v>0</v>
      </c>
      <c r="P17" s="76">
        <v>0</v>
      </c>
      <c r="Q17" s="76">
        <v>1598.6096953035938</v>
      </c>
      <c r="R17" s="76">
        <f t="shared" si="1"/>
        <v>1691.3383211133628</v>
      </c>
      <c r="S17" s="126"/>
      <c r="T17" s="76">
        <v>247.49228189605358</v>
      </c>
      <c r="U17" s="76">
        <v>0</v>
      </c>
      <c r="V17" s="76">
        <v>133.36558695898296</v>
      </c>
      <c r="W17" s="76">
        <v>2374.7659167507372</v>
      </c>
      <c r="X17" s="76">
        <f t="shared" si="2"/>
        <v>2755.6237856057737</v>
      </c>
      <c r="Y17" s="123"/>
      <c r="Z17" s="76">
        <v>235.68426041514223</v>
      </c>
      <c r="AA17" s="76">
        <v>0</v>
      </c>
      <c r="AB17" s="76">
        <v>209.99919076907128</v>
      </c>
      <c r="AC17" s="76">
        <v>2547.4106288218086</v>
      </c>
      <c r="AD17" s="76">
        <f t="shared" si="3"/>
        <v>2993.0940800060221</v>
      </c>
      <c r="AE17" s="123"/>
      <c r="AF17" s="76">
        <v>277.17973836449232</v>
      </c>
      <c r="AG17" s="76">
        <v>0.19034542562788442</v>
      </c>
      <c r="AH17" s="76">
        <v>235.16149125889203</v>
      </c>
      <c r="AI17" s="76">
        <v>3313.7755312403997</v>
      </c>
      <c r="AJ17" s="76">
        <f t="shared" si="4"/>
        <v>3826.3071062894119</v>
      </c>
      <c r="AR17" s="76">
        <v>414.17675657868375</v>
      </c>
      <c r="AS17" s="76">
        <v>6.9097549656249785E-2</v>
      </c>
      <c r="AT17" s="76">
        <v>349.24369435732433</v>
      </c>
      <c r="AU17" s="76">
        <v>4971.7975841513799</v>
      </c>
      <c r="AV17" s="76">
        <v>5735.2871326370441</v>
      </c>
    </row>
    <row r="18" spans="1:48" x14ac:dyDescent="0.2">
      <c r="A18" s="40">
        <v>13</v>
      </c>
      <c r="B18" s="118"/>
      <c r="C18" s="118"/>
      <c r="D18" s="118"/>
      <c r="E18" s="118"/>
      <c r="F18" s="118"/>
      <c r="G18" s="126"/>
      <c r="H18" s="118">
        <v>80.697504278917947</v>
      </c>
      <c r="I18" s="118">
        <v>0</v>
      </c>
      <c r="J18" s="118">
        <v>0</v>
      </c>
      <c r="K18" s="118">
        <v>1612.5089379387614</v>
      </c>
      <c r="L18" s="118">
        <f t="shared" si="0"/>
        <v>1693.2064422176793</v>
      </c>
      <c r="M18" s="126"/>
      <c r="N18" s="118">
        <v>92.728625809769042</v>
      </c>
      <c r="O18" s="118">
        <v>0</v>
      </c>
      <c r="P18" s="118">
        <v>0</v>
      </c>
      <c r="Q18" s="118">
        <v>1647.3647834910328</v>
      </c>
      <c r="R18" s="118">
        <f t="shared" si="1"/>
        <v>1740.0934093008018</v>
      </c>
      <c r="S18" s="126"/>
      <c r="T18" s="118">
        <v>247.49228189605364</v>
      </c>
      <c r="U18" s="118">
        <v>0</v>
      </c>
      <c r="V18" s="118">
        <v>133.36558695898293</v>
      </c>
      <c r="W18" s="118">
        <v>2335.3876270882656</v>
      </c>
      <c r="X18" s="118">
        <f t="shared" si="2"/>
        <v>2716.2454959433021</v>
      </c>
      <c r="Y18" s="123"/>
      <c r="Z18" s="118">
        <v>235.68426041514221</v>
      </c>
      <c r="AA18" s="118">
        <v>0</v>
      </c>
      <c r="AB18" s="118">
        <v>209.99919076907125</v>
      </c>
      <c r="AC18" s="118">
        <v>2487.046154237677</v>
      </c>
      <c r="AD18" s="118">
        <f t="shared" si="3"/>
        <v>2932.7296054218905</v>
      </c>
      <c r="AE18" s="123"/>
      <c r="AF18" s="118">
        <v>277.17973836449227</v>
      </c>
      <c r="AG18" s="118">
        <v>0.15614924089628565</v>
      </c>
      <c r="AH18" s="118">
        <v>235.16149125889203</v>
      </c>
      <c r="AI18" s="118">
        <v>3167.1925871228532</v>
      </c>
      <c r="AJ18" s="118">
        <f t="shared" si="4"/>
        <v>3679.6899659871337</v>
      </c>
      <c r="AR18" s="118">
        <v>414.17675657868375</v>
      </c>
      <c r="AS18" s="118">
        <v>5.1222528245940799E-2</v>
      </c>
      <c r="AT18" s="118">
        <v>349.24369435732433</v>
      </c>
      <c r="AU18" s="118">
        <v>5009.7930878408342</v>
      </c>
      <c r="AV18" s="118">
        <v>5773.2647613050885</v>
      </c>
    </row>
    <row r="19" spans="1:48" x14ac:dyDescent="0.2">
      <c r="A19" s="78">
        <v>14</v>
      </c>
      <c r="B19" s="76"/>
      <c r="C19" s="76"/>
      <c r="D19" s="76"/>
      <c r="E19" s="76"/>
      <c r="F19" s="76"/>
      <c r="G19" s="126"/>
      <c r="H19" s="76">
        <v>80.697504278917975</v>
      </c>
      <c r="I19" s="76">
        <v>0</v>
      </c>
      <c r="J19" s="76">
        <v>0</v>
      </c>
      <c r="K19" s="76">
        <v>1641.5234007681431</v>
      </c>
      <c r="L19" s="76">
        <f t="shared" si="0"/>
        <v>1722.220905047061</v>
      </c>
      <c r="M19" s="126"/>
      <c r="N19" s="76">
        <v>92.728625809769042</v>
      </c>
      <c r="O19" s="76">
        <v>0</v>
      </c>
      <c r="P19" s="76">
        <v>0</v>
      </c>
      <c r="Q19" s="76">
        <v>1624.4038720468097</v>
      </c>
      <c r="R19" s="76">
        <f t="shared" si="1"/>
        <v>1717.1324978565788</v>
      </c>
      <c r="S19" s="126"/>
      <c r="T19" s="76">
        <v>247.49228189605367</v>
      </c>
      <c r="U19" s="76">
        <v>0</v>
      </c>
      <c r="V19" s="76">
        <v>133.36558695898293</v>
      </c>
      <c r="W19" s="76">
        <v>2300.8789986903748</v>
      </c>
      <c r="X19" s="76">
        <f t="shared" si="2"/>
        <v>2681.7368675454113</v>
      </c>
      <c r="Y19" s="123"/>
      <c r="Z19" s="76">
        <v>235.68426041514218</v>
      </c>
      <c r="AA19" s="76">
        <v>0</v>
      </c>
      <c r="AB19" s="76">
        <v>209.99919076907128</v>
      </c>
      <c r="AC19" s="76">
        <v>2488.1995195390959</v>
      </c>
      <c r="AD19" s="76">
        <f t="shared" si="3"/>
        <v>2933.8829707233094</v>
      </c>
      <c r="AE19" s="123"/>
      <c r="AF19" s="76">
        <v>277.17973836449227</v>
      </c>
      <c r="AG19" s="76">
        <v>0.11911272489788674</v>
      </c>
      <c r="AH19" s="76">
        <v>235.16149125889203</v>
      </c>
      <c r="AI19" s="76">
        <v>3196.0208569558331</v>
      </c>
      <c r="AJ19" s="76">
        <f t="shared" si="4"/>
        <v>3708.4811993041153</v>
      </c>
      <c r="AR19" s="76">
        <v>414.17675657868375</v>
      </c>
      <c r="AS19" s="76">
        <v>1.9212524995163873E-2</v>
      </c>
      <c r="AT19" s="76">
        <v>349.24369435732433</v>
      </c>
      <c r="AU19" s="76">
        <v>4985.8698102974604</v>
      </c>
      <c r="AV19" s="76">
        <v>5749.3094737584634</v>
      </c>
    </row>
    <row r="20" spans="1:48" x14ac:dyDescent="0.2">
      <c r="A20" s="40">
        <v>15</v>
      </c>
      <c r="B20" s="118"/>
      <c r="C20" s="118"/>
      <c r="D20" s="118"/>
      <c r="E20" s="118"/>
      <c r="F20" s="118"/>
      <c r="G20" s="126"/>
      <c r="H20" s="118">
        <v>80.697504278917961</v>
      </c>
      <c r="I20" s="118">
        <v>0</v>
      </c>
      <c r="J20" s="118">
        <v>0</v>
      </c>
      <c r="K20" s="118">
        <v>1663.0952193114917</v>
      </c>
      <c r="L20" s="118">
        <f t="shared" si="0"/>
        <v>1743.7927235904097</v>
      </c>
      <c r="M20" s="126"/>
      <c r="N20" s="118">
        <v>92.728625809769028</v>
      </c>
      <c r="O20" s="118">
        <v>0</v>
      </c>
      <c r="P20" s="118">
        <v>0</v>
      </c>
      <c r="Q20" s="118">
        <v>1691.9386056041003</v>
      </c>
      <c r="R20" s="118">
        <f t="shared" si="1"/>
        <v>1784.6672314138693</v>
      </c>
      <c r="S20" s="126"/>
      <c r="T20" s="118">
        <v>247.49228189605364</v>
      </c>
      <c r="U20" s="118">
        <v>0</v>
      </c>
      <c r="V20" s="118">
        <v>133.36558695898293</v>
      </c>
      <c r="W20" s="118">
        <v>2263.6645703376726</v>
      </c>
      <c r="X20" s="118">
        <f t="shared" si="2"/>
        <v>2644.522439192709</v>
      </c>
      <c r="Y20" s="123"/>
      <c r="Z20" s="118">
        <v>235.68426041514221</v>
      </c>
      <c r="AA20" s="118">
        <v>0</v>
      </c>
      <c r="AB20" s="118">
        <v>209.99919076907128</v>
      </c>
      <c r="AC20" s="118">
        <v>2434.9357228603621</v>
      </c>
      <c r="AD20" s="118">
        <f t="shared" si="3"/>
        <v>2880.6191740445756</v>
      </c>
      <c r="AE20" s="123"/>
      <c r="AF20" s="118">
        <v>277.17973836449227</v>
      </c>
      <c r="AG20" s="118">
        <v>7.9306760287682604E-2</v>
      </c>
      <c r="AH20" s="118">
        <v>235.16149125889203</v>
      </c>
      <c r="AI20" s="118">
        <v>3105.4325922048492</v>
      </c>
      <c r="AJ20" s="118">
        <f t="shared" si="4"/>
        <v>3617.853128588521</v>
      </c>
      <c r="AR20" s="118">
        <v>414.17675657868375</v>
      </c>
      <c r="AS20" s="118">
        <v>1.8924353265413949E-2</v>
      </c>
      <c r="AT20" s="118">
        <v>349.24369435732433</v>
      </c>
      <c r="AU20" s="118">
        <v>4914.7798464308189</v>
      </c>
      <c r="AV20" s="118">
        <v>5678.2192217200927</v>
      </c>
    </row>
    <row r="21" spans="1:48" x14ac:dyDescent="0.2">
      <c r="A21" s="78">
        <v>16</v>
      </c>
      <c r="B21" s="76"/>
      <c r="C21" s="76"/>
      <c r="D21" s="76"/>
      <c r="E21" s="76"/>
      <c r="F21" s="76"/>
      <c r="G21" s="126"/>
      <c r="H21" s="76">
        <v>80.697504278917961</v>
      </c>
      <c r="I21" s="76">
        <v>0</v>
      </c>
      <c r="J21" s="76">
        <v>0.31717314942266056</v>
      </c>
      <c r="K21" s="76">
        <v>1601.9923245731582</v>
      </c>
      <c r="L21" s="76">
        <f t="shared" si="0"/>
        <v>1683.0070020014987</v>
      </c>
      <c r="M21" s="126"/>
      <c r="N21" s="76">
        <v>92.728625809769028</v>
      </c>
      <c r="O21" s="76">
        <v>0</v>
      </c>
      <c r="P21" s="76">
        <v>4.1041053968390573</v>
      </c>
      <c r="Q21" s="76">
        <v>1685.5716136217632</v>
      </c>
      <c r="R21" s="76">
        <f t="shared" si="1"/>
        <v>1782.4043448283712</v>
      </c>
      <c r="S21" s="126"/>
      <c r="T21" s="76">
        <v>247.49228189605364</v>
      </c>
      <c r="U21" s="76">
        <v>0</v>
      </c>
      <c r="V21" s="76">
        <v>0</v>
      </c>
      <c r="W21" s="76">
        <v>2168.3861587783817</v>
      </c>
      <c r="X21" s="76">
        <f t="shared" si="2"/>
        <v>2415.8784406744353</v>
      </c>
      <c r="Y21" s="123"/>
      <c r="Z21" s="76">
        <v>235.68426041514223</v>
      </c>
      <c r="AA21" s="76">
        <v>0</v>
      </c>
      <c r="AB21" s="76">
        <v>0</v>
      </c>
      <c r="AC21" s="76">
        <v>2400.083037538132</v>
      </c>
      <c r="AD21" s="76">
        <f t="shared" si="3"/>
        <v>2635.767297953274</v>
      </c>
      <c r="AE21" s="123"/>
      <c r="AF21" s="76">
        <v>277.17973836449227</v>
      </c>
      <c r="AG21" s="76">
        <v>7.780229679982098E-2</v>
      </c>
      <c r="AH21" s="76">
        <v>0</v>
      </c>
      <c r="AI21" s="76">
        <v>3075.5639438110607</v>
      </c>
      <c r="AJ21" s="76">
        <f t="shared" si="4"/>
        <v>3352.8214844723525</v>
      </c>
      <c r="AR21" s="76">
        <v>414.17675657868369</v>
      </c>
      <c r="AS21" s="76">
        <v>6.2005754015772782E-3</v>
      </c>
      <c r="AT21" s="76">
        <v>354.88108124103462</v>
      </c>
      <c r="AU21" s="76">
        <v>4904.970119095984</v>
      </c>
      <c r="AV21" s="76">
        <v>5319.1530762500697</v>
      </c>
    </row>
    <row r="22" spans="1:48" x14ac:dyDescent="0.2">
      <c r="A22" s="40">
        <v>17</v>
      </c>
      <c r="B22" s="118"/>
      <c r="C22" s="118"/>
      <c r="D22" s="118"/>
      <c r="E22" s="118"/>
      <c r="F22" s="118"/>
      <c r="G22" s="126"/>
      <c r="H22" s="118">
        <v>80.697504278917975</v>
      </c>
      <c r="I22" s="118">
        <v>0</v>
      </c>
      <c r="J22" s="118">
        <v>3.9634121553720711</v>
      </c>
      <c r="K22" s="118">
        <v>1494.3462223326351</v>
      </c>
      <c r="L22" s="118">
        <f t="shared" si="0"/>
        <v>1579.0071387669252</v>
      </c>
      <c r="M22" s="126"/>
      <c r="N22" s="118">
        <v>92.728625809769042</v>
      </c>
      <c r="O22" s="118">
        <v>0</v>
      </c>
      <c r="P22" s="118">
        <v>4.143410892128399</v>
      </c>
      <c r="Q22" s="118">
        <v>1579.9664965489669</v>
      </c>
      <c r="R22" s="118">
        <f t="shared" si="1"/>
        <v>1676.8385332508644</v>
      </c>
      <c r="S22" s="126"/>
      <c r="T22" s="118">
        <v>247.49228189605364</v>
      </c>
      <c r="U22" s="118">
        <v>0</v>
      </c>
      <c r="V22" s="118">
        <v>146.34347258076244</v>
      </c>
      <c r="W22" s="118">
        <v>2085.5107351232491</v>
      </c>
      <c r="X22" s="118">
        <f t="shared" si="2"/>
        <v>2479.3464896000651</v>
      </c>
      <c r="Y22" s="123"/>
      <c r="Z22" s="118">
        <v>235.68426041514218</v>
      </c>
      <c r="AA22" s="118">
        <v>0</v>
      </c>
      <c r="AB22" s="118">
        <v>223.10908916781909</v>
      </c>
      <c r="AC22" s="118">
        <v>2303.411776711916</v>
      </c>
      <c r="AD22" s="118">
        <f t="shared" si="3"/>
        <v>2762.2051262948771</v>
      </c>
      <c r="AE22" s="123"/>
      <c r="AF22" s="118">
        <v>277.17973836449232</v>
      </c>
      <c r="AG22" s="118">
        <v>8.4398492072404754E-2</v>
      </c>
      <c r="AH22" s="118">
        <v>243.32964992981854</v>
      </c>
      <c r="AI22" s="118">
        <v>2916.7104851537715</v>
      </c>
      <c r="AJ22" s="118">
        <f t="shared" si="4"/>
        <v>3437.3042719401546</v>
      </c>
      <c r="AR22" s="118">
        <v>414.17675657868369</v>
      </c>
      <c r="AS22" s="118">
        <v>6.0433657799533668E-3</v>
      </c>
      <c r="AT22" s="118">
        <v>359.13730361218262</v>
      </c>
      <c r="AU22" s="118">
        <v>4727.0228365185558</v>
      </c>
      <c r="AV22" s="118">
        <v>5500.342940075202</v>
      </c>
    </row>
    <row r="23" spans="1:48" x14ac:dyDescent="0.2">
      <c r="A23" s="78">
        <v>18</v>
      </c>
      <c r="B23" s="76"/>
      <c r="C23" s="76"/>
      <c r="D23" s="76"/>
      <c r="E23" s="76"/>
      <c r="F23" s="76"/>
      <c r="G23" s="126"/>
      <c r="H23" s="76">
        <v>49.81483207424256</v>
      </c>
      <c r="I23" s="76">
        <v>0</v>
      </c>
      <c r="J23" s="76">
        <v>10.319747124774826</v>
      </c>
      <c r="K23" s="76">
        <v>1028.5805781801639</v>
      </c>
      <c r="L23" s="76">
        <f t="shared" si="0"/>
        <v>1088.7151573791814</v>
      </c>
      <c r="M23" s="126"/>
      <c r="N23" s="76">
        <v>35.992406024180838</v>
      </c>
      <c r="O23" s="76">
        <v>0</v>
      </c>
      <c r="P23" s="76">
        <v>4.3876767874552121</v>
      </c>
      <c r="Q23" s="76">
        <v>1415.9318787421255</v>
      </c>
      <c r="R23" s="76">
        <f t="shared" si="1"/>
        <v>1456.3119615537616</v>
      </c>
      <c r="S23" s="126"/>
      <c r="T23" s="76">
        <v>135.51352846755302</v>
      </c>
      <c r="U23" s="76">
        <v>0</v>
      </c>
      <c r="V23" s="76">
        <v>89.479223502618083</v>
      </c>
      <c r="W23" s="76">
        <v>779.43513342017241</v>
      </c>
      <c r="X23" s="76">
        <f t="shared" si="2"/>
        <v>1004.4278853903435</v>
      </c>
      <c r="Y23" s="123"/>
      <c r="Z23" s="76">
        <v>134.09348007927568</v>
      </c>
      <c r="AA23" s="76">
        <v>0</v>
      </c>
      <c r="AB23" s="76">
        <v>136.86366053899931</v>
      </c>
      <c r="AC23" s="76">
        <v>868.17814221258288</v>
      </c>
      <c r="AD23" s="76">
        <f t="shared" si="3"/>
        <v>1139.1352828308579</v>
      </c>
      <c r="AE23" s="123"/>
      <c r="AF23" s="76">
        <v>173.54552035895503</v>
      </c>
      <c r="AG23" s="76">
        <v>3.5507223107320317E-2</v>
      </c>
      <c r="AH23" s="76">
        <v>161.58187136952407</v>
      </c>
      <c r="AI23" s="76">
        <v>1107.1172730066432</v>
      </c>
      <c r="AJ23" s="76">
        <f t="shared" si="4"/>
        <v>1442.2801719582296</v>
      </c>
      <c r="AR23" s="76">
        <v>275.26069459296929</v>
      </c>
      <c r="AS23" s="76">
        <v>1.1824227887006615E-2</v>
      </c>
      <c r="AT23" s="76">
        <v>275.78678541390661</v>
      </c>
      <c r="AU23" s="76">
        <v>1778.1779685476342</v>
      </c>
      <c r="AV23" s="76">
        <v>2329.2372727823972</v>
      </c>
    </row>
    <row r="24" spans="1:48" x14ac:dyDescent="0.2">
      <c r="A24" s="40">
        <v>19</v>
      </c>
      <c r="B24" s="118"/>
      <c r="C24" s="118"/>
      <c r="D24" s="118"/>
      <c r="E24" s="118"/>
      <c r="F24" s="118"/>
      <c r="G24" s="126"/>
      <c r="H24" s="118">
        <v>34.729135320314164</v>
      </c>
      <c r="I24" s="118">
        <v>0</v>
      </c>
      <c r="J24" s="118">
        <v>37.806464678869453</v>
      </c>
      <c r="K24" s="118">
        <v>489.86318024473428</v>
      </c>
      <c r="L24" s="118">
        <f t="shared" si="0"/>
        <v>562.39878024391794</v>
      </c>
      <c r="M24" s="126"/>
      <c r="N24" s="118">
        <v>27.105082006675953</v>
      </c>
      <c r="O24" s="118">
        <v>0</v>
      </c>
      <c r="P24" s="118">
        <v>4.5998069562267165</v>
      </c>
      <c r="Q24" s="118">
        <v>805.70572335175939</v>
      </c>
      <c r="R24" s="118">
        <f t="shared" si="1"/>
        <v>837.4106123146621</v>
      </c>
      <c r="S24" s="126"/>
      <c r="T24" s="118">
        <v>119.5751189793981</v>
      </c>
      <c r="U24" s="118">
        <v>0</v>
      </c>
      <c r="V24" s="118">
        <v>110.95213791290833</v>
      </c>
      <c r="W24" s="118">
        <v>272.19812103110007</v>
      </c>
      <c r="X24" s="118">
        <f t="shared" si="2"/>
        <v>502.72537792340648</v>
      </c>
      <c r="Y24" s="123"/>
      <c r="Z24" s="118">
        <v>119.67783780253144</v>
      </c>
      <c r="AA24" s="118">
        <v>0</v>
      </c>
      <c r="AB24" s="118">
        <v>157.8587662130561</v>
      </c>
      <c r="AC24" s="118">
        <v>299.3521972866825</v>
      </c>
      <c r="AD24" s="118">
        <f t="shared" si="3"/>
        <v>576.88880130227005</v>
      </c>
      <c r="AE24" s="123"/>
      <c r="AF24" s="118">
        <v>152.78151546511171</v>
      </c>
      <c r="AG24" s="118">
        <v>3.4850523825240051E-2</v>
      </c>
      <c r="AH24" s="118">
        <v>179.03006194321105</v>
      </c>
      <c r="AI24" s="118">
        <v>346.07857646029362</v>
      </c>
      <c r="AJ24" s="118">
        <f t="shared" si="4"/>
        <v>677.92500439244168</v>
      </c>
      <c r="AR24" s="118">
        <v>249.8648326914209</v>
      </c>
      <c r="AS24" s="118">
        <v>1.1573711004491149E-2</v>
      </c>
      <c r="AT24" s="118">
        <v>262.39842214464869</v>
      </c>
      <c r="AU24" s="118">
        <v>559.84331484377003</v>
      </c>
      <c r="AV24" s="118">
        <v>1072.1181433908441</v>
      </c>
    </row>
    <row r="25" spans="1:48" x14ac:dyDescent="0.2">
      <c r="A25" s="78">
        <v>20</v>
      </c>
      <c r="B25" s="76"/>
      <c r="C25" s="76"/>
      <c r="D25" s="76"/>
      <c r="E25" s="76"/>
      <c r="F25" s="76"/>
      <c r="G25" s="126"/>
      <c r="H25" s="76">
        <v>38.213489032419815</v>
      </c>
      <c r="I25" s="76">
        <v>0</v>
      </c>
      <c r="J25" s="76">
        <v>56.445869509221481</v>
      </c>
      <c r="K25" s="76">
        <v>392.67198391407578</v>
      </c>
      <c r="L25" s="76">
        <f t="shared" si="0"/>
        <v>487.33134245571705</v>
      </c>
      <c r="M25" s="126"/>
      <c r="N25" s="76">
        <v>20.673386585021991</v>
      </c>
      <c r="O25" s="76">
        <v>0</v>
      </c>
      <c r="P25" s="76">
        <v>5.3247729220642288</v>
      </c>
      <c r="Q25" s="76">
        <v>435.90989714888349</v>
      </c>
      <c r="R25" s="76">
        <f t="shared" si="1"/>
        <v>461.90805665596969</v>
      </c>
      <c r="S25" s="126"/>
      <c r="T25" s="76">
        <v>107.77134624036042</v>
      </c>
      <c r="U25" s="76">
        <v>0</v>
      </c>
      <c r="V25" s="76">
        <v>111.2504247478427</v>
      </c>
      <c r="W25" s="76">
        <v>121.57199171031627</v>
      </c>
      <c r="X25" s="76">
        <f t="shared" si="2"/>
        <v>340.59376269851941</v>
      </c>
      <c r="Y25" s="123"/>
      <c r="Z25" s="76">
        <v>113.05088385267268</v>
      </c>
      <c r="AA25" s="76">
        <v>0</v>
      </c>
      <c r="AB25" s="76">
        <v>159.55660333354083</v>
      </c>
      <c r="AC25" s="76">
        <v>93.488528934802829</v>
      </c>
      <c r="AD25" s="76">
        <f t="shared" si="3"/>
        <v>366.09601612101636</v>
      </c>
      <c r="AE25" s="123"/>
      <c r="AF25" s="76">
        <v>141.98058005305199</v>
      </c>
      <c r="AG25" s="76">
        <v>6.4552904151656557E-2</v>
      </c>
      <c r="AH25" s="76">
        <v>179.85703702564314</v>
      </c>
      <c r="AI25" s="76">
        <v>133.55590261895208</v>
      </c>
      <c r="AJ25" s="76">
        <f t="shared" si="4"/>
        <v>455.45807260179885</v>
      </c>
      <c r="AR25" s="76">
        <v>239.37977732782349</v>
      </c>
      <c r="AS25" s="76">
        <v>0</v>
      </c>
      <c r="AT25" s="76">
        <v>256.86703750757874</v>
      </c>
      <c r="AU25" s="76">
        <v>228.09394022052524</v>
      </c>
      <c r="AV25" s="76">
        <v>724.3407550559275</v>
      </c>
    </row>
    <row r="26" spans="1:48" x14ac:dyDescent="0.2">
      <c r="A26" s="40">
        <v>21</v>
      </c>
      <c r="B26" s="118"/>
      <c r="C26" s="118"/>
      <c r="D26" s="118"/>
      <c r="E26" s="118"/>
      <c r="F26" s="118"/>
      <c r="G26" s="126"/>
      <c r="H26" s="118">
        <v>36.404743374540949</v>
      </c>
      <c r="I26" s="118">
        <v>0</v>
      </c>
      <c r="J26" s="118">
        <v>51.395518607444188</v>
      </c>
      <c r="K26" s="118">
        <v>331.41759819306895</v>
      </c>
      <c r="L26" s="118">
        <f t="shared" si="0"/>
        <v>419.21786017505406</v>
      </c>
      <c r="M26" s="126"/>
      <c r="N26" s="118">
        <v>18.063573267121708</v>
      </c>
      <c r="O26" s="118">
        <v>0</v>
      </c>
      <c r="P26" s="118">
        <v>5.8535035272063229</v>
      </c>
      <c r="Q26" s="118">
        <v>368.56067041293591</v>
      </c>
      <c r="R26" s="118">
        <f t="shared" si="1"/>
        <v>392.47774720726392</v>
      </c>
      <c r="S26" s="126"/>
      <c r="T26" s="118">
        <v>93.618060612025545</v>
      </c>
      <c r="U26" s="118">
        <v>0</v>
      </c>
      <c r="V26" s="118">
        <v>107.51451146100726</v>
      </c>
      <c r="W26" s="118">
        <v>46.796609741882015</v>
      </c>
      <c r="X26" s="118">
        <f t="shared" si="2"/>
        <v>247.92918181491481</v>
      </c>
      <c r="Y26" s="123"/>
      <c r="Z26" s="118">
        <v>107.86028264458523</v>
      </c>
      <c r="AA26" s="118">
        <v>0</v>
      </c>
      <c r="AB26" s="118">
        <v>158.52710694113338</v>
      </c>
      <c r="AC26" s="118">
        <v>73.987298340797153</v>
      </c>
      <c r="AD26" s="118">
        <f t="shared" si="3"/>
        <v>340.37468792651578</v>
      </c>
      <c r="AE26" s="123"/>
      <c r="AF26" s="118">
        <v>129.63372314084904</v>
      </c>
      <c r="AG26" s="118">
        <v>2.601176975913885E-2</v>
      </c>
      <c r="AH26" s="118">
        <v>174.4544006276931</v>
      </c>
      <c r="AI26" s="118">
        <v>82.248625269918904</v>
      </c>
      <c r="AJ26" s="118">
        <f t="shared" si="4"/>
        <v>386.36276080822017</v>
      </c>
      <c r="AR26" s="118">
        <v>214.78625325956062</v>
      </c>
      <c r="AS26" s="118">
        <v>0</v>
      </c>
      <c r="AT26" s="118">
        <v>243.87249849065014</v>
      </c>
      <c r="AU26" s="118">
        <v>146.78234893289428</v>
      </c>
      <c r="AV26" s="118">
        <v>605.44110068310499</v>
      </c>
    </row>
    <row r="27" spans="1:48" x14ac:dyDescent="0.2">
      <c r="A27" s="78">
        <v>22</v>
      </c>
      <c r="B27" s="76"/>
      <c r="C27" s="76"/>
      <c r="D27" s="76"/>
      <c r="E27" s="76"/>
      <c r="F27" s="76"/>
      <c r="G27" s="126"/>
      <c r="H27" s="76">
        <v>33.3143387799349</v>
      </c>
      <c r="I27" s="76">
        <v>0</v>
      </c>
      <c r="J27" s="76">
        <v>54.387525309061573</v>
      </c>
      <c r="K27" s="76">
        <v>302.35467273366481</v>
      </c>
      <c r="L27" s="76">
        <f t="shared" si="0"/>
        <v>390.05653682266131</v>
      </c>
      <c r="M27" s="126"/>
      <c r="N27" s="76">
        <v>15.631767636817118</v>
      </c>
      <c r="O27" s="76">
        <v>0</v>
      </c>
      <c r="P27" s="76">
        <v>6.0893476023576287</v>
      </c>
      <c r="Q27" s="76">
        <v>313.72369978851236</v>
      </c>
      <c r="R27" s="76">
        <f t="shared" si="1"/>
        <v>335.44481502768713</v>
      </c>
      <c r="S27" s="126"/>
      <c r="T27" s="76">
        <v>81.983467475743808</v>
      </c>
      <c r="U27" s="76">
        <v>0</v>
      </c>
      <c r="V27" s="76">
        <v>108.65139054925483</v>
      </c>
      <c r="W27" s="76">
        <v>44.393441621573864</v>
      </c>
      <c r="X27" s="76">
        <f t="shared" si="2"/>
        <v>235.02829964657249</v>
      </c>
      <c r="Y27" s="123"/>
      <c r="Z27" s="76">
        <v>97.989180458265125</v>
      </c>
      <c r="AA27" s="76">
        <v>0</v>
      </c>
      <c r="AB27" s="76">
        <v>152.75442429413363</v>
      </c>
      <c r="AC27" s="76">
        <v>70.571497724318661</v>
      </c>
      <c r="AD27" s="76">
        <f t="shared" si="3"/>
        <v>321.31510247671741</v>
      </c>
      <c r="AE27" s="123"/>
      <c r="AF27" s="76">
        <v>118.73768590268878</v>
      </c>
      <c r="AG27" s="76">
        <v>3.2890923738424095E-2</v>
      </c>
      <c r="AH27" s="76">
        <v>171.46501708117353</v>
      </c>
      <c r="AI27" s="76">
        <v>62.229778596596176</v>
      </c>
      <c r="AJ27" s="76">
        <f t="shared" si="4"/>
        <v>352.46537250419692</v>
      </c>
      <c r="AR27" s="76">
        <v>190.27930320088001</v>
      </c>
      <c r="AS27" s="76">
        <v>0</v>
      </c>
      <c r="AT27" s="76">
        <v>230.92785810940603</v>
      </c>
      <c r="AU27" s="76">
        <v>120.29908043254338</v>
      </c>
      <c r="AV27" s="76">
        <v>541.50624174282939</v>
      </c>
    </row>
    <row r="28" spans="1:48" x14ac:dyDescent="0.2">
      <c r="A28" s="40">
        <v>23</v>
      </c>
      <c r="B28" s="118"/>
      <c r="C28" s="118"/>
      <c r="D28" s="118"/>
      <c r="E28" s="118"/>
      <c r="F28" s="118"/>
      <c r="G28" s="126"/>
      <c r="H28" s="118">
        <v>29.465245556097958</v>
      </c>
      <c r="I28" s="118">
        <v>0</v>
      </c>
      <c r="J28" s="118">
        <v>57.811820425455686</v>
      </c>
      <c r="K28" s="118">
        <v>270.474167782525</v>
      </c>
      <c r="L28" s="118">
        <f t="shared" si="0"/>
        <v>357.75123376407862</v>
      </c>
      <c r="M28" s="126"/>
      <c r="N28" s="118">
        <v>13.5005176674597</v>
      </c>
      <c r="O28" s="118">
        <v>0</v>
      </c>
      <c r="P28" s="118">
        <v>6.3157874472203934</v>
      </c>
      <c r="Q28" s="118">
        <v>268.67339189531907</v>
      </c>
      <c r="R28" s="118">
        <f t="shared" si="1"/>
        <v>288.48969700999919</v>
      </c>
      <c r="S28" s="126"/>
      <c r="T28" s="118">
        <v>69.155692858070154</v>
      </c>
      <c r="U28" s="118">
        <v>0</v>
      </c>
      <c r="V28" s="118">
        <v>106.9236507171163</v>
      </c>
      <c r="W28" s="118">
        <v>44.702380324221032</v>
      </c>
      <c r="X28" s="118">
        <f t="shared" si="2"/>
        <v>220.78172389940747</v>
      </c>
      <c r="Y28" s="123"/>
      <c r="Z28" s="118">
        <v>81.855482167763853</v>
      </c>
      <c r="AA28" s="118">
        <v>0</v>
      </c>
      <c r="AB28" s="118">
        <v>143.85238965088419</v>
      </c>
      <c r="AC28" s="118">
        <v>69.229010841414791</v>
      </c>
      <c r="AD28" s="118">
        <f t="shared" si="3"/>
        <v>294.93688266006285</v>
      </c>
      <c r="AE28" s="123"/>
      <c r="AF28" s="118">
        <v>101.50331427681597</v>
      </c>
      <c r="AG28" s="118">
        <v>3.6280384125541972E-2</v>
      </c>
      <c r="AH28" s="118">
        <v>162.81068067394551</v>
      </c>
      <c r="AI28" s="118">
        <v>53.258328756426735</v>
      </c>
      <c r="AJ28" s="118">
        <f t="shared" si="4"/>
        <v>317.60860409131379</v>
      </c>
      <c r="AR28" s="118">
        <v>151.88473306949987</v>
      </c>
      <c r="AS28" s="118">
        <v>0</v>
      </c>
      <c r="AT28" s="118">
        <v>210.65751043870972</v>
      </c>
      <c r="AU28" s="118">
        <v>102.42607525133812</v>
      </c>
      <c r="AV28" s="118">
        <v>464.96831875954774</v>
      </c>
    </row>
    <row r="29" spans="1:48" x14ac:dyDescent="0.2">
      <c r="A29" s="78">
        <v>24</v>
      </c>
      <c r="B29" s="76"/>
      <c r="C29" s="76"/>
      <c r="D29" s="76"/>
      <c r="E29" s="76"/>
      <c r="F29" s="76"/>
      <c r="G29" s="126"/>
      <c r="H29" s="76">
        <v>0</v>
      </c>
      <c r="I29" s="76">
        <v>0</v>
      </c>
      <c r="J29" s="76">
        <v>62.197275750452803</v>
      </c>
      <c r="K29" s="76">
        <v>228.32331077033189</v>
      </c>
      <c r="L29" s="76">
        <f t="shared" si="0"/>
        <v>290.52058652078472</v>
      </c>
      <c r="M29" s="126"/>
      <c r="N29" s="76">
        <v>0</v>
      </c>
      <c r="O29" s="76">
        <v>0</v>
      </c>
      <c r="P29" s="76">
        <v>6.5097102929440567</v>
      </c>
      <c r="Q29" s="76">
        <v>220.26743329836773</v>
      </c>
      <c r="R29" s="76">
        <f t="shared" si="1"/>
        <v>226.77714359131178</v>
      </c>
      <c r="S29" s="126"/>
      <c r="T29" s="76">
        <v>0</v>
      </c>
      <c r="U29" s="76">
        <v>0</v>
      </c>
      <c r="V29" s="76">
        <v>75.30588012389255</v>
      </c>
      <c r="W29" s="76">
        <v>45.540881479881698</v>
      </c>
      <c r="X29" s="76">
        <f t="shared" si="2"/>
        <v>120.84676160377424</v>
      </c>
      <c r="Y29" s="123"/>
      <c r="Z29" s="76">
        <v>0</v>
      </c>
      <c r="AA29" s="76">
        <v>0</v>
      </c>
      <c r="AB29" s="76">
        <v>79.626758075676634</v>
      </c>
      <c r="AC29" s="76">
        <v>68.677658309595827</v>
      </c>
      <c r="AD29" s="76">
        <f t="shared" si="3"/>
        <v>148.30441638527248</v>
      </c>
      <c r="AE29" s="123"/>
      <c r="AF29" s="76">
        <v>0</v>
      </c>
      <c r="AG29" s="76">
        <v>2.1857118322839098E-2</v>
      </c>
      <c r="AH29" s="76">
        <v>86.033392069773058</v>
      </c>
      <c r="AI29" s="76">
        <v>43.868682082121509</v>
      </c>
      <c r="AJ29" s="76">
        <f t="shared" si="4"/>
        <v>129.92393127021739</v>
      </c>
      <c r="AR29" s="76">
        <v>119.96508033389796</v>
      </c>
      <c r="AS29" s="76">
        <v>0</v>
      </c>
      <c r="AT29" s="76">
        <v>193.80882060817055</v>
      </c>
      <c r="AU29" s="76">
        <v>93.088616811690727</v>
      </c>
      <c r="AV29" s="76">
        <v>406.86251775375922</v>
      </c>
    </row>
    <row r="30" spans="1:48" x14ac:dyDescent="0.2">
      <c r="A30" s="40">
        <v>25</v>
      </c>
      <c r="B30" s="118"/>
      <c r="C30" s="118"/>
      <c r="D30" s="118"/>
      <c r="E30" s="118"/>
      <c r="F30" s="118"/>
      <c r="G30" s="126"/>
      <c r="H30" s="118">
        <v>0</v>
      </c>
      <c r="I30" s="118">
        <v>0</v>
      </c>
      <c r="J30" s="118">
        <v>68.512246339534926</v>
      </c>
      <c r="K30" s="118">
        <v>140.3260990857558</v>
      </c>
      <c r="L30" s="118">
        <f t="shared" si="0"/>
        <v>208.83834542529073</v>
      </c>
      <c r="M30" s="126"/>
      <c r="N30" s="118">
        <v>0</v>
      </c>
      <c r="O30" s="118">
        <v>0</v>
      </c>
      <c r="P30" s="118">
        <v>6.7095640823242189</v>
      </c>
      <c r="Q30" s="118">
        <v>146.18804488039532</v>
      </c>
      <c r="R30" s="118">
        <f t="shared" si="1"/>
        <v>152.89760896271954</v>
      </c>
      <c r="S30" s="126"/>
      <c r="T30" s="118">
        <v>0</v>
      </c>
      <c r="U30" s="118">
        <v>0</v>
      </c>
      <c r="V30" s="118">
        <v>81.468368807548828</v>
      </c>
      <c r="W30" s="118">
        <v>18.553517959005681</v>
      </c>
      <c r="X30" s="118">
        <f t="shared" si="2"/>
        <v>100.0218867665545</v>
      </c>
      <c r="Y30" s="123"/>
      <c r="Z30" s="118">
        <v>0</v>
      </c>
      <c r="AA30" s="118">
        <v>0</v>
      </c>
      <c r="AB30" s="118">
        <v>88.709426702232577</v>
      </c>
      <c r="AC30" s="118">
        <v>28.604963965095802</v>
      </c>
      <c r="AD30" s="118">
        <f t="shared" si="3"/>
        <v>117.31439066732838</v>
      </c>
      <c r="AE30" s="123"/>
      <c r="AF30" s="118">
        <v>0</v>
      </c>
      <c r="AG30" s="118">
        <v>1.4760385553187493E-2</v>
      </c>
      <c r="AH30" s="118">
        <v>97.093289321831861</v>
      </c>
      <c r="AI30" s="118">
        <v>37.108551673492194</v>
      </c>
      <c r="AJ30" s="118">
        <f t="shared" si="4"/>
        <v>134.21660138087725</v>
      </c>
      <c r="AR30" s="118">
        <v>0</v>
      </c>
      <c r="AS30" s="118">
        <v>0</v>
      </c>
      <c r="AT30" s="118">
        <v>101.66074897750079</v>
      </c>
      <c r="AU30" s="118">
        <v>80.49725936882497</v>
      </c>
      <c r="AV30" s="118">
        <v>182.15800834632574</v>
      </c>
    </row>
    <row r="31" spans="1:48" x14ac:dyDescent="0.2">
      <c r="A31" s="78">
        <v>26</v>
      </c>
      <c r="B31" s="76"/>
      <c r="C31" s="76"/>
      <c r="D31" s="76"/>
      <c r="E31" s="76"/>
      <c r="F31" s="76"/>
      <c r="G31" s="126"/>
      <c r="H31" s="76">
        <v>0</v>
      </c>
      <c r="I31" s="76">
        <v>0</v>
      </c>
      <c r="J31" s="76">
        <v>0</v>
      </c>
      <c r="K31" s="76">
        <v>103.7297183649419</v>
      </c>
      <c r="L31" s="76">
        <f t="shared" si="0"/>
        <v>103.7297183649419</v>
      </c>
      <c r="M31" s="126"/>
      <c r="N31" s="76">
        <v>0</v>
      </c>
      <c r="O31" s="76">
        <v>0</v>
      </c>
      <c r="P31" s="76">
        <v>0</v>
      </c>
      <c r="Q31" s="76">
        <v>109.88636636137704</v>
      </c>
      <c r="R31" s="76">
        <f t="shared" si="1"/>
        <v>109.88636636137704</v>
      </c>
      <c r="S31" s="126"/>
      <c r="T31" s="76">
        <v>0</v>
      </c>
      <c r="U31" s="76">
        <v>0</v>
      </c>
      <c r="V31" s="76">
        <v>0</v>
      </c>
      <c r="W31" s="76">
        <v>18.959368883637339</v>
      </c>
      <c r="X31" s="76">
        <f t="shared" si="2"/>
        <v>18.959368883637339</v>
      </c>
      <c r="Y31" s="123"/>
      <c r="Z31" s="76">
        <v>0</v>
      </c>
      <c r="AA31" s="76">
        <v>0</v>
      </c>
      <c r="AB31" s="76">
        <v>0</v>
      </c>
      <c r="AC31" s="76">
        <v>26.557457672742338</v>
      </c>
      <c r="AD31" s="76">
        <f t="shared" si="3"/>
        <v>26.557457672742338</v>
      </c>
      <c r="AE31" s="123"/>
      <c r="AF31" s="76">
        <v>0</v>
      </c>
      <c r="AG31" s="76">
        <v>7.4949285021250504E-3</v>
      </c>
      <c r="AH31" s="76">
        <v>0</v>
      </c>
      <c r="AI31" s="76">
        <v>28.571260993642436</v>
      </c>
      <c r="AJ31" s="76">
        <f t="shared" si="4"/>
        <v>28.578755922144563</v>
      </c>
      <c r="AR31" s="76">
        <v>0</v>
      </c>
      <c r="AS31" s="76">
        <v>0</v>
      </c>
      <c r="AT31" s="76">
        <v>0</v>
      </c>
      <c r="AU31" s="76">
        <v>68.124497548492769</v>
      </c>
      <c r="AV31" s="76">
        <v>68.124497548492769</v>
      </c>
    </row>
    <row r="32" spans="1:48" x14ac:dyDescent="0.2">
      <c r="A32" s="40">
        <v>27</v>
      </c>
      <c r="B32" s="118"/>
      <c r="C32" s="118"/>
      <c r="D32" s="118"/>
      <c r="E32" s="118"/>
      <c r="F32" s="118"/>
      <c r="G32" s="126"/>
      <c r="H32" s="118">
        <v>0</v>
      </c>
      <c r="I32" s="118">
        <v>0</v>
      </c>
      <c r="J32" s="118">
        <v>0</v>
      </c>
      <c r="K32" s="118">
        <v>92.139360755985365</v>
      </c>
      <c r="L32" s="118">
        <f t="shared" si="0"/>
        <v>92.139360755985365</v>
      </c>
      <c r="M32" s="126"/>
      <c r="N32" s="118">
        <v>0</v>
      </c>
      <c r="O32" s="118">
        <v>0</v>
      </c>
      <c r="P32" s="118">
        <v>0</v>
      </c>
      <c r="Q32" s="118">
        <v>91.864975399494213</v>
      </c>
      <c r="R32" s="118">
        <f t="shared" si="1"/>
        <v>91.864975399494213</v>
      </c>
      <c r="S32" s="126"/>
      <c r="T32" s="118">
        <v>0</v>
      </c>
      <c r="U32" s="118">
        <v>0</v>
      </c>
      <c r="V32" s="118">
        <v>0</v>
      </c>
      <c r="W32" s="118">
        <v>19.444526671676755</v>
      </c>
      <c r="X32" s="118">
        <f t="shared" si="2"/>
        <v>19.444526671676755</v>
      </c>
      <c r="Y32" s="123"/>
      <c r="Z32" s="118">
        <v>0</v>
      </c>
      <c r="AA32" s="118">
        <v>0</v>
      </c>
      <c r="AB32" s="118">
        <v>0</v>
      </c>
      <c r="AC32" s="118">
        <v>25.333021554047217</v>
      </c>
      <c r="AD32" s="118">
        <f t="shared" si="3"/>
        <v>25.333021554047217</v>
      </c>
      <c r="AE32" s="123"/>
      <c r="AF32" s="118">
        <v>0</v>
      </c>
      <c r="AG32" s="118">
        <v>0</v>
      </c>
      <c r="AH32" s="118">
        <v>0</v>
      </c>
      <c r="AI32" s="118">
        <v>22.59923392223542</v>
      </c>
      <c r="AJ32" s="118">
        <f t="shared" si="4"/>
        <v>22.59923392223542</v>
      </c>
      <c r="AR32" s="118">
        <v>0</v>
      </c>
      <c r="AS32" s="118">
        <v>0</v>
      </c>
      <c r="AT32" s="118">
        <v>0</v>
      </c>
      <c r="AU32" s="118">
        <v>57.199429461264174</v>
      </c>
      <c r="AV32" s="118">
        <v>57.199429461264174</v>
      </c>
    </row>
    <row r="33" spans="1:48" x14ac:dyDescent="0.2">
      <c r="A33" s="78">
        <v>28</v>
      </c>
      <c r="B33" s="76"/>
      <c r="C33" s="76"/>
      <c r="D33" s="76"/>
      <c r="E33" s="76"/>
      <c r="F33" s="76"/>
      <c r="G33" s="126"/>
      <c r="H33" s="76">
        <v>0</v>
      </c>
      <c r="I33" s="76">
        <v>0</v>
      </c>
      <c r="J33" s="76">
        <v>0</v>
      </c>
      <c r="K33" s="76">
        <v>79.164895591996412</v>
      </c>
      <c r="L33" s="76">
        <f t="shared" si="0"/>
        <v>79.164895591996412</v>
      </c>
      <c r="M33" s="126"/>
      <c r="N33" s="76">
        <v>0</v>
      </c>
      <c r="O33" s="76">
        <v>0</v>
      </c>
      <c r="P33" s="76">
        <v>0</v>
      </c>
      <c r="Q33" s="76">
        <v>77.758062614903693</v>
      </c>
      <c r="R33" s="76">
        <f t="shared" si="1"/>
        <v>77.758062614903693</v>
      </c>
      <c r="S33" s="126"/>
      <c r="T33" s="76">
        <v>0</v>
      </c>
      <c r="U33" s="76">
        <v>0</v>
      </c>
      <c r="V33" s="76">
        <v>0</v>
      </c>
      <c r="W33" s="76">
        <v>19.807950136525001</v>
      </c>
      <c r="X33" s="76">
        <f t="shared" si="2"/>
        <v>19.807950136525001</v>
      </c>
      <c r="Y33" s="123"/>
      <c r="Z33" s="76">
        <v>0</v>
      </c>
      <c r="AA33" s="76">
        <v>0</v>
      </c>
      <c r="AB33" s="76">
        <v>0</v>
      </c>
      <c r="AC33" s="76">
        <v>24.953698343148162</v>
      </c>
      <c r="AD33" s="76">
        <f t="shared" si="3"/>
        <v>24.953698343148162</v>
      </c>
      <c r="AE33" s="123"/>
      <c r="AF33" s="76">
        <v>0</v>
      </c>
      <c r="AG33" s="76">
        <v>0</v>
      </c>
      <c r="AH33" s="76">
        <v>0</v>
      </c>
      <c r="AI33" s="76">
        <v>19.74865239202202</v>
      </c>
      <c r="AJ33" s="76">
        <f t="shared" si="4"/>
        <v>19.74865239202202</v>
      </c>
      <c r="AR33" s="76">
        <v>0</v>
      </c>
      <c r="AS33" s="76">
        <v>0</v>
      </c>
      <c r="AT33" s="76">
        <v>0</v>
      </c>
      <c r="AU33" s="76">
        <v>49.635065004629553</v>
      </c>
      <c r="AV33" s="76">
        <v>49.635065004629553</v>
      </c>
    </row>
    <row r="34" spans="1:48" x14ac:dyDescent="0.2">
      <c r="A34" s="40">
        <v>29</v>
      </c>
      <c r="B34" s="118"/>
      <c r="C34" s="118"/>
      <c r="D34" s="118"/>
      <c r="E34" s="118"/>
      <c r="F34" s="118"/>
      <c r="G34" s="126"/>
      <c r="H34" s="118">
        <v>0</v>
      </c>
      <c r="I34" s="118">
        <v>0</v>
      </c>
      <c r="J34" s="118">
        <v>0</v>
      </c>
      <c r="K34" s="118">
        <v>67.222097150949097</v>
      </c>
      <c r="L34" s="118">
        <f t="shared" si="0"/>
        <v>67.222097150949097</v>
      </c>
      <c r="M34" s="126"/>
      <c r="N34" s="118">
        <v>0</v>
      </c>
      <c r="O34" s="118">
        <v>0</v>
      </c>
      <c r="P34" s="118">
        <v>0</v>
      </c>
      <c r="Q34" s="118">
        <v>64.454676780491639</v>
      </c>
      <c r="R34" s="118">
        <f t="shared" si="1"/>
        <v>64.454676780491639</v>
      </c>
      <c r="S34" s="126"/>
      <c r="T34" s="118">
        <v>0</v>
      </c>
      <c r="U34" s="118">
        <v>0</v>
      </c>
      <c r="V34" s="118">
        <v>0</v>
      </c>
      <c r="W34" s="118">
        <v>20.236830980744635</v>
      </c>
      <c r="X34" s="118">
        <f t="shared" si="2"/>
        <v>20.236830980744635</v>
      </c>
      <c r="Y34" s="123"/>
      <c r="Z34" s="118">
        <v>0</v>
      </c>
      <c r="AA34" s="118">
        <v>0</v>
      </c>
      <c r="AB34" s="118">
        <v>0</v>
      </c>
      <c r="AC34" s="118">
        <v>25.178704130877239</v>
      </c>
      <c r="AD34" s="118">
        <f t="shared" si="3"/>
        <v>25.178704130877239</v>
      </c>
      <c r="AE34" s="123"/>
      <c r="AF34" s="118">
        <v>0</v>
      </c>
      <c r="AG34" s="118">
        <v>0</v>
      </c>
      <c r="AH34" s="118">
        <v>0</v>
      </c>
      <c r="AI34" s="118">
        <v>18.092980004303797</v>
      </c>
      <c r="AJ34" s="118">
        <f t="shared" si="4"/>
        <v>18.092980004303797</v>
      </c>
      <c r="AR34" s="118">
        <v>0</v>
      </c>
      <c r="AS34" s="118">
        <v>0</v>
      </c>
      <c r="AT34" s="118">
        <v>0</v>
      </c>
      <c r="AU34" s="118">
        <v>47.304897775428131</v>
      </c>
      <c r="AV34" s="118">
        <v>47.304897775428131</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Z35" s="76"/>
      <c r="AA35" s="76"/>
      <c r="AB35" s="76"/>
      <c r="AC35" s="76"/>
      <c r="AD35" s="76"/>
      <c r="AE35" s="107"/>
    </row>
    <row r="36" spans="1:48" x14ac:dyDescent="0.2">
      <c r="Y36" s="107"/>
      <c r="AE36" s="107"/>
    </row>
    <row r="37" spans="1:48" x14ac:dyDescent="0.2">
      <c r="Y37" s="107"/>
    </row>
    <row r="38" spans="1:48" x14ac:dyDescent="0.2">
      <c r="A38" s="74"/>
      <c r="B38" s="75"/>
      <c r="C38" s="72">
        <v>2003</v>
      </c>
      <c r="D38" s="74">
        <v>2005</v>
      </c>
      <c r="E38" s="72">
        <v>2007</v>
      </c>
      <c r="F38" s="73">
        <v>2009</v>
      </c>
      <c r="G38" s="72">
        <v>2011</v>
      </c>
      <c r="H38" s="72">
        <v>2013</v>
      </c>
      <c r="I38" s="72">
        <v>2019</v>
      </c>
    </row>
    <row r="39" spans="1:48" x14ac:dyDescent="0.2">
      <c r="A39" s="71" t="s">
        <v>43</v>
      </c>
      <c r="B39" s="69" t="s">
        <v>44</v>
      </c>
      <c r="C39" s="67">
        <f>SUM(B5:B10)</f>
        <v>0</v>
      </c>
      <c r="D39" s="68">
        <f>SUM(H5:H10)</f>
        <v>1190.8525784225737</v>
      </c>
      <c r="E39" s="67">
        <f>SUM(N5:N10)</f>
        <v>1549.5190810561901</v>
      </c>
      <c r="F39" s="65">
        <f>SUM(T5:T10)</f>
        <v>2977.5661428762405</v>
      </c>
      <c r="G39" s="67">
        <f>SUM(Z5:Z10)</f>
        <v>3175.8052043702032</v>
      </c>
      <c r="H39" s="67">
        <f>SUM(AF5:AF10)</f>
        <v>4172.8606635873412</v>
      </c>
      <c r="I39" s="81">
        <f>SUM(AR5:AR10)</f>
        <v>6217.0025634199628</v>
      </c>
      <c r="J39" s="3"/>
    </row>
    <row r="40" spans="1:48" x14ac:dyDescent="0.2">
      <c r="A40" s="53"/>
      <c r="B40" s="128" t="s">
        <v>45</v>
      </c>
      <c r="C40" s="129">
        <f>SUM(B11:B16)</f>
        <v>0</v>
      </c>
      <c r="D40" s="55">
        <f>SUM(H11:H16)</f>
        <v>484.18502567350777</v>
      </c>
      <c r="E40" s="129">
        <f>SUM(N11:N16)</f>
        <v>556.37175485861417</v>
      </c>
      <c r="F40" s="55">
        <f>SUM(T11:T16)</f>
        <v>1484.9536913763218</v>
      </c>
      <c r="G40" s="129">
        <f>SUM(Z11:Z16)</f>
        <v>1414.1055624908533</v>
      </c>
      <c r="H40" s="129">
        <f>SUM(AF11:AF16)</f>
        <v>1663.0784301869539</v>
      </c>
      <c r="I40" s="143">
        <f>SUM(AR11:AR16)</f>
        <v>2485.0605394721024</v>
      </c>
      <c r="J40" s="3"/>
    </row>
    <row r="41" spans="1:48" x14ac:dyDescent="0.2">
      <c r="A41" s="70"/>
      <c r="B41" s="66" t="s">
        <v>46</v>
      </c>
      <c r="C41" s="64">
        <f>SUM(B17:B22)</f>
        <v>0</v>
      </c>
      <c r="D41" s="65">
        <f>SUM(H17:H22)</f>
        <v>484.18502567350777</v>
      </c>
      <c r="E41" s="64">
        <f>SUM(N17:N22)</f>
        <v>556.37175485861417</v>
      </c>
      <c r="F41" s="65">
        <f>SUM(T17:T22)</f>
        <v>1484.9536913763218</v>
      </c>
      <c r="G41" s="64">
        <f>SUM(Z17:Z22)</f>
        <v>1414.1055624908533</v>
      </c>
      <c r="H41" s="64">
        <f>SUM(AF17:AF22)</f>
        <v>1663.0784301869539</v>
      </c>
      <c r="I41" s="81">
        <f>SUM(AR17:AR22)</f>
        <v>2485.0605394721024</v>
      </c>
      <c r="J41" s="3"/>
    </row>
    <row r="42" spans="1:48" x14ac:dyDescent="0.2">
      <c r="A42" s="131"/>
      <c r="B42" s="132" t="s">
        <v>47</v>
      </c>
      <c r="C42" s="133">
        <f>SUM(B5:B22)</f>
        <v>0</v>
      </c>
      <c r="D42" s="134">
        <f>SUM(H5:H22)</f>
        <v>2159.2226297695888</v>
      </c>
      <c r="E42" s="133">
        <f>SUM(N5:N22)</f>
        <v>2662.26259077342</v>
      </c>
      <c r="F42" s="134">
        <f>SUM(T5:T22)</f>
        <v>5947.4735256288868</v>
      </c>
      <c r="G42" s="129">
        <f>SUM(Z5:Z22)</f>
        <v>6004.0163293519117</v>
      </c>
      <c r="H42" s="129">
        <f>SUM(AF5:AF22)</f>
        <v>7499.0175239612518</v>
      </c>
      <c r="I42" s="143">
        <f>SUM(AR5:AR22)</f>
        <v>11187.123642364164</v>
      </c>
      <c r="J42" s="3"/>
    </row>
    <row r="43" spans="1:48" x14ac:dyDescent="0.2">
      <c r="A43" s="71" t="s">
        <v>1</v>
      </c>
      <c r="B43" s="69" t="s">
        <v>44</v>
      </c>
      <c r="C43" s="67">
        <f>SUM(C5:C10)</f>
        <v>0</v>
      </c>
      <c r="D43" s="68">
        <f>SUM(I5:I10)</f>
        <v>1355.7225201839028</v>
      </c>
      <c r="E43" s="67">
        <f>SUM(O5:O10)</f>
        <v>3879.1217316195334</v>
      </c>
      <c r="F43" s="68">
        <f>SUM(U5:U10)</f>
        <v>6560.0924185898975</v>
      </c>
      <c r="G43" s="67">
        <f>SUM(AA5:AA10)</f>
        <v>5545.3008310526911</v>
      </c>
      <c r="H43" s="67">
        <f>SUM(AG5:AG10)</f>
        <v>6701.7271256735512</v>
      </c>
      <c r="I43" s="85">
        <f>SUM(AS5:AS10)</f>
        <v>11781.441286354087</v>
      </c>
      <c r="J43" s="3"/>
    </row>
    <row r="44" spans="1:48" x14ac:dyDescent="0.2">
      <c r="A44" s="53"/>
      <c r="B44" s="128" t="s">
        <v>45</v>
      </c>
      <c r="C44" s="129">
        <f>SUM(C11:C16)</f>
        <v>0</v>
      </c>
      <c r="D44" s="55">
        <f>SUM(I11:I16)</f>
        <v>609.19687978990612</v>
      </c>
      <c r="E44" s="129">
        <f>SUM(O11:O16)</f>
        <v>209.92683024707469</v>
      </c>
      <c r="F44" s="55">
        <f>SUM(U11:U16)</f>
        <v>386.44703623294907</v>
      </c>
      <c r="G44" s="129">
        <f>SUM(AA11:AA16)</f>
        <v>120.54693819964194</v>
      </c>
      <c r="H44" s="129">
        <f>SUM(AG11:AG16)</f>
        <v>159.09724539624764</v>
      </c>
      <c r="I44" s="143">
        <f>SUM(AS11:AS16)</f>
        <v>301.17142200837969</v>
      </c>
      <c r="J44" s="3"/>
    </row>
    <row r="45" spans="1:48" x14ac:dyDescent="0.2">
      <c r="A45" s="66"/>
      <c r="B45" s="66" t="s">
        <v>46</v>
      </c>
      <c r="C45" s="64">
        <f>SUM(C17:C22)</f>
        <v>0</v>
      </c>
      <c r="D45" s="65">
        <f>SUM(I17:I22)</f>
        <v>0</v>
      </c>
      <c r="E45" s="64">
        <f>SUM(O17:O22)</f>
        <v>0</v>
      </c>
      <c r="F45" s="65">
        <f>SUM(U17:U22)</f>
        <v>0</v>
      </c>
      <c r="G45" s="64">
        <f>SUM(AA17:AA22)</f>
        <v>0</v>
      </c>
      <c r="H45" s="64">
        <f>SUM(AG17:AG22)</f>
        <v>0.70711494058196511</v>
      </c>
      <c r="I45" s="81">
        <f>SUM(AS17:AS22)</f>
        <v>0.17070089734429905</v>
      </c>
      <c r="J45" s="3"/>
    </row>
    <row r="46" spans="1:48" x14ac:dyDescent="0.2">
      <c r="A46" s="132"/>
      <c r="B46" s="132" t="s">
        <v>47</v>
      </c>
      <c r="C46" s="133">
        <f>SUM(C5:C22)</f>
        <v>0</v>
      </c>
      <c r="D46" s="134">
        <f>SUM(I5:I22)</f>
        <v>1964.919399973809</v>
      </c>
      <c r="E46" s="133">
        <f>SUM(O5:O22)</f>
        <v>4089.048561866608</v>
      </c>
      <c r="F46" s="134">
        <f>SUM(U5:U22)</f>
        <v>6946.5394548228469</v>
      </c>
      <c r="G46" s="133">
        <f>SUM(AA5:AA22)</f>
        <v>5665.8477692523329</v>
      </c>
      <c r="H46" s="133">
        <f>SUM(AG5:AG22)</f>
        <v>6861.5314860103808</v>
      </c>
      <c r="I46" s="145">
        <f>SUM(AS5:AS22)</f>
        <v>12082.783409259811</v>
      </c>
      <c r="J46" s="3"/>
    </row>
    <row r="47" spans="1:48" x14ac:dyDescent="0.2">
      <c r="A47" s="69" t="s">
        <v>48</v>
      </c>
      <c r="B47" s="69" t="s">
        <v>44</v>
      </c>
      <c r="C47" s="67">
        <f>SUM(D5:D10)</f>
        <v>0</v>
      </c>
      <c r="D47" s="68">
        <f>SUM(J5:J10)</f>
        <v>0</v>
      </c>
      <c r="E47" s="67">
        <f>SUM(P5:P10)</f>
        <v>0</v>
      </c>
      <c r="F47" s="68">
        <f>SUM(V5:V10)</f>
        <v>800.19352175389758</v>
      </c>
      <c r="G47" s="64">
        <f>SUM(AB5:AB10)</f>
        <v>1259.9951446144275</v>
      </c>
      <c r="H47" s="64">
        <f>SUM(AH5:AH10)</f>
        <v>1410.9689475533521</v>
      </c>
      <c r="I47" s="81">
        <f>SUM(AT5:AT10)</f>
        <v>2095.462166143946</v>
      </c>
      <c r="J47" s="3"/>
    </row>
    <row r="48" spans="1:48" x14ac:dyDescent="0.2">
      <c r="A48" s="54"/>
      <c r="B48" s="128" t="s">
        <v>45</v>
      </c>
      <c r="C48" s="129">
        <f>SUM(D11:D16)</f>
        <v>0</v>
      </c>
      <c r="D48" s="55">
        <f>SUM(J11:J16)</f>
        <v>0</v>
      </c>
      <c r="E48" s="129">
        <f>SUM(P11:P16)</f>
        <v>0</v>
      </c>
      <c r="F48" s="55">
        <f>SUM(V11:V16)</f>
        <v>800.19352175389758</v>
      </c>
      <c r="G48" s="129">
        <f>SUM(AB11:AB16)</f>
        <v>1259.9951446144275</v>
      </c>
      <c r="H48" s="129">
        <f>SUM(AH11:AH16)</f>
        <v>1410.9689475533521</v>
      </c>
      <c r="I48" s="143">
        <f>SUM(AT11:AT16)</f>
        <v>2095.462166143946</v>
      </c>
      <c r="J48" s="3"/>
    </row>
    <row r="49" spans="1:10" x14ac:dyDescent="0.2">
      <c r="A49" s="66"/>
      <c r="B49" s="66" t="s">
        <v>46</v>
      </c>
      <c r="C49" s="64">
        <f>SUM(D17:D22)</f>
        <v>0</v>
      </c>
      <c r="D49" s="65">
        <f>SUM(J17:J22)</f>
        <v>4.280585304794732</v>
      </c>
      <c r="E49" s="64">
        <f>SUM(P17:P22)</f>
        <v>8.2475162889674571</v>
      </c>
      <c r="F49" s="65">
        <f>SUM(V17:V22)</f>
        <v>679.80582041669413</v>
      </c>
      <c r="G49" s="64">
        <f>SUM(AB17:AB22)</f>
        <v>1063.1058522441042</v>
      </c>
      <c r="H49" s="64">
        <f>SUM(AH17:AH22)</f>
        <v>1183.9756149653867</v>
      </c>
      <c r="I49" s="81">
        <f>SUM(AT17:AT22)</f>
        <v>2110.9931622825147</v>
      </c>
      <c r="J49" s="3"/>
    </row>
    <row r="50" spans="1:10" x14ac:dyDescent="0.2">
      <c r="A50" s="132"/>
      <c r="B50" s="132" t="s">
        <v>47</v>
      </c>
      <c r="C50" s="133">
        <f>SUM(D5:D22)</f>
        <v>0</v>
      </c>
      <c r="D50" s="134">
        <f>SUM(J5:J22)</f>
        <v>4.280585304794732</v>
      </c>
      <c r="E50" s="133">
        <f>SUM(P5:P22)</f>
        <v>8.2475162889674571</v>
      </c>
      <c r="F50" s="134">
        <f>SUM(V5:V22)</f>
        <v>2280.1928639244893</v>
      </c>
      <c r="G50" s="129">
        <f>SUM(AB5:AB22)</f>
        <v>3583.0961414729604</v>
      </c>
      <c r="H50" s="129">
        <f>SUM(AH5:AH22)</f>
        <v>4005.913510072091</v>
      </c>
      <c r="I50" s="143">
        <f>SUM(AT5:AT22)</f>
        <v>6301.9174945704081</v>
      </c>
      <c r="J50" s="3"/>
    </row>
    <row r="51" spans="1:10" x14ac:dyDescent="0.2">
      <c r="A51" s="69" t="s">
        <v>3</v>
      </c>
      <c r="B51" s="69" t="s">
        <v>44</v>
      </c>
      <c r="C51" s="67">
        <f>SUM(E5:E10)</f>
        <v>0</v>
      </c>
      <c r="D51" s="68">
        <f>SUM(K5:K10)</f>
        <v>292.00072639569947</v>
      </c>
      <c r="E51" s="67">
        <f>SUM(Q5:Q10)</f>
        <v>0</v>
      </c>
      <c r="F51" s="68">
        <f>SUM(W5:W10)</f>
        <v>924.79288896229627</v>
      </c>
      <c r="G51" s="67">
        <f>SUM(AC5:AC10)</f>
        <v>51.036640260829373</v>
      </c>
      <c r="H51" s="67">
        <f>SUM(AI5:AI10)</f>
        <v>7.8342842273461581</v>
      </c>
      <c r="I51" s="85">
        <f>SUM(AU5:AU10)</f>
        <v>3.6035081244080618</v>
      </c>
      <c r="J51" s="3"/>
    </row>
    <row r="52" spans="1:10" x14ac:dyDescent="0.2">
      <c r="A52" s="54"/>
      <c r="B52" s="128" t="s">
        <v>45</v>
      </c>
      <c r="C52" s="129">
        <f>SUM(E11:E16)</f>
        <v>0</v>
      </c>
      <c r="D52" s="55">
        <f>SUM(K11:K16)</f>
        <v>7621.2616278423002</v>
      </c>
      <c r="E52" s="129">
        <f>SUM(Q11:Q16)</f>
        <v>13625.573153408732</v>
      </c>
      <c r="F52" s="55">
        <f>SUM(W11:W16)</f>
        <v>13638.991632237954</v>
      </c>
      <c r="G52" s="129">
        <f>SUM(AC11:AC16)</f>
        <v>15095.888579261367</v>
      </c>
      <c r="H52" s="129">
        <f>SUM(AI11:AI16)</f>
        <v>19514.32581943446</v>
      </c>
      <c r="I52" s="143">
        <f>SUM(AU11:AU16)</f>
        <v>27718.465544933148</v>
      </c>
      <c r="J52" s="3"/>
    </row>
    <row r="53" spans="1:10" x14ac:dyDescent="0.2">
      <c r="A53" s="66"/>
      <c r="B53" s="66" t="s">
        <v>46</v>
      </c>
      <c r="C53" s="64">
        <f>SUM(E17:E22)</f>
        <v>0</v>
      </c>
      <c r="D53" s="65">
        <f>SUM(K17:K22)</f>
        <v>9539.1377643747583</v>
      </c>
      <c r="E53" s="64">
        <f>SUM(Q17:Q22)</f>
        <v>9827.8550666162664</v>
      </c>
      <c r="F53" s="65">
        <f>SUM(W17:W22)</f>
        <v>13528.594006768681</v>
      </c>
      <c r="G53" s="64">
        <f>SUM(AC17:AC22)</f>
        <v>14661.086839708991</v>
      </c>
      <c r="H53" s="64">
        <f>SUM(AI17:AI22)</f>
        <v>18774.695996488768</v>
      </c>
      <c r="I53" s="81">
        <f>SUM(AU17:AU22)</f>
        <v>29514.23328433503</v>
      </c>
      <c r="J53" s="3"/>
    </row>
    <row r="54" spans="1:10" x14ac:dyDescent="0.2">
      <c r="A54" s="132"/>
      <c r="B54" s="132" t="s">
        <v>47</v>
      </c>
      <c r="C54" s="133">
        <f>SUM(E5:E22)</f>
        <v>0</v>
      </c>
      <c r="D54" s="134">
        <f>SUM(K5:K22)</f>
        <v>17452.400118612757</v>
      </c>
      <c r="E54" s="133">
        <f>SUM(Q5:Q22)</f>
        <v>23453.428220024998</v>
      </c>
      <c r="F54" s="134">
        <f>SUM(W5:W22)</f>
        <v>28092.378527968933</v>
      </c>
      <c r="G54" s="133">
        <f>SUM(AC5:AC22)</f>
        <v>29808.012059231187</v>
      </c>
      <c r="H54" s="133">
        <f>SUM(AI5:AI22)</f>
        <v>38296.856100150573</v>
      </c>
      <c r="I54" s="145">
        <f>SUM(AU5:AU22)</f>
        <v>57236.302337392583</v>
      </c>
      <c r="J54" s="3"/>
    </row>
    <row r="55" spans="1:10" x14ac:dyDescent="0.2">
      <c r="A55" s="69" t="s">
        <v>49</v>
      </c>
      <c r="B55" s="69" t="s">
        <v>44</v>
      </c>
      <c r="C55" s="67">
        <f t="shared" ref="C55:I58" si="5">SUM(C39,C43,C47,C51)</f>
        <v>0</v>
      </c>
      <c r="D55" s="68">
        <f t="shared" si="5"/>
        <v>2838.5758250021763</v>
      </c>
      <c r="E55" s="67">
        <f t="shared" si="5"/>
        <v>5428.6408126757233</v>
      </c>
      <c r="F55" s="68">
        <f t="shared" si="5"/>
        <v>11262.644972182332</v>
      </c>
      <c r="G55" s="64">
        <f t="shared" si="5"/>
        <v>10032.13782029815</v>
      </c>
      <c r="H55" s="64">
        <f t="shared" si="5"/>
        <v>12293.391021041591</v>
      </c>
      <c r="I55" s="85">
        <f t="shared" si="5"/>
        <v>20097.509524042402</v>
      </c>
      <c r="J55" s="76">
        <f>I55*100/I$58</f>
        <v>23.151645180633764</v>
      </c>
    </row>
    <row r="56" spans="1:10" x14ac:dyDescent="0.2">
      <c r="A56" s="54"/>
      <c r="B56" s="128" t="s">
        <v>45</v>
      </c>
      <c r="C56" s="129">
        <f t="shared" si="5"/>
        <v>0</v>
      </c>
      <c r="D56" s="55">
        <f t="shared" si="5"/>
        <v>8714.6435333057143</v>
      </c>
      <c r="E56" s="129">
        <f t="shared" si="5"/>
        <v>14391.871738514421</v>
      </c>
      <c r="F56" s="55">
        <f t="shared" si="5"/>
        <v>16310.585881601122</v>
      </c>
      <c r="G56" s="129">
        <f t="shared" si="5"/>
        <v>17890.536224566291</v>
      </c>
      <c r="H56" s="129">
        <f t="shared" si="5"/>
        <v>22747.470442571015</v>
      </c>
      <c r="I56" s="143">
        <f t="shared" si="5"/>
        <v>32600.159672557576</v>
      </c>
      <c r="J56" s="76">
        <f>I56*100/I$58</f>
        <v>37.554271521462091</v>
      </c>
    </row>
    <row r="57" spans="1:10" x14ac:dyDescent="0.2">
      <c r="A57" s="66"/>
      <c r="B57" s="66" t="s">
        <v>46</v>
      </c>
      <c r="C57" s="64">
        <f t="shared" si="5"/>
        <v>0</v>
      </c>
      <c r="D57" s="65">
        <f t="shared" si="5"/>
        <v>10027.603375353061</v>
      </c>
      <c r="E57" s="64">
        <f t="shared" si="5"/>
        <v>10392.474337763848</v>
      </c>
      <c r="F57" s="65">
        <f t="shared" si="5"/>
        <v>15693.353518561697</v>
      </c>
      <c r="G57" s="64">
        <f t="shared" si="5"/>
        <v>17138.298254443947</v>
      </c>
      <c r="H57" s="64">
        <f t="shared" si="5"/>
        <v>21622.457156581691</v>
      </c>
      <c r="I57" s="81">
        <f t="shared" si="5"/>
        <v>34110.457686986992</v>
      </c>
      <c r="J57" s="76">
        <f>I57*100/I$58</f>
        <v>39.294083297904159</v>
      </c>
    </row>
    <row r="58" spans="1:10" x14ac:dyDescent="0.2">
      <c r="A58" s="132"/>
      <c r="B58" s="132" t="s">
        <v>47</v>
      </c>
      <c r="C58" s="133">
        <f t="shared" si="5"/>
        <v>0</v>
      </c>
      <c r="D58" s="134">
        <f t="shared" si="5"/>
        <v>21580.822733660949</v>
      </c>
      <c r="E58" s="133">
        <f t="shared" si="5"/>
        <v>30212.986888953994</v>
      </c>
      <c r="F58" s="134">
        <f t="shared" si="5"/>
        <v>43266.584372345154</v>
      </c>
      <c r="G58" s="133">
        <f t="shared" si="5"/>
        <v>45060.972299308392</v>
      </c>
      <c r="H58" s="133">
        <f t="shared" si="5"/>
        <v>56663.318620194303</v>
      </c>
      <c r="I58" s="145">
        <f t="shared" si="5"/>
        <v>86808.126883586956</v>
      </c>
      <c r="J58" s="76"/>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6">A4</f>
        <v>Prenatal</v>
      </c>
      <c r="B70" s="58">
        <f t="shared" ref="B70:B98" si="7">F4</f>
        <v>0</v>
      </c>
      <c r="C70" s="58">
        <f t="shared" ref="C70:C98" si="8">L4</f>
        <v>354.76169312548336</v>
      </c>
      <c r="D70" s="58">
        <f t="shared" ref="D70:D98" si="9">R4</f>
        <v>498.6207302789756</v>
      </c>
      <c r="E70" s="58">
        <f t="shared" ref="E70:E98" si="10">X4</f>
        <v>749.71725564756923</v>
      </c>
      <c r="F70" s="58">
        <f t="shared" ref="F70:F98" si="11">AD4</f>
        <v>884.8757890622245</v>
      </c>
      <c r="G70" s="58">
        <f t="shared" ref="G70:G98" si="12">AJ4</f>
        <v>1254.4595258284523</v>
      </c>
      <c r="H70" s="147"/>
      <c r="I70" s="147">
        <f t="shared" ref="I70:I98" si="13">AV4</f>
        <v>1889.6309498741882</v>
      </c>
    </row>
    <row r="71" spans="1:9" x14ac:dyDescent="0.2">
      <c r="A71" s="2">
        <f t="shared" si="6"/>
        <v>0</v>
      </c>
      <c r="B71" s="108">
        <f t="shared" si="7"/>
        <v>0</v>
      </c>
      <c r="C71" s="108">
        <f t="shared" si="8"/>
        <v>787.36505702798388</v>
      </c>
      <c r="D71" s="108">
        <f t="shared" si="9"/>
        <v>1085.8759520073449</v>
      </c>
      <c r="E71" s="108">
        <f t="shared" si="10"/>
        <v>1873.4703203549554</v>
      </c>
      <c r="F71" s="108">
        <f t="shared" si="11"/>
        <v>2418.2467710610063</v>
      </c>
      <c r="G71" s="108">
        <f t="shared" si="12"/>
        <v>3269.8373805244055</v>
      </c>
      <c r="H71" s="146"/>
      <c r="I71" s="146">
        <f t="shared" si="13"/>
        <v>4611.7121283768884</v>
      </c>
    </row>
    <row r="72" spans="1:9" x14ac:dyDescent="0.2">
      <c r="A72" s="57">
        <f t="shared" si="6"/>
        <v>1</v>
      </c>
      <c r="B72" s="58">
        <f t="shared" si="7"/>
        <v>0</v>
      </c>
      <c r="C72" s="58">
        <f t="shared" si="8"/>
        <v>80.697504278917975</v>
      </c>
      <c r="D72" s="58">
        <f t="shared" si="9"/>
        <v>92.728625809769042</v>
      </c>
      <c r="E72" s="58">
        <f t="shared" si="10"/>
        <v>380.8578688550366</v>
      </c>
      <c r="F72" s="58">
        <f t="shared" si="11"/>
        <v>657.11573832309273</v>
      </c>
      <c r="G72" s="58">
        <f t="shared" si="12"/>
        <v>757.20620067756681</v>
      </c>
      <c r="H72" s="147"/>
      <c r="I72" s="147">
        <f t="shared" si="13"/>
        <v>1825.7146684523939</v>
      </c>
    </row>
    <row r="73" spans="1:9" x14ac:dyDescent="0.2">
      <c r="A73" s="2">
        <f t="shared" si="6"/>
        <v>2</v>
      </c>
      <c r="B73" s="108">
        <f t="shared" si="7"/>
        <v>0</v>
      </c>
      <c r="C73" s="108">
        <f t="shared" si="8"/>
        <v>81.580741405123391</v>
      </c>
      <c r="D73" s="108">
        <f t="shared" si="9"/>
        <v>96.791154324000544</v>
      </c>
      <c r="E73" s="108">
        <f t="shared" si="10"/>
        <v>389.52911579030223</v>
      </c>
      <c r="F73" s="108">
        <f t="shared" si="11"/>
        <v>979.85441394314682</v>
      </c>
      <c r="G73" s="108">
        <f t="shared" si="12"/>
        <v>1361.4013912576361</v>
      </c>
      <c r="H73" s="146"/>
      <c r="I73" s="146">
        <f t="shared" si="13"/>
        <v>2296.1728876203483</v>
      </c>
    </row>
    <row r="74" spans="1:9" x14ac:dyDescent="0.2">
      <c r="A74" s="57">
        <f t="shared" si="6"/>
        <v>3</v>
      </c>
      <c r="B74" s="58">
        <f t="shared" si="7"/>
        <v>0</v>
      </c>
      <c r="C74" s="58">
        <f t="shared" si="8"/>
        <v>364.33943240263926</v>
      </c>
      <c r="D74" s="58">
        <f t="shared" si="9"/>
        <v>632.52769995366214</v>
      </c>
      <c r="E74" s="58">
        <f t="shared" si="10"/>
        <v>923.57464632545509</v>
      </c>
      <c r="F74" s="58">
        <f t="shared" si="11"/>
        <v>1381.5625336807338</v>
      </c>
      <c r="G74" s="58">
        <f t="shared" si="12"/>
        <v>1673.5982845218257</v>
      </c>
      <c r="H74" s="147"/>
      <c r="I74" s="147">
        <f t="shared" si="13"/>
        <v>2986.1694659536952</v>
      </c>
    </row>
    <row r="75" spans="1:9" x14ac:dyDescent="0.2">
      <c r="A75" s="2">
        <f t="shared" si="6"/>
        <v>4</v>
      </c>
      <c r="B75" s="108">
        <f t="shared" si="7"/>
        <v>0</v>
      </c>
      <c r="C75" s="108">
        <f t="shared" si="8"/>
        <v>658.26194055632561</v>
      </c>
      <c r="D75" s="108">
        <f t="shared" si="9"/>
        <v>1463.2696145186942</v>
      </c>
      <c r="E75" s="108">
        <f t="shared" si="10"/>
        <v>3527.5884105243431</v>
      </c>
      <c r="F75" s="108">
        <f t="shared" si="11"/>
        <v>2099.7733171053355</v>
      </c>
      <c r="G75" s="108">
        <f t="shared" si="12"/>
        <v>2483.6846138479623</v>
      </c>
      <c r="H75" s="146"/>
      <c r="I75" s="146">
        <f t="shared" si="13"/>
        <v>3999.9780810745306</v>
      </c>
    </row>
    <row r="76" spans="1:9" x14ac:dyDescent="0.2">
      <c r="A76" s="57">
        <f t="shared" si="6"/>
        <v>5</v>
      </c>
      <c r="B76" s="58">
        <f t="shared" si="7"/>
        <v>0</v>
      </c>
      <c r="C76" s="58">
        <f t="shared" si="8"/>
        <v>866.331149331186</v>
      </c>
      <c r="D76" s="58">
        <f t="shared" si="9"/>
        <v>2057.4477660622524</v>
      </c>
      <c r="E76" s="58">
        <f t="shared" si="10"/>
        <v>4167.6246103322392</v>
      </c>
      <c r="F76" s="58">
        <f t="shared" si="11"/>
        <v>2495.5850461848363</v>
      </c>
      <c r="G76" s="58">
        <f t="shared" si="12"/>
        <v>2747.6631502121959</v>
      </c>
      <c r="H76" s="147"/>
      <c r="I76" s="147">
        <f t="shared" si="13"/>
        <v>4377.7622925645455</v>
      </c>
    </row>
    <row r="77" spans="1:9" x14ac:dyDescent="0.2">
      <c r="A77" s="2">
        <f t="shared" si="6"/>
        <v>6</v>
      </c>
      <c r="B77" s="108">
        <f t="shared" si="7"/>
        <v>0</v>
      </c>
      <c r="C77" s="108">
        <f t="shared" si="8"/>
        <v>1250.5478443171521</v>
      </c>
      <c r="D77" s="108">
        <f t="shared" si="9"/>
        <v>1613.1138873836439</v>
      </c>
      <c r="E77" s="108">
        <f t="shared" si="10"/>
        <v>2813.5180877967568</v>
      </c>
      <c r="F77" s="108">
        <f t="shared" si="11"/>
        <v>2790.7826829832384</v>
      </c>
      <c r="G77" s="108">
        <f t="shared" si="12"/>
        <v>3513.9064864788261</v>
      </c>
      <c r="H77" s="146"/>
      <c r="I77" s="146">
        <f t="shared" si="13"/>
        <v>4836.9742381929045</v>
      </c>
    </row>
    <row r="78" spans="1:9" x14ac:dyDescent="0.2">
      <c r="A78" s="57">
        <f t="shared" si="6"/>
        <v>7</v>
      </c>
      <c r="B78" s="58">
        <f t="shared" si="7"/>
        <v>0</v>
      </c>
      <c r="C78" s="58">
        <f t="shared" si="8"/>
        <v>1449.8293234693833</v>
      </c>
      <c r="D78" s="58">
        <f t="shared" si="9"/>
        <v>2654.8893175982766</v>
      </c>
      <c r="E78" s="58">
        <f t="shared" si="10"/>
        <v>2673.5732711599335</v>
      </c>
      <c r="F78" s="58">
        <f t="shared" si="11"/>
        <v>2982.6203842217847</v>
      </c>
      <c r="G78" s="58">
        <f t="shared" si="12"/>
        <v>3834.4590586507175</v>
      </c>
      <c r="H78" s="147"/>
      <c r="I78" s="147">
        <f t="shared" si="13"/>
        <v>5548.0780412014774</v>
      </c>
    </row>
    <row r="79" spans="1:9" x14ac:dyDescent="0.2">
      <c r="A79" s="2">
        <f t="shared" si="6"/>
        <v>8</v>
      </c>
      <c r="B79" s="108">
        <f t="shared" si="7"/>
        <v>0</v>
      </c>
      <c r="C79" s="108">
        <f t="shared" si="8"/>
        <v>1463.6160182467208</v>
      </c>
      <c r="D79" s="108">
        <f t="shared" si="9"/>
        <v>2705.4445171500579</v>
      </c>
      <c r="E79" s="108">
        <f t="shared" si="10"/>
        <v>2736.3770824685721</v>
      </c>
      <c r="F79" s="108">
        <f t="shared" si="11"/>
        <v>3024.8430637082747</v>
      </c>
      <c r="G79" s="108">
        <f t="shared" si="12"/>
        <v>3845.6660567284712</v>
      </c>
      <c r="H79" s="146"/>
      <c r="I79" s="146">
        <f t="shared" si="13"/>
        <v>5573.6186258436783</v>
      </c>
    </row>
    <row r="80" spans="1:9" x14ac:dyDescent="0.2">
      <c r="A80" s="57">
        <f t="shared" si="6"/>
        <v>9</v>
      </c>
      <c r="B80" s="58">
        <f t="shared" si="7"/>
        <v>0</v>
      </c>
      <c r="C80" s="58">
        <f t="shared" si="8"/>
        <v>1491.6085876171569</v>
      </c>
      <c r="D80" s="58">
        <f t="shared" si="9"/>
        <v>2668.7422404155623</v>
      </c>
      <c r="E80" s="58">
        <f t="shared" si="10"/>
        <v>2668.1897125128385</v>
      </c>
      <c r="F80" s="58">
        <f t="shared" si="11"/>
        <v>3018.6906921207478</v>
      </c>
      <c r="G80" s="58">
        <f t="shared" si="12"/>
        <v>3842.6519160786679</v>
      </c>
      <c r="H80" s="147"/>
      <c r="I80" s="147">
        <f t="shared" si="13"/>
        <v>5521.3750756748559</v>
      </c>
    </row>
    <row r="81" spans="1:9" x14ac:dyDescent="0.2">
      <c r="A81" s="2">
        <f t="shared" si="6"/>
        <v>10</v>
      </c>
      <c r="B81" s="108">
        <f t="shared" si="7"/>
        <v>0</v>
      </c>
      <c r="C81" s="108">
        <f t="shared" si="8"/>
        <v>1507.2329700467403</v>
      </c>
      <c r="D81" s="108">
        <f t="shared" si="9"/>
        <v>2622.3699548907557</v>
      </c>
      <c r="E81" s="108">
        <f t="shared" si="10"/>
        <v>2721.8133714782271</v>
      </c>
      <c r="F81" s="108">
        <f t="shared" si="11"/>
        <v>3078.0265541574022</v>
      </c>
      <c r="G81" s="108">
        <f t="shared" si="12"/>
        <v>3875.7264170175504</v>
      </c>
      <c r="H81" s="146"/>
      <c r="I81" s="146">
        <f t="shared" si="13"/>
        <v>5564.1496131152353</v>
      </c>
    </row>
    <row r="82" spans="1:9" x14ac:dyDescent="0.2">
      <c r="A82" s="57">
        <f t="shared" si="6"/>
        <v>11</v>
      </c>
      <c r="B82" s="58">
        <f t="shared" si="7"/>
        <v>0</v>
      </c>
      <c r="C82" s="58">
        <f t="shared" si="8"/>
        <v>1551.8087896085597</v>
      </c>
      <c r="D82" s="58">
        <f t="shared" si="9"/>
        <v>2127.3118210761245</v>
      </c>
      <c r="E82" s="58">
        <f t="shared" si="10"/>
        <v>2697.1143561847939</v>
      </c>
      <c r="F82" s="58">
        <f t="shared" si="11"/>
        <v>2995.5728473748418</v>
      </c>
      <c r="G82" s="58">
        <f t="shared" si="12"/>
        <v>3835.0605076167799</v>
      </c>
      <c r="H82" s="147"/>
      <c r="I82" s="147">
        <f t="shared" si="13"/>
        <v>5555.9640785294223</v>
      </c>
    </row>
    <row r="83" spans="1:9" x14ac:dyDescent="0.2">
      <c r="A83" s="2">
        <f t="shared" si="6"/>
        <v>12</v>
      </c>
      <c r="B83" s="108">
        <f t="shared" si="7"/>
        <v>0</v>
      </c>
      <c r="C83" s="108">
        <f t="shared" si="8"/>
        <v>1606.3691637294883</v>
      </c>
      <c r="D83" s="108">
        <f t="shared" si="9"/>
        <v>1691.3383211133628</v>
      </c>
      <c r="E83" s="108">
        <f t="shared" si="10"/>
        <v>2755.6237856057737</v>
      </c>
      <c r="F83" s="108">
        <f t="shared" si="11"/>
        <v>2993.0940800060221</v>
      </c>
      <c r="G83" s="108">
        <f t="shared" si="12"/>
        <v>3826.3071062894119</v>
      </c>
      <c r="H83" s="146"/>
      <c r="I83" s="146">
        <f t="shared" si="13"/>
        <v>5735.2871326370441</v>
      </c>
    </row>
    <row r="84" spans="1:9" x14ac:dyDescent="0.2">
      <c r="A84" s="57">
        <f t="shared" si="6"/>
        <v>13</v>
      </c>
      <c r="B84" s="58">
        <f t="shared" si="7"/>
        <v>0</v>
      </c>
      <c r="C84" s="58">
        <f t="shared" si="8"/>
        <v>1693.2064422176793</v>
      </c>
      <c r="D84" s="58">
        <f t="shared" si="9"/>
        <v>1740.0934093008018</v>
      </c>
      <c r="E84" s="58">
        <f t="shared" si="10"/>
        <v>2716.2454959433021</v>
      </c>
      <c r="F84" s="58">
        <f t="shared" si="11"/>
        <v>2932.7296054218905</v>
      </c>
      <c r="G84" s="58">
        <f t="shared" si="12"/>
        <v>3679.6899659871337</v>
      </c>
      <c r="H84" s="147"/>
      <c r="I84" s="147">
        <f t="shared" si="13"/>
        <v>5773.2647613050885</v>
      </c>
    </row>
    <row r="85" spans="1:9" x14ac:dyDescent="0.2">
      <c r="A85" s="2">
        <f t="shared" si="6"/>
        <v>14</v>
      </c>
      <c r="B85" s="108">
        <f t="shared" si="7"/>
        <v>0</v>
      </c>
      <c r="C85" s="108">
        <f t="shared" si="8"/>
        <v>1722.220905047061</v>
      </c>
      <c r="D85" s="108">
        <f t="shared" si="9"/>
        <v>1717.1324978565788</v>
      </c>
      <c r="E85" s="108">
        <f t="shared" si="10"/>
        <v>2681.7368675454113</v>
      </c>
      <c r="F85" s="108">
        <f t="shared" si="11"/>
        <v>2933.8829707233094</v>
      </c>
      <c r="G85" s="108">
        <f t="shared" si="12"/>
        <v>3708.4811993041153</v>
      </c>
      <c r="H85" s="146"/>
      <c r="I85" s="146">
        <f t="shared" si="13"/>
        <v>5749.3094737584634</v>
      </c>
    </row>
    <row r="86" spans="1:9" x14ac:dyDescent="0.2">
      <c r="A86" s="57">
        <f t="shared" si="6"/>
        <v>15</v>
      </c>
      <c r="B86" s="58">
        <f t="shared" si="7"/>
        <v>0</v>
      </c>
      <c r="C86" s="58">
        <f t="shared" si="8"/>
        <v>1743.7927235904097</v>
      </c>
      <c r="D86" s="58">
        <f t="shared" si="9"/>
        <v>1784.6672314138693</v>
      </c>
      <c r="E86" s="58">
        <f t="shared" si="10"/>
        <v>2644.522439192709</v>
      </c>
      <c r="F86" s="58">
        <f t="shared" si="11"/>
        <v>2880.6191740445756</v>
      </c>
      <c r="G86" s="58">
        <f t="shared" si="12"/>
        <v>3617.853128588521</v>
      </c>
      <c r="H86" s="147"/>
      <c r="I86" s="147">
        <f t="shared" si="13"/>
        <v>5678.2192217200927</v>
      </c>
    </row>
    <row r="87" spans="1:9" x14ac:dyDescent="0.2">
      <c r="A87" s="2">
        <f t="shared" si="6"/>
        <v>16</v>
      </c>
      <c r="B87" s="108">
        <f t="shared" si="7"/>
        <v>0</v>
      </c>
      <c r="C87" s="108">
        <f t="shared" si="8"/>
        <v>1683.0070020014987</v>
      </c>
      <c r="D87" s="108">
        <f t="shared" si="9"/>
        <v>1782.4043448283712</v>
      </c>
      <c r="E87" s="108">
        <f t="shared" si="10"/>
        <v>2415.8784406744353</v>
      </c>
      <c r="F87" s="108">
        <f t="shared" si="11"/>
        <v>2635.767297953274</v>
      </c>
      <c r="G87" s="108">
        <f t="shared" si="12"/>
        <v>3352.8214844723525</v>
      </c>
      <c r="H87" s="146"/>
      <c r="I87" s="146">
        <f t="shared" si="13"/>
        <v>5319.1530762500697</v>
      </c>
    </row>
    <row r="88" spans="1:9" x14ac:dyDescent="0.2">
      <c r="A88" s="57">
        <f t="shared" si="6"/>
        <v>17</v>
      </c>
      <c r="B88" s="58">
        <f t="shared" si="7"/>
        <v>0</v>
      </c>
      <c r="C88" s="58">
        <f t="shared" si="8"/>
        <v>1579.0071387669252</v>
      </c>
      <c r="D88" s="58">
        <f t="shared" si="9"/>
        <v>1676.8385332508644</v>
      </c>
      <c r="E88" s="58">
        <f t="shared" si="10"/>
        <v>2479.3464896000651</v>
      </c>
      <c r="F88" s="58">
        <f t="shared" si="11"/>
        <v>2762.2051262948771</v>
      </c>
      <c r="G88" s="58">
        <f t="shared" si="12"/>
        <v>3437.3042719401546</v>
      </c>
      <c r="H88" s="147"/>
      <c r="I88" s="147">
        <f t="shared" si="13"/>
        <v>5500.342940075202</v>
      </c>
    </row>
    <row r="89" spans="1:9" x14ac:dyDescent="0.2">
      <c r="A89" s="2">
        <f t="shared" si="6"/>
        <v>18</v>
      </c>
      <c r="B89" s="108">
        <f t="shared" si="7"/>
        <v>0</v>
      </c>
      <c r="C89" s="108">
        <f t="shared" si="8"/>
        <v>1088.7151573791814</v>
      </c>
      <c r="D89" s="108">
        <f t="shared" si="9"/>
        <v>1456.3119615537616</v>
      </c>
      <c r="E89" s="108">
        <f t="shared" si="10"/>
        <v>1004.4278853903435</v>
      </c>
      <c r="F89" s="108">
        <f t="shared" si="11"/>
        <v>1139.1352828308579</v>
      </c>
      <c r="G89" s="108">
        <f t="shared" si="12"/>
        <v>1442.2801719582296</v>
      </c>
      <c r="H89" s="146"/>
      <c r="I89" s="146">
        <f t="shared" si="13"/>
        <v>2329.2372727823972</v>
      </c>
    </row>
    <row r="90" spans="1:9" x14ac:dyDescent="0.2">
      <c r="A90" s="57">
        <f t="shared" si="6"/>
        <v>19</v>
      </c>
      <c r="B90" s="58">
        <f t="shared" si="7"/>
        <v>0</v>
      </c>
      <c r="C90" s="58">
        <f t="shared" si="8"/>
        <v>562.39878024391794</v>
      </c>
      <c r="D90" s="58">
        <f t="shared" si="9"/>
        <v>837.4106123146621</v>
      </c>
      <c r="E90" s="58">
        <f t="shared" si="10"/>
        <v>502.72537792340648</v>
      </c>
      <c r="F90" s="58">
        <f t="shared" si="11"/>
        <v>576.88880130227005</v>
      </c>
      <c r="G90" s="58">
        <f t="shared" si="12"/>
        <v>677.92500439244168</v>
      </c>
      <c r="H90" s="147"/>
      <c r="I90" s="147">
        <f t="shared" si="13"/>
        <v>1072.1181433908441</v>
      </c>
    </row>
    <row r="91" spans="1:9" x14ac:dyDescent="0.2">
      <c r="A91" s="2">
        <f t="shared" si="6"/>
        <v>20</v>
      </c>
      <c r="B91" s="108">
        <f t="shared" si="7"/>
        <v>0</v>
      </c>
      <c r="C91" s="108">
        <f t="shared" si="8"/>
        <v>487.33134245571705</v>
      </c>
      <c r="D91" s="108">
        <f t="shared" si="9"/>
        <v>461.90805665596969</v>
      </c>
      <c r="E91" s="108">
        <f t="shared" si="10"/>
        <v>340.59376269851941</v>
      </c>
      <c r="F91" s="108">
        <f t="shared" si="11"/>
        <v>366.09601612101636</v>
      </c>
      <c r="G91" s="108">
        <f t="shared" si="12"/>
        <v>455.45807260179885</v>
      </c>
      <c r="H91" s="146"/>
      <c r="I91" s="146">
        <f t="shared" si="13"/>
        <v>724.3407550559275</v>
      </c>
    </row>
    <row r="92" spans="1:9" x14ac:dyDescent="0.2">
      <c r="A92" s="57">
        <f t="shared" si="6"/>
        <v>21</v>
      </c>
      <c r="B92" s="58">
        <f t="shared" si="7"/>
        <v>0</v>
      </c>
      <c r="C92" s="58">
        <f t="shared" si="8"/>
        <v>419.21786017505406</v>
      </c>
      <c r="D92" s="58">
        <f t="shared" si="9"/>
        <v>392.47774720726392</v>
      </c>
      <c r="E92" s="58">
        <f t="shared" si="10"/>
        <v>247.92918181491481</v>
      </c>
      <c r="F92" s="58">
        <f t="shared" si="11"/>
        <v>340.37468792651578</v>
      </c>
      <c r="G92" s="58">
        <f t="shared" si="12"/>
        <v>386.36276080822017</v>
      </c>
      <c r="H92" s="147"/>
      <c r="I92" s="147">
        <f t="shared" si="13"/>
        <v>605.44110068310499</v>
      </c>
    </row>
    <row r="93" spans="1:9" x14ac:dyDescent="0.2">
      <c r="A93" s="2">
        <f t="shared" si="6"/>
        <v>22</v>
      </c>
      <c r="B93" s="108">
        <f t="shared" si="7"/>
        <v>0</v>
      </c>
      <c r="C93" s="108">
        <f t="shared" si="8"/>
        <v>390.05653682266131</v>
      </c>
      <c r="D93" s="108">
        <f t="shared" si="9"/>
        <v>335.44481502768713</v>
      </c>
      <c r="E93" s="108">
        <f t="shared" si="10"/>
        <v>235.02829964657249</v>
      </c>
      <c r="F93" s="108">
        <f t="shared" si="11"/>
        <v>321.31510247671741</v>
      </c>
      <c r="G93" s="108">
        <f t="shared" si="12"/>
        <v>352.46537250419692</v>
      </c>
      <c r="H93" s="146"/>
      <c r="I93" s="146">
        <f t="shared" si="13"/>
        <v>541.50624174282939</v>
      </c>
    </row>
    <row r="94" spans="1:9" x14ac:dyDescent="0.2">
      <c r="A94" s="57">
        <f t="shared" si="6"/>
        <v>23</v>
      </c>
      <c r="B94" s="58">
        <f t="shared" si="7"/>
        <v>0</v>
      </c>
      <c r="C94" s="58">
        <f t="shared" si="8"/>
        <v>357.75123376407862</v>
      </c>
      <c r="D94" s="58">
        <f t="shared" si="9"/>
        <v>288.48969700999919</v>
      </c>
      <c r="E94" s="58">
        <f t="shared" si="10"/>
        <v>220.78172389940747</v>
      </c>
      <c r="F94" s="58">
        <f t="shared" si="11"/>
        <v>294.93688266006285</v>
      </c>
      <c r="G94" s="58">
        <f t="shared" si="12"/>
        <v>317.60860409131379</v>
      </c>
      <c r="H94" s="147"/>
      <c r="I94" s="147">
        <f t="shared" si="13"/>
        <v>464.96831875954774</v>
      </c>
    </row>
    <row r="95" spans="1:9" x14ac:dyDescent="0.2">
      <c r="A95" s="2">
        <f t="shared" si="6"/>
        <v>24</v>
      </c>
      <c r="B95" s="108">
        <f t="shared" si="7"/>
        <v>0</v>
      </c>
      <c r="C95" s="108">
        <f t="shared" si="8"/>
        <v>290.52058652078472</v>
      </c>
      <c r="D95" s="108">
        <f t="shared" si="9"/>
        <v>226.77714359131178</v>
      </c>
      <c r="E95" s="108">
        <f t="shared" si="10"/>
        <v>120.84676160377424</v>
      </c>
      <c r="F95" s="108">
        <f t="shared" si="11"/>
        <v>148.30441638527248</v>
      </c>
      <c r="G95" s="108">
        <f t="shared" si="12"/>
        <v>129.92393127021739</v>
      </c>
      <c r="H95" s="146"/>
      <c r="I95" s="146">
        <f t="shared" si="13"/>
        <v>406.86251775375922</v>
      </c>
    </row>
    <row r="96" spans="1:9" x14ac:dyDescent="0.2">
      <c r="A96" s="57">
        <f t="shared" si="6"/>
        <v>25</v>
      </c>
      <c r="B96" s="58">
        <f t="shared" si="7"/>
        <v>0</v>
      </c>
      <c r="C96" s="58">
        <f t="shared" si="8"/>
        <v>208.83834542529073</v>
      </c>
      <c r="D96" s="58">
        <f t="shared" si="9"/>
        <v>152.89760896271954</v>
      </c>
      <c r="E96" s="58">
        <f t="shared" si="10"/>
        <v>100.0218867665545</v>
      </c>
      <c r="F96" s="58">
        <f t="shared" si="11"/>
        <v>117.31439066732838</v>
      </c>
      <c r="G96" s="58">
        <f t="shared" si="12"/>
        <v>134.21660138087725</v>
      </c>
      <c r="H96" s="147"/>
      <c r="I96" s="147">
        <f t="shared" si="13"/>
        <v>182.15800834632574</v>
      </c>
    </row>
    <row r="97" spans="1:25" x14ac:dyDescent="0.2">
      <c r="A97" s="2">
        <f t="shared" si="6"/>
        <v>26</v>
      </c>
      <c r="B97" s="108">
        <f t="shared" si="7"/>
        <v>0</v>
      </c>
      <c r="C97" s="108">
        <f t="shared" si="8"/>
        <v>103.7297183649419</v>
      </c>
      <c r="D97" s="108">
        <f t="shared" si="9"/>
        <v>109.88636636137704</v>
      </c>
      <c r="E97" s="108">
        <f t="shared" si="10"/>
        <v>18.959368883637339</v>
      </c>
      <c r="F97" s="108">
        <f t="shared" si="11"/>
        <v>26.557457672742338</v>
      </c>
      <c r="G97" s="108">
        <f t="shared" si="12"/>
        <v>28.578755922144563</v>
      </c>
      <c r="H97" s="146"/>
      <c r="I97" s="146">
        <f t="shared" si="13"/>
        <v>68.124497548492769</v>
      </c>
    </row>
    <row r="98" spans="1:25" x14ac:dyDescent="0.2">
      <c r="A98" s="57">
        <f t="shared" si="6"/>
        <v>27</v>
      </c>
      <c r="B98" s="58">
        <f t="shared" si="7"/>
        <v>0</v>
      </c>
      <c r="C98" s="58">
        <f t="shared" si="8"/>
        <v>92.139360755985365</v>
      </c>
      <c r="D98" s="58">
        <f t="shared" si="9"/>
        <v>91.864975399494213</v>
      </c>
      <c r="E98" s="58">
        <f t="shared" si="10"/>
        <v>19.444526671676755</v>
      </c>
      <c r="F98" s="58">
        <f t="shared" si="11"/>
        <v>25.333021554047217</v>
      </c>
      <c r="G98" s="58">
        <f t="shared" si="12"/>
        <v>22.59923392223542</v>
      </c>
      <c r="H98" s="147"/>
      <c r="I98" s="147">
        <f t="shared" si="13"/>
        <v>57.199429461264174</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AV131"/>
  <sheetViews>
    <sheetView showGridLines="0" topLeftCell="Y1" zoomScale="70" zoomScaleNormal="70" workbookViewId="0">
      <selection activeCell="AX2" sqref="AX2"/>
    </sheetView>
  </sheetViews>
  <sheetFormatPr defaultRowHeight="12.75" x14ac:dyDescent="0.2"/>
  <cols>
    <col min="1" max="1" width="13.85546875" style="2" customWidth="1"/>
    <col min="19" max="19" width="9.140625" style="107"/>
    <col min="32" max="36" width="9.140625" style="1"/>
    <col min="38" max="42"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L1" s="1" t="s">
        <v>62</v>
      </c>
      <c r="AM1" s="1"/>
      <c r="AN1" s="1"/>
      <c r="AO1" s="1"/>
      <c r="AP1" s="1"/>
      <c r="AR1" s="1">
        <v>2019</v>
      </c>
      <c r="AS1" s="1"/>
      <c r="AT1" s="1"/>
      <c r="AU1" s="1"/>
      <c r="AV1" s="1"/>
    </row>
    <row r="2" spans="1:48" s="2" customFormat="1" ht="13.5" thickBot="1" x14ac:dyDescent="0.25">
      <c r="A2" s="112" t="s">
        <v>7</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91" t="s">
        <v>0</v>
      </c>
      <c r="AA3" s="91" t="s">
        <v>1</v>
      </c>
      <c r="AB3" s="91" t="s">
        <v>42</v>
      </c>
      <c r="AC3" s="91" t="s">
        <v>3</v>
      </c>
      <c r="AD3" s="91" t="s">
        <v>39</v>
      </c>
      <c r="AE3" s="125"/>
      <c r="AF3" s="91" t="s">
        <v>0</v>
      </c>
      <c r="AG3" s="91" t="s">
        <v>1</v>
      </c>
      <c r="AH3" s="91" t="s">
        <v>42</v>
      </c>
      <c r="AI3" s="91" t="s">
        <v>3</v>
      </c>
      <c r="AJ3" s="91" t="s">
        <v>39</v>
      </c>
      <c r="AL3" s="79"/>
      <c r="AM3" s="79"/>
      <c r="AN3" s="79"/>
      <c r="AO3" s="79"/>
      <c r="AP3" s="79" t="s">
        <v>63</v>
      </c>
      <c r="AR3" s="91" t="s">
        <v>0</v>
      </c>
      <c r="AS3" s="91" t="s">
        <v>1</v>
      </c>
      <c r="AT3" s="91" t="s">
        <v>42</v>
      </c>
      <c r="AU3" s="91" t="s">
        <v>3</v>
      </c>
      <c r="AV3" s="91" t="s">
        <v>39</v>
      </c>
    </row>
    <row r="4" spans="1:48" x14ac:dyDescent="0.2">
      <c r="A4" s="40" t="s">
        <v>40</v>
      </c>
      <c r="B4" s="41">
        <v>777.35283438834779</v>
      </c>
      <c r="C4" s="41">
        <v>0</v>
      </c>
      <c r="D4" s="41">
        <v>0</v>
      </c>
      <c r="E4" s="41">
        <v>0</v>
      </c>
      <c r="F4" s="41">
        <f t="shared" ref="F4:F34" si="0">B4+C4+D4+E4</f>
        <v>777.35283438834779</v>
      </c>
      <c r="G4" s="111"/>
      <c r="H4" s="41">
        <v>843.21714684163783</v>
      </c>
      <c r="I4" s="41">
        <v>0</v>
      </c>
      <c r="J4" s="41">
        <v>0</v>
      </c>
      <c r="K4" s="41">
        <v>0</v>
      </c>
      <c r="L4" s="41">
        <f t="shared" ref="L4:L34" si="1">H4+I4+J4+K4</f>
        <v>843.21714684163783</v>
      </c>
      <c r="M4" s="111"/>
      <c r="N4" s="41">
        <v>1077.0732121018314</v>
      </c>
      <c r="O4" s="41">
        <v>0</v>
      </c>
      <c r="P4" s="41">
        <v>0</v>
      </c>
      <c r="Q4" s="41">
        <v>0</v>
      </c>
      <c r="R4" s="41">
        <f t="shared" ref="R4:R34" si="2">N4+O4+P4+Q4</f>
        <v>1077.0732121018314</v>
      </c>
      <c r="S4" s="111"/>
      <c r="T4" s="41">
        <v>1069.1059179670679</v>
      </c>
      <c r="U4" s="41">
        <v>0</v>
      </c>
      <c r="V4" s="41">
        <v>0</v>
      </c>
      <c r="W4" s="41">
        <v>0</v>
      </c>
      <c r="X4" s="41">
        <f t="shared" ref="X4:X34" si="3">T4+U4+V4+W4</f>
        <v>1069.1059179670679</v>
      </c>
      <c r="Y4" s="107"/>
      <c r="Z4" s="58">
        <v>1142.0144177133457</v>
      </c>
      <c r="AA4" s="58">
        <v>0</v>
      </c>
      <c r="AB4" s="58">
        <v>0</v>
      </c>
      <c r="AC4" s="58">
        <v>0</v>
      </c>
      <c r="AD4" s="58">
        <f t="shared" ref="AD4:AD34" si="4">Z4+AA4+AB4+AC4</f>
        <v>1142.0144177133457</v>
      </c>
      <c r="AE4" s="107"/>
      <c r="AF4" s="41">
        <v>1289.5606505421233</v>
      </c>
      <c r="AG4" s="41">
        <v>0</v>
      </c>
      <c r="AH4" s="41">
        <v>0</v>
      </c>
      <c r="AI4" s="41">
        <v>0</v>
      </c>
      <c r="AJ4" s="41">
        <f t="shared" ref="AJ4:AJ34" si="5">AF4+AG4+AH4+AI4</f>
        <v>1289.5606505421233</v>
      </c>
      <c r="AL4" s="58"/>
      <c r="AM4" s="58"/>
      <c r="AN4" s="58"/>
      <c r="AO4" s="58"/>
      <c r="AP4" s="58">
        <v>1631.5264745993138</v>
      </c>
      <c r="AR4" s="41">
        <v>1833.2146872557105</v>
      </c>
      <c r="AS4" s="41">
        <v>0</v>
      </c>
      <c r="AT4" s="41">
        <v>0</v>
      </c>
      <c r="AU4" s="41">
        <v>0</v>
      </c>
      <c r="AV4" s="41">
        <v>1833.2146872557105</v>
      </c>
    </row>
    <row r="5" spans="1:48" x14ac:dyDescent="0.2">
      <c r="A5" s="78">
        <v>0</v>
      </c>
      <c r="B5" s="77">
        <v>5584.1113347106202</v>
      </c>
      <c r="C5" s="77">
        <v>0.35770749314798322</v>
      </c>
      <c r="D5" s="77">
        <v>194.87657952723922</v>
      </c>
      <c r="E5" s="77">
        <v>0</v>
      </c>
      <c r="F5" s="77">
        <f t="shared" si="0"/>
        <v>5779.3456217310077</v>
      </c>
      <c r="G5" s="111"/>
      <c r="H5" s="77">
        <v>6761.2120770241327</v>
      </c>
      <c r="I5" s="77">
        <v>0.18356031443027057</v>
      </c>
      <c r="J5" s="77">
        <v>245.10831828449318</v>
      </c>
      <c r="K5" s="77">
        <v>0</v>
      </c>
      <c r="L5" s="77">
        <f t="shared" si="1"/>
        <v>7006.5039556230558</v>
      </c>
      <c r="M5" s="111"/>
      <c r="N5" s="77">
        <v>11602.15892318678</v>
      </c>
      <c r="O5" s="77">
        <v>0</v>
      </c>
      <c r="P5" s="77">
        <v>227.44743836901296</v>
      </c>
      <c r="Q5" s="77">
        <v>0</v>
      </c>
      <c r="R5" s="77">
        <f t="shared" si="2"/>
        <v>11829.606361555792</v>
      </c>
      <c r="S5" s="111"/>
      <c r="T5" s="77">
        <v>10888.270655344617</v>
      </c>
      <c r="U5" s="77">
        <v>0</v>
      </c>
      <c r="V5" s="77">
        <v>287.5417541684572</v>
      </c>
      <c r="W5" s="77">
        <v>0</v>
      </c>
      <c r="X5" s="77">
        <f t="shared" si="3"/>
        <v>11175.812409513073</v>
      </c>
      <c r="Y5" s="107"/>
      <c r="Z5" s="59">
        <v>9687.4225289429269</v>
      </c>
      <c r="AA5" s="59">
        <v>0</v>
      </c>
      <c r="AB5" s="59">
        <v>197.9395330941575</v>
      </c>
      <c r="AC5" s="59">
        <v>0</v>
      </c>
      <c r="AD5" s="59">
        <f t="shared" si="4"/>
        <v>9885.3620620370839</v>
      </c>
      <c r="AE5" s="107"/>
      <c r="AF5" s="77">
        <v>11135.128804838409</v>
      </c>
      <c r="AG5" s="77">
        <v>0</v>
      </c>
      <c r="AH5" s="77">
        <v>199.90844594933964</v>
      </c>
      <c r="AI5" s="77">
        <v>0</v>
      </c>
      <c r="AJ5" s="77">
        <f t="shared" si="5"/>
        <v>11335.037250787747</v>
      </c>
      <c r="AL5" s="59"/>
      <c r="AM5" s="59"/>
      <c r="AN5" s="108"/>
      <c r="AO5" s="108"/>
      <c r="AP5" s="108">
        <v>14405.658026224957</v>
      </c>
      <c r="AR5" s="77">
        <v>12290.037437679222</v>
      </c>
      <c r="AS5" s="77">
        <v>0</v>
      </c>
      <c r="AT5" s="77">
        <v>425.57674816635227</v>
      </c>
      <c r="AU5" s="77">
        <v>0</v>
      </c>
      <c r="AV5" s="77">
        <v>12715.614185845574</v>
      </c>
    </row>
    <row r="6" spans="1:48" x14ac:dyDescent="0.2">
      <c r="A6" s="40">
        <v>1</v>
      </c>
      <c r="B6" s="41">
        <v>2691.0925225696078</v>
      </c>
      <c r="C6" s="41">
        <v>0.71541498629596645</v>
      </c>
      <c r="D6" s="41">
        <v>194.87657952723922</v>
      </c>
      <c r="E6" s="41">
        <v>0</v>
      </c>
      <c r="F6" s="41">
        <f t="shared" si="0"/>
        <v>2886.684517083143</v>
      </c>
      <c r="G6" s="111"/>
      <c r="H6" s="41">
        <v>3610.543791677735</v>
      </c>
      <c r="I6" s="41">
        <v>0.18356031443027057</v>
      </c>
      <c r="J6" s="41">
        <v>245.10831828449324</v>
      </c>
      <c r="K6" s="41">
        <v>0</v>
      </c>
      <c r="L6" s="41">
        <f t="shared" si="1"/>
        <v>3855.8356702766587</v>
      </c>
      <c r="M6" s="111"/>
      <c r="N6" s="41">
        <v>6917.2886186445485</v>
      </c>
      <c r="O6" s="41">
        <v>0</v>
      </c>
      <c r="P6" s="41">
        <v>227.44743836901296</v>
      </c>
      <c r="Q6" s="41">
        <v>0</v>
      </c>
      <c r="R6" s="41">
        <f t="shared" si="2"/>
        <v>7144.7360570135615</v>
      </c>
      <c r="S6" s="111"/>
      <c r="T6" s="41">
        <v>6635.6509381099067</v>
      </c>
      <c r="U6" s="41">
        <v>0</v>
      </c>
      <c r="V6" s="41">
        <v>287.54175416845726</v>
      </c>
      <c r="W6" s="41">
        <v>0</v>
      </c>
      <c r="X6" s="41">
        <f t="shared" si="3"/>
        <v>6923.1926922783641</v>
      </c>
      <c r="Y6" s="107"/>
      <c r="Z6" s="58">
        <v>6014.9102562148992</v>
      </c>
      <c r="AA6" s="58">
        <v>0</v>
      </c>
      <c r="AB6" s="58">
        <v>197.93953309415753</v>
      </c>
      <c r="AC6" s="58">
        <v>0</v>
      </c>
      <c r="AD6" s="58">
        <f t="shared" si="4"/>
        <v>6212.8497893090571</v>
      </c>
      <c r="AE6" s="107"/>
      <c r="AF6" s="41">
        <v>7106.9021424034481</v>
      </c>
      <c r="AG6" s="41">
        <v>0</v>
      </c>
      <c r="AH6" s="41">
        <v>199.90844594933967</v>
      </c>
      <c r="AI6" s="41">
        <v>0</v>
      </c>
      <c r="AJ6" s="41">
        <f t="shared" si="5"/>
        <v>7306.8105883527878</v>
      </c>
      <c r="AL6" s="58"/>
      <c r="AM6" s="58"/>
      <c r="AN6" s="58"/>
      <c r="AO6" s="58"/>
      <c r="AP6" s="58">
        <v>9435.4912873695248</v>
      </c>
      <c r="AR6" s="41">
        <v>6743.7398636474882</v>
      </c>
      <c r="AS6" s="41">
        <v>0</v>
      </c>
      <c r="AT6" s="41">
        <v>425.57674816635233</v>
      </c>
      <c r="AU6" s="41">
        <v>0</v>
      </c>
      <c r="AV6" s="41">
        <v>7169.3166118138406</v>
      </c>
    </row>
    <row r="7" spans="1:48" x14ac:dyDescent="0.2">
      <c r="A7" s="78">
        <v>2</v>
      </c>
      <c r="B7" s="77">
        <v>2516.8991871195099</v>
      </c>
      <c r="C7" s="77">
        <v>246.52855696377668</v>
      </c>
      <c r="D7" s="77">
        <v>194.87657952723922</v>
      </c>
      <c r="E7" s="77">
        <v>0</v>
      </c>
      <c r="F7" s="77">
        <f t="shared" si="0"/>
        <v>2958.3043236105259</v>
      </c>
      <c r="G7" s="111"/>
      <c r="H7" s="77">
        <v>3309.8869171440688</v>
      </c>
      <c r="I7" s="77">
        <v>323.62226601308453</v>
      </c>
      <c r="J7" s="77">
        <v>245.10831828449318</v>
      </c>
      <c r="K7" s="77">
        <v>0</v>
      </c>
      <c r="L7" s="77">
        <f t="shared" si="1"/>
        <v>3878.6175014416467</v>
      </c>
      <c r="M7" s="111"/>
      <c r="N7" s="77">
        <v>6385.2471092230026</v>
      </c>
      <c r="O7" s="77">
        <v>309.97292665206214</v>
      </c>
      <c r="P7" s="77">
        <v>227.44743836901296</v>
      </c>
      <c r="Q7" s="77">
        <v>0</v>
      </c>
      <c r="R7" s="77">
        <f t="shared" si="2"/>
        <v>6922.6674742440782</v>
      </c>
      <c r="S7" s="111"/>
      <c r="T7" s="77">
        <v>5743.9987025587516</v>
      </c>
      <c r="U7" s="77">
        <v>654.82755205539979</v>
      </c>
      <c r="V7" s="77">
        <v>287.54175416845726</v>
      </c>
      <c r="W7" s="77">
        <v>0</v>
      </c>
      <c r="X7" s="77">
        <f t="shared" si="3"/>
        <v>6686.3680087826087</v>
      </c>
      <c r="Y7" s="107"/>
      <c r="Z7" s="59">
        <v>5112.3314253351755</v>
      </c>
      <c r="AA7" s="59">
        <v>678.9429993373675</v>
      </c>
      <c r="AB7" s="59">
        <v>197.9395330941575</v>
      </c>
      <c r="AC7" s="59">
        <v>0</v>
      </c>
      <c r="AD7" s="59">
        <f t="shared" si="4"/>
        <v>5989.2139577667012</v>
      </c>
      <c r="AE7" s="107"/>
      <c r="AF7" s="77">
        <v>6238.871760164192</v>
      </c>
      <c r="AG7" s="77">
        <v>718.59299653690709</v>
      </c>
      <c r="AH7" s="77">
        <v>199.90844594933967</v>
      </c>
      <c r="AI7" s="77">
        <v>0</v>
      </c>
      <c r="AJ7" s="77">
        <f t="shared" si="5"/>
        <v>7157.3732026504385</v>
      </c>
      <c r="AL7" s="59"/>
      <c r="AM7" s="59"/>
      <c r="AN7" s="59"/>
      <c r="AO7" s="108"/>
      <c r="AP7" s="108">
        <v>9186.9970408653644</v>
      </c>
      <c r="AQ7" s="107"/>
      <c r="AR7" s="77">
        <v>5801.9566301807354</v>
      </c>
      <c r="AS7" s="77">
        <v>1065.1428033777677</v>
      </c>
      <c r="AT7" s="77">
        <v>425.57674816635233</v>
      </c>
      <c r="AU7" s="77">
        <v>0</v>
      </c>
      <c r="AV7" s="77">
        <v>7292.6761817248553</v>
      </c>
    </row>
    <row r="8" spans="1:48" x14ac:dyDescent="0.2">
      <c r="A8" s="40">
        <v>3</v>
      </c>
      <c r="B8" s="41">
        <v>1440.0804489091306</v>
      </c>
      <c r="C8" s="41">
        <v>1764.8844517529292</v>
      </c>
      <c r="D8" s="41">
        <v>194.87657952723922</v>
      </c>
      <c r="E8" s="41">
        <v>0</v>
      </c>
      <c r="F8" s="41">
        <f t="shared" si="0"/>
        <v>3399.8414801892991</v>
      </c>
      <c r="G8" s="111"/>
      <c r="H8" s="41">
        <v>1778.1096847314989</v>
      </c>
      <c r="I8" s="41">
        <v>1977.8993296846861</v>
      </c>
      <c r="J8" s="41">
        <v>245.10831828449318</v>
      </c>
      <c r="K8" s="41">
        <v>0</v>
      </c>
      <c r="L8" s="41">
        <f t="shared" si="1"/>
        <v>4001.1173327006782</v>
      </c>
      <c r="M8" s="111"/>
      <c r="N8" s="41">
        <v>3180.8032376063052</v>
      </c>
      <c r="O8" s="41">
        <v>2176.9153128903763</v>
      </c>
      <c r="P8" s="41">
        <v>227.44743836901296</v>
      </c>
      <c r="Q8" s="41">
        <v>0</v>
      </c>
      <c r="R8" s="41">
        <f t="shared" si="2"/>
        <v>5585.165988865695</v>
      </c>
      <c r="S8" s="111"/>
      <c r="T8" s="41">
        <v>3362.2599336581502</v>
      </c>
      <c r="U8" s="41">
        <v>2403.9715630167734</v>
      </c>
      <c r="V8" s="41">
        <v>287.54175416845726</v>
      </c>
      <c r="W8" s="41">
        <v>0</v>
      </c>
      <c r="X8" s="41">
        <f t="shared" si="3"/>
        <v>6053.773250843381</v>
      </c>
      <c r="Y8" s="107"/>
      <c r="Z8" s="58">
        <v>3135.8827440672335</v>
      </c>
      <c r="AA8" s="58">
        <v>2165.6785062941667</v>
      </c>
      <c r="AB8" s="58">
        <v>197.93953309415753</v>
      </c>
      <c r="AC8" s="58">
        <v>0</v>
      </c>
      <c r="AD8" s="58">
        <f t="shared" si="4"/>
        <v>5499.5007834555581</v>
      </c>
      <c r="AE8" s="107"/>
      <c r="AF8" s="41">
        <v>4237.0347889906443</v>
      </c>
      <c r="AG8" s="41">
        <v>2375.7999988805996</v>
      </c>
      <c r="AH8" s="41">
        <v>199.90844594933967</v>
      </c>
      <c r="AI8" s="41">
        <v>0</v>
      </c>
      <c r="AJ8" s="41">
        <f t="shared" si="5"/>
        <v>6812.7432338205836</v>
      </c>
      <c r="AL8" s="58"/>
      <c r="AM8" s="58"/>
      <c r="AN8" s="58"/>
      <c r="AO8" s="58"/>
      <c r="AP8" s="58">
        <v>8062.7642110843253</v>
      </c>
      <c r="AR8" s="41">
        <v>2596.3833748791335</v>
      </c>
      <c r="AS8" s="41">
        <v>4690.5983883282279</v>
      </c>
      <c r="AT8" s="41">
        <v>425.57674816635233</v>
      </c>
      <c r="AU8" s="41">
        <v>0</v>
      </c>
      <c r="AV8" s="41">
        <v>7712.5585113737134</v>
      </c>
    </row>
    <row r="9" spans="1:48" x14ac:dyDescent="0.2">
      <c r="A9" s="78">
        <v>4</v>
      </c>
      <c r="B9" s="77">
        <v>996.69529006192431</v>
      </c>
      <c r="C9" s="77">
        <v>2390.1052919574722</v>
      </c>
      <c r="D9" s="77">
        <v>194.87657952723922</v>
      </c>
      <c r="E9" s="77">
        <v>0</v>
      </c>
      <c r="F9" s="77">
        <f t="shared" si="0"/>
        <v>3581.6771615466359</v>
      </c>
      <c r="G9" s="111"/>
      <c r="H9" s="77">
        <v>1044.133471194004</v>
      </c>
      <c r="I9" s="77">
        <v>2767.4703280690055</v>
      </c>
      <c r="J9" s="77">
        <v>245.10831828449318</v>
      </c>
      <c r="K9" s="77">
        <v>8.5884792902518617E-2</v>
      </c>
      <c r="L9" s="77">
        <f t="shared" si="1"/>
        <v>4056.7980023404052</v>
      </c>
      <c r="M9" s="111"/>
      <c r="N9" s="77">
        <v>1658.8496072093928</v>
      </c>
      <c r="O9" s="77">
        <v>3063.6213549730355</v>
      </c>
      <c r="P9" s="77">
        <v>227.44743836901296</v>
      </c>
      <c r="Q9" s="77">
        <v>0</v>
      </c>
      <c r="R9" s="77">
        <f t="shared" si="2"/>
        <v>4949.9184005514417</v>
      </c>
      <c r="S9" s="111"/>
      <c r="T9" s="77">
        <v>1882.8407928584172</v>
      </c>
      <c r="U9" s="77">
        <v>3490.4539109637526</v>
      </c>
      <c r="V9" s="77">
        <v>287.54175416845726</v>
      </c>
      <c r="W9" s="77">
        <v>0</v>
      </c>
      <c r="X9" s="77">
        <f t="shared" si="3"/>
        <v>5660.8364579906274</v>
      </c>
      <c r="Y9" s="107"/>
      <c r="Z9" s="59">
        <v>1931.6084632525185</v>
      </c>
      <c r="AA9" s="59">
        <v>3071.5645788095881</v>
      </c>
      <c r="AB9" s="59">
        <v>197.93953309415753</v>
      </c>
      <c r="AC9" s="59">
        <v>0</v>
      </c>
      <c r="AD9" s="59">
        <f t="shared" si="4"/>
        <v>5201.112575156264</v>
      </c>
      <c r="AE9" s="107"/>
      <c r="AF9" s="77">
        <v>3081.0055523443043</v>
      </c>
      <c r="AG9" s="77">
        <v>3332.8108711302252</v>
      </c>
      <c r="AH9" s="77">
        <v>199.90844594933967</v>
      </c>
      <c r="AI9" s="77">
        <v>0</v>
      </c>
      <c r="AJ9" s="77">
        <f t="shared" si="5"/>
        <v>6613.7248694238688</v>
      </c>
      <c r="AL9" s="108"/>
      <c r="AM9" s="108"/>
      <c r="AN9" s="108"/>
      <c r="AO9" s="108"/>
      <c r="AP9" s="108">
        <v>7813.6304225306394</v>
      </c>
      <c r="AR9" s="77">
        <v>2091.6285106991722</v>
      </c>
      <c r="AS9" s="77">
        <v>5261.4686182771557</v>
      </c>
      <c r="AT9" s="77">
        <v>425.57674816635227</v>
      </c>
      <c r="AU9" s="77">
        <v>0</v>
      </c>
      <c r="AV9" s="77">
        <v>7778.6738771426799</v>
      </c>
    </row>
    <row r="10" spans="1:48" x14ac:dyDescent="0.2">
      <c r="A10" s="40">
        <v>5</v>
      </c>
      <c r="B10" s="41">
        <v>803.53865179051354</v>
      </c>
      <c r="C10" s="41">
        <v>2597.4862827220222</v>
      </c>
      <c r="D10" s="41">
        <v>194.87657952723922</v>
      </c>
      <c r="E10" s="41">
        <v>0.28456886923598596</v>
      </c>
      <c r="F10" s="41">
        <f t="shared" si="0"/>
        <v>3596.186082909011</v>
      </c>
      <c r="G10" s="111"/>
      <c r="H10" s="41">
        <v>802.90119029976017</v>
      </c>
      <c r="I10" s="41">
        <v>2947.3352446466229</v>
      </c>
      <c r="J10" s="41">
        <v>245.10831828449318</v>
      </c>
      <c r="K10" s="41">
        <v>0.14492081215873556</v>
      </c>
      <c r="L10" s="41">
        <f t="shared" si="1"/>
        <v>3995.4896740430354</v>
      </c>
      <c r="M10" s="111"/>
      <c r="N10" s="41">
        <v>930.82322208679909</v>
      </c>
      <c r="O10" s="41">
        <v>3400.5988566511887</v>
      </c>
      <c r="P10" s="41">
        <v>227.44743836901296</v>
      </c>
      <c r="Q10" s="41">
        <v>0</v>
      </c>
      <c r="R10" s="41">
        <f t="shared" si="2"/>
        <v>4558.8695171070012</v>
      </c>
      <c r="S10" s="111"/>
      <c r="T10" s="41">
        <v>1132.2030769052803</v>
      </c>
      <c r="U10" s="41">
        <v>3752.2314083980455</v>
      </c>
      <c r="V10" s="41">
        <v>287.54175416845726</v>
      </c>
      <c r="W10" s="41">
        <v>38.001635479759273</v>
      </c>
      <c r="X10" s="41">
        <f t="shared" si="3"/>
        <v>5209.9778749515417</v>
      </c>
      <c r="Y10" s="107"/>
      <c r="Z10" s="58">
        <v>1211.0522007733884</v>
      </c>
      <c r="AA10" s="58">
        <v>3276.4228207795709</v>
      </c>
      <c r="AB10" s="58">
        <v>197.9395330941575</v>
      </c>
      <c r="AC10" s="58">
        <v>27.379666198701646</v>
      </c>
      <c r="AD10" s="58">
        <f t="shared" si="4"/>
        <v>4712.7942208458189</v>
      </c>
      <c r="AE10" s="107"/>
      <c r="AF10" s="41">
        <v>2237.0320518386848</v>
      </c>
      <c r="AG10" s="41">
        <v>3584.6994255792301</v>
      </c>
      <c r="AH10" s="41">
        <v>199.90844594933967</v>
      </c>
      <c r="AI10" s="41">
        <v>0.87159301535121403</v>
      </c>
      <c r="AJ10" s="41">
        <f t="shared" si="5"/>
        <v>6022.5115163826058</v>
      </c>
      <c r="AL10" s="58"/>
      <c r="AM10" s="58"/>
      <c r="AN10" s="58"/>
      <c r="AO10" s="58"/>
      <c r="AP10" s="58">
        <v>7312.8522925960815</v>
      </c>
      <c r="AR10" s="41">
        <v>1401.5070976346283</v>
      </c>
      <c r="AS10" s="41">
        <v>5701.0060789687368</v>
      </c>
      <c r="AT10" s="41">
        <v>425.57674816635233</v>
      </c>
      <c r="AU10" s="41">
        <v>1.4463641492074792</v>
      </c>
      <c r="AV10" s="41">
        <v>7529.5362889189246</v>
      </c>
    </row>
    <row r="11" spans="1:48" x14ac:dyDescent="0.2">
      <c r="A11" s="78">
        <v>6</v>
      </c>
      <c r="B11" s="77">
        <v>858.67803152668523</v>
      </c>
      <c r="C11" s="77">
        <v>1225.5309917554391</v>
      </c>
      <c r="D11" s="77">
        <v>194.87657952723922</v>
      </c>
      <c r="E11" s="77">
        <v>1251.7943397046806</v>
      </c>
      <c r="F11" s="77">
        <f t="shared" si="0"/>
        <v>3530.8799425140442</v>
      </c>
      <c r="G11" s="111"/>
      <c r="H11" s="77">
        <v>846.75036534214337</v>
      </c>
      <c r="I11" s="77">
        <v>1485.2586422756904</v>
      </c>
      <c r="J11" s="77">
        <v>245.10831828449318</v>
      </c>
      <c r="K11" s="77">
        <v>1302.2967012362162</v>
      </c>
      <c r="L11" s="77">
        <f t="shared" si="1"/>
        <v>3879.4140271385431</v>
      </c>
      <c r="M11" s="111"/>
      <c r="N11" s="77">
        <v>1015.6011353116162</v>
      </c>
      <c r="O11" s="77">
        <v>1780.3325440207113</v>
      </c>
      <c r="P11" s="77">
        <v>227.44743836901296</v>
      </c>
      <c r="Q11" s="77">
        <v>1564.2427300672841</v>
      </c>
      <c r="R11" s="77">
        <f t="shared" si="2"/>
        <v>4587.6238477686247</v>
      </c>
      <c r="S11" s="111"/>
      <c r="T11" s="77">
        <v>1176.7543743688225</v>
      </c>
      <c r="U11" s="77">
        <v>1826.7997306094646</v>
      </c>
      <c r="V11" s="77">
        <v>287.5417541684572</v>
      </c>
      <c r="W11" s="77">
        <v>2131.4027935194658</v>
      </c>
      <c r="X11" s="77">
        <f t="shared" si="3"/>
        <v>5422.4986526662105</v>
      </c>
      <c r="Y11" s="107"/>
      <c r="Z11" s="59">
        <v>1235.6066532426321</v>
      </c>
      <c r="AA11" s="59">
        <v>1650.1207160323484</v>
      </c>
      <c r="AB11" s="59">
        <v>197.93953309415753</v>
      </c>
      <c r="AC11" s="59">
        <v>2222.001075855379</v>
      </c>
      <c r="AD11" s="59">
        <f t="shared" si="4"/>
        <v>5305.6679782245174</v>
      </c>
      <c r="AE11" s="107"/>
      <c r="AF11" s="77">
        <v>2448.5658155624119</v>
      </c>
      <c r="AG11" s="77">
        <v>1943.5608998766256</v>
      </c>
      <c r="AH11" s="77">
        <v>199.90844594933967</v>
      </c>
      <c r="AI11" s="77">
        <v>2268.6888872462828</v>
      </c>
      <c r="AJ11" s="77">
        <f t="shared" si="5"/>
        <v>6860.72404863466</v>
      </c>
      <c r="AL11" s="108"/>
      <c r="AM11" s="108"/>
      <c r="AN11" s="108"/>
      <c r="AO11" s="108"/>
      <c r="AP11" s="108">
        <v>8153.6088551538123</v>
      </c>
      <c r="AR11" s="77">
        <v>1690.3884214559682</v>
      </c>
      <c r="AS11" s="77">
        <v>3091.3210227646732</v>
      </c>
      <c r="AT11" s="77">
        <v>425.57674816635227</v>
      </c>
      <c r="AU11" s="77">
        <v>3429.4123846023344</v>
      </c>
      <c r="AV11" s="77">
        <v>8636.698576989329</v>
      </c>
    </row>
    <row r="12" spans="1:48" x14ac:dyDescent="0.2">
      <c r="A12" s="40">
        <v>7</v>
      </c>
      <c r="B12" s="41">
        <v>858.67803152668512</v>
      </c>
      <c r="C12" s="41">
        <v>287.1009819077521</v>
      </c>
      <c r="D12" s="41">
        <v>194.87657952723924</v>
      </c>
      <c r="E12" s="41">
        <v>2069.9757614376604</v>
      </c>
      <c r="F12" s="41">
        <f t="shared" si="0"/>
        <v>3410.6313543993369</v>
      </c>
      <c r="G12" s="111"/>
      <c r="H12" s="41">
        <v>846.75036534214337</v>
      </c>
      <c r="I12" s="41">
        <v>210.14631534517125</v>
      </c>
      <c r="J12" s="41">
        <v>245.10831828449324</v>
      </c>
      <c r="K12" s="41">
        <v>2384.0133821763716</v>
      </c>
      <c r="L12" s="41">
        <f t="shared" si="1"/>
        <v>3686.0183811481793</v>
      </c>
      <c r="M12" s="111"/>
      <c r="N12" s="41">
        <v>1015.6011353116162</v>
      </c>
      <c r="O12" s="41">
        <v>89.702678432493897</v>
      </c>
      <c r="P12" s="41">
        <v>227.44743836901296</v>
      </c>
      <c r="Q12" s="41">
        <v>3113.0809915541299</v>
      </c>
      <c r="R12" s="41">
        <f t="shared" si="2"/>
        <v>4445.8322436672534</v>
      </c>
      <c r="S12" s="111"/>
      <c r="T12" s="41">
        <v>1176.7543743688225</v>
      </c>
      <c r="U12" s="41">
        <v>316.71947953879214</v>
      </c>
      <c r="V12" s="41">
        <v>287.54175416845726</v>
      </c>
      <c r="W12" s="41">
        <v>3781.5759805098269</v>
      </c>
      <c r="X12" s="41">
        <f t="shared" si="3"/>
        <v>5562.5915885858994</v>
      </c>
      <c r="Y12" s="107"/>
      <c r="Z12" s="58">
        <v>1235.6066532426323</v>
      </c>
      <c r="AA12" s="58">
        <v>270.08982798638601</v>
      </c>
      <c r="AB12" s="58">
        <v>197.93953309415753</v>
      </c>
      <c r="AC12" s="58">
        <v>4017.1598497633581</v>
      </c>
      <c r="AD12" s="58">
        <f t="shared" si="4"/>
        <v>5720.7958640865345</v>
      </c>
      <c r="AE12" s="107"/>
      <c r="AF12" s="41">
        <v>2448.5658155624114</v>
      </c>
      <c r="AG12" s="41">
        <v>89.600812452786968</v>
      </c>
      <c r="AH12" s="41">
        <v>199.90844594933967</v>
      </c>
      <c r="AI12" s="41">
        <v>4581.9243888662995</v>
      </c>
      <c r="AJ12" s="41">
        <f t="shared" si="5"/>
        <v>7319.9994628308377</v>
      </c>
      <c r="AL12" s="58"/>
      <c r="AM12" s="58"/>
      <c r="AN12" s="58"/>
      <c r="AO12" s="58"/>
      <c r="AP12" s="58">
        <v>8496.0749691398105</v>
      </c>
      <c r="AR12" s="41">
        <v>1690.388421455968</v>
      </c>
      <c r="AS12" s="41">
        <v>129.37236360272965</v>
      </c>
      <c r="AT12" s="41">
        <v>425.57674816635227</v>
      </c>
      <c r="AU12" s="41">
        <v>6982.931762749854</v>
      </c>
      <c r="AV12" s="41">
        <v>9228.2692959749038</v>
      </c>
    </row>
    <row r="13" spans="1:48" x14ac:dyDescent="0.2">
      <c r="A13" s="78">
        <v>8</v>
      </c>
      <c r="B13" s="77">
        <v>858.67803152668512</v>
      </c>
      <c r="C13" s="77">
        <v>6.0499383224060184</v>
      </c>
      <c r="D13" s="77">
        <v>194.87657952723924</v>
      </c>
      <c r="E13" s="77">
        <v>2315.1740028205563</v>
      </c>
      <c r="F13" s="77">
        <f t="shared" si="0"/>
        <v>3374.7785521968867</v>
      </c>
      <c r="G13" s="111"/>
      <c r="H13" s="77">
        <v>846.75036534214325</v>
      </c>
      <c r="I13" s="77">
        <v>5.3958833129145214</v>
      </c>
      <c r="J13" s="77">
        <v>245.10831828449318</v>
      </c>
      <c r="K13" s="77">
        <v>2557.7094190519242</v>
      </c>
      <c r="L13" s="77">
        <f t="shared" si="1"/>
        <v>3654.9639859914751</v>
      </c>
      <c r="M13" s="111"/>
      <c r="N13" s="77">
        <v>1015.6011353116162</v>
      </c>
      <c r="O13" s="77">
        <v>1.552814706445141</v>
      </c>
      <c r="P13" s="77">
        <v>227.44743836901296</v>
      </c>
      <c r="Q13" s="77">
        <v>3193.8378056047641</v>
      </c>
      <c r="R13" s="77">
        <f t="shared" si="2"/>
        <v>4438.4391939918387</v>
      </c>
      <c r="S13" s="111"/>
      <c r="T13" s="77">
        <v>1176.7543743688225</v>
      </c>
      <c r="U13" s="77">
        <v>0.84993739034278759</v>
      </c>
      <c r="V13" s="77">
        <v>287.54175416845732</v>
      </c>
      <c r="W13" s="77">
        <v>4151.9176748675727</v>
      </c>
      <c r="X13" s="77">
        <f t="shared" si="3"/>
        <v>5617.0637407951954</v>
      </c>
      <c r="Y13" s="107"/>
      <c r="Z13" s="59">
        <v>1235.6066532426323</v>
      </c>
      <c r="AA13" s="59">
        <v>6.3596530693066207</v>
      </c>
      <c r="AB13" s="59">
        <v>197.93953309415753</v>
      </c>
      <c r="AC13" s="59">
        <v>4312.7614789847457</v>
      </c>
      <c r="AD13" s="59">
        <f t="shared" si="4"/>
        <v>5752.6673183908424</v>
      </c>
      <c r="AE13" s="107"/>
      <c r="AF13" s="77">
        <v>2448.5658155624119</v>
      </c>
      <c r="AG13" s="77">
        <v>4.6774244473352633</v>
      </c>
      <c r="AH13" s="77">
        <v>199.90844594933967</v>
      </c>
      <c r="AI13" s="77">
        <v>4667.7490560139204</v>
      </c>
      <c r="AJ13" s="77">
        <f t="shared" si="5"/>
        <v>7320.9007419730078</v>
      </c>
      <c r="AL13" s="108"/>
      <c r="AM13" s="108"/>
      <c r="AN13" s="108"/>
      <c r="AO13" s="108"/>
      <c r="AP13" s="108">
        <v>8201.3176623164054</v>
      </c>
      <c r="AQ13" s="107"/>
      <c r="AR13" s="77">
        <v>1690.388421455968</v>
      </c>
      <c r="AS13" s="77">
        <v>3.4681014736473603</v>
      </c>
      <c r="AT13" s="77">
        <v>425.57674816635233</v>
      </c>
      <c r="AU13" s="77">
        <v>7031.5476524360138</v>
      </c>
      <c r="AV13" s="77">
        <v>9150.9809235319808</v>
      </c>
    </row>
    <row r="14" spans="1:48" x14ac:dyDescent="0.2">
      <c r="A14" s="40">
        <v>9</v>
      </c>
      <c r="B14" s="41">
        <v>858.67803152668512</v>
      </c>
      <c r="C14" s="41">
        <v>4.5294305180393151</v>
      </c>
      <c r="D14" s="41">
        <v>194.87657952723922</v>
      </c>
      <c r="E14" s="41">
        <v>2316.500544202092</v>
      </c>
      <c r="F14" s="41">
        <f t="shared" si="0"/>
        <v>3374.584585774056</v>
      </c>
      <c r="G14" s="111"/>
      <c r="H14" s="41">
        <v>846.75036534214325</v>
      </c>
      <c r="I14" s="41">
        <v>5.3330843319761447</v>
      </c>
      <c r="J14" s="41">
        <v>245.10831828449318</v>
      </c>
      <c r="K14" s="41">
        <v>2557.7626933429751</v>
      </c>
      <c r="L14" s="41">
        <f t="shared" si="1"/>
        <v>3654.9544613015878</v>
      </c>
      <c r="M14" s="111"/>
      <c r="N14" s="41">
        <v>1015.6011353116162</v>
      </c>
      <c r="O14" s="41">
        <v>0.50260611069373939</v>
      </c>
      <c r="P14" s="41">
        <v>227.44743836901299</v>
      </c>
      <c r="Q14" s="41">
        <v>3194.8239880953238</v>
      </c>
      <c r="R14" s="41">
        <f t="shared" si="2"/>
        <v>4438.3751678866465</v>
      </c>
      <c r="S14" s="111"/>
      <c r="T14" s="41">
        <v>1176.7543743688225</v>
      </c>
      <c r="U14" s="41">
        <v>0.45341268704971005</v>
      </c>
      <c r="V14" s="41">
        <v>287.5417541684572</v>
      </c>
      <c r="W14" s="41">
        <v>4151.7422471135224</v>
      </c>
      <c r="X14" s="41">
        <f t="shared" si="3"/>
        <v>5616.4917883378512</v>
      </c>
      <c r="Y14" s="107"/>
      <c r="Z14" s="58">
        <v>1235.6066532426323</v>
      </c>
      <c r="AA14" s="58">
        <v>7.7998349260948355E-2</v>
      </c>
      <c r="AB14" s="58">
        <v>197.93953309415753</v>
      </c>
      <c r="AC14" s="58">
        <v>4346.2428293970079</v>
      </c>
      <c r="AD14" s="58">
        <f t="shared" si="4"/>
        <v>5779.8670140830582</v>
      </c>
      <c r="AE14" s="107"/>
      <c r="AF14" s="41">
        <v>2448.5658155624114</v>
      </c>
      <c r="AG14" s="41">
        <v>0.12816006813099082</v>
      </c>
      <c r="AH14" s="41">
        <v>199.90844594933967</v>
      </c>
      <c r="AI14" s="41">
        <v>4671.8237482844688</v>
      </c>
      <c r="AJ14" s="41">
        <f t="shared" si="5"/>
        <v>7320.4261698643513</v>
      </c>
      <c r="AL14" s="58"/>
      <c r="AM14" s="58"/>
      <c r="AN14" s="58"/>
      <c r="AO14" s="58"/>
      <c r="AP14" s="58">
        <v>8202.161380477899</v>
      </c>
      <c r="AR14" s="41">
        <v>1690.388421455968</v>
      </c>
      <c r="AS14" s="41">
        <v>0</v>
      </c>
      <c r="AT14" s="41">
        <v>425.57674816635233</v>
      </c>
      <c r="AU14" s="41">
        <v>7006.2669072742519</v>
      </c>
      <c r="AV14" s="41">
        <v>9122.2320768965728</v>
      </c>
    </row>
    <row r="15" spans="1:48" x14ac:dyDescent="0.2">
      <c r="A15" s="78">
        <v>10</v>
      </c>
      <c r="B15" s="77">
        <v>952.56400242881512</v>
      </c>
      <c r="C15" s="77">
        <v>2.3069779926387928</v>
      </c>
      <c r="D15" s="77">
        <v>194.87657952723922</v>
      </c>
      <c r="E15" s="77">
        <v>2318.4983537659609</v>
      </c>
      <c r="F15" s="77">
        <f t="shared" si="0"/>
        <v>3468.2459137146543</v>
      </c>
      <c r="G15" s="111"/>
      <c r="H15" s="77">
        <v>923.48642166631384</v>
      </c>
      <c r="I15" s="77">
        <v>2.6322077003742055</v>
      </c>
      <c r="J15" s="77">
        <v>245.10831828449318</v>
      </c>
      <c r="K15" s="77">
        <v>2560.2091362735232</v>
      </c>
      <c r="L15" s="77">
        <f t="shared" si="1"/>
        <v>3731.4360839247047</v>
      </c>
      <c r="M15" s="111"/>
      <c r="N15" s="77">
        <v>1015.6011353116162</v>
      </c>
      <c r="O15" s="77">
        <v>0.34751122585818223</v>
      </c>
      <c r="P15" s="77">
        <v>227.44743836901296</v>
      </c>
      <c r="Q15" s="77">
        <v>3195.4465054924412</v>
      </c>
      <c r="R15" s="77">
        <f t="shared" si="2"/>
        <v>4438.8425903989282</v>
      </c>
      <c r="S15" s="111"/>
      <c r="T15" s="77">
        <v>1176.7543743688225</v>
      </c>
      <c r="U15" s="77">
        <v>0.35774167198354695</v>
      </c>
      <c r="V15" s="77">
        <v>287.54175416845726</v>
      </c>
      <c r="W15" s="77">
        <v>4136.9845017626485</v>
      </c>
      <c r="X15" s="77">
        <f t="shared" si="3"/>
        <v>5601.6383719719124</v>
      </c>
      <c r="Y15" s="107"/>
      <c r="Z15" s="59">
        <v>1235.6066532426323</v>
      </c>
      <c r="AA15" s="59">
        <v>0</v>
      </c>
      <c r="AB15" s="59">
        <v>197.9395330941575</v>
      </c>
      <c r="AC15" s="59">
        <v>4380.9997429321356</v>
      </c>
      <c r="AD15" s="59">
        <f t="shared" si="4"/>
        <v>5814.5459292689256</v>
      </c>
      <c r="AE15" s="107"/>
      <c r="AF15" s="77">
        <v>2448.5658155624119</v>
      </c>
      <c r="AG15" s="77">
        <v>0</v>
      </c>
      <c r="AH15" s="77">
        <v>199.90844594933967</v>
      </c>
      <c r="AI15" s="77">
        <v>4675.9870174272419</v>
      </c>
      <c r="AJ15" s="77">
        <f t="shared" si="5"/>
        <v>7324.4612789389939</v>
      </c>
      <c r="AL15" s="108"/>
      <c r="AM15" s="108"/>
      <c r="AN15" s="108"/>
      <c r="AO15" s="108"/>
      <c r="AP15" s="108">
        <v>8172.7430984245793</v>
      </c>
      <c r="AQ15" s="107"/>
      <c r="AR15" s="77">
        <v>1690.3884214559678</v>
      </c>
      <c r="AS15" s="77">
        <v>0</v>
      </c>
      <c r="AT15" s="77">
        <v>425.57674816635227</v>
      </c>
      <c r="AU15" s="77">
        <v>7003.2330328184134</v>
      </c>
      <c r="AV15" s="77">
        <v>9119.1982024407334</v>
      </c>
    </row>
    <row r="16" spans="1:48" x14ac:dyDescent="0.2">
      <c r="A16" s="40">
        <v>11</v>
      </c>
      <c r="B16" s="41">
        <v>952.56400242881512</v>
      </c>
      <c r="C16" s="41">
        <v>1.0163029885488961</v>
      </c>
      <c r="D16" s="41">
        <v>194.87657952723922</v>
      </c>
      <c r="E16" s="41">
        <v>3222.0384645629138</v>
      </c>
      <c r="F16" s="41">
        <f t="shared" si="0"/>
        <v>4370.4953495075169</v>
      </c>
      <c r="G16" s="111"/>
      <c r="H16" s="41">
        <v>923.48642166631384</v>
      </c>
      <c r="I16" s="41">
        <v>0.87564144911060482</v>
      </c>
      <c r="J16" s="41">
        <v>245.10831828449318</v>
      </c>
      <c r="K16" s="41">
        <v>3516.5276958804211</v>
      </c>
      <c r="L16" s="41">
        <f t="shared" si="1"/>
        <v>4685.9980772803392</v>
      </c>
      <c r="M16" s="111"/>
      <c r="N16" s="41">
        <v>1015.6011353116164</v>
      </c>
      <c r="O16" s="41">
        <v>0.21817242512227725</v>
      </c>
      <c r="P16" s="41">
        <v>227.44743836901296</v>
      </c>
      <c r="Q16" s="41">
        <v>4204.7256849691894</v>
      </c>
      <c r="R16" s="41">
        <f t="shared" si="2"/>
        <v>5447.9924310749411</v>
      </c>
      <c r="S16" s="111"/>
      <c r="T16" s="41">
        <v>1176.7543743688223</v>
      </c>
      <c r="U16" s="41">
        <v>0</v>
      </c>
      <c r="V16" s="41">
        <v>287.54175416845726</v>
      </c>
      <c r="W16" s="41">
        <v>5282.5502477224791</v>
      </c>
      <c r="X16" s="41">
        <f t="shared" si="3"/>
        <v>6746.8463762597585</v>
      </c>
      <c r="Y16" s="107"/>
      <c r="Z16" s="58">
        <v>1235.6066532426323</v>
      </c>
      <c r="AA16" s="58">
        <v>0</v>
      </c>
      <c r="AB16" s="58">
        <v>197.93953309415753</v>
      </c>
      <c r="AC16" s="58">
        <v>5495.6128949538988</v>
      </c>
      <c r="AD16" s="58">
        <f t="shared" si="4"/>
        <v>6929.1590812906888</v>
      </c>
      <c r="AE16" s="107"/>
      <c r="AF16" s="41">
        <v>2448.5658155624114</v>
      </c>
      <c r="AG16" s="41">
        <v>0</v>
      </c>
      <c r="AH16" s="41">
        <v>199.90844594933967</v>
      </c>
      <c r="AI16" s="41">
        <v>5893.0891477136338</v>
      </c>
      <c r="AJ16" s="41">
        <f t="shared" si="5"/>
        <v>8541.5634092253858</v>
      </c>
      <c r="AL16" s="58"/>
      <c r="AM16" s="58"/>
      <c r="AN16" s="58"/>
      <c r="AO16" s="58"/>
      <c r="AP16" s="58">
        <v>9737.1775231056854</v>
      </c>
      <c r="AR16" s="41">
        <v>1690.3884214559685</v>
      </c>
      <c r="AS16" s="41">
        <v>0</v>
      </c>
      <c r="AT16" s="41">
        <v>425.57674816635227</v>
      </c>
      <c r="AU16" s="41">
        <v>9297.6128123242215</v>
      </c>
      <c r="AV16" s="41">
        <v>11413.577981946542</v>
      </c>
    </row>
    <row r="17" spans="1:48" x14ac:dyDescent="0.2">
      <c r="A17" s="78">
        <v>12</v>
      </c>
      <c r="B17" s="77">
        <v>952.56400242881512</v>
      </c>
      <c r="C17" s="77">
        <v>0.69910576542035219</v>
      </c>
      <c r="D17" s="77">
        <v>194.87657952723924</v>
      </c>
      <c r="E17" s="77">
        <v>3841.7009554785177</v>
      </c>
      <c r="F17" s="77">
        <f t="shared" si="0"/>
        <v>4989.840643199992</v>
      </c>
      <c r="G17" s="111"/>
      <c r="H17" s="77">
        <v>923.48642166631396</v>
      </c>
      <c r="I17" s="77">
        <v>0.42273440327041201</v>
      </c>
      <c r="J17" s="77">
        <v>245.10831828449318</v>
      </c>
      <c r="K17" s="77">
        <v>4420.5556728970241</v>
      </c>
      <c r="L17" s="77">
        <f t="shared" si="1"/>
        <v>5589.5731472511015</v>
      </c>
      <c r="M17" s="111"/>
      <c r="N17" s="77">
        <v>1015.6011353116162</v>
      </c>
      <c r="O17" s="77">
        <v>9.7814653844867247E-2</v>
      </c>
      <c r="P17" s="77">
        <v>227.44743836901296</v>
      </c>
      <c r="Q17" s="77">
        <v>5170.3037388906387</v>
      </c>
      <c r="R17" s="77">
        <f t="shared" si="2"/>
        <v>6413.4501272251127</v>
      </c>
      <c r="S17" s="111"/>
      <c r="T17" s="77">
        <v>1176.7543743688225</v>
      </c>
      <c r="U17" s="77">
        <v>0</v>
      </c>
      <c r="V17" s="77">
        <v>287.54175416845726</v>
      </c>
      <c r="W17" s="77">
        <v>6067.6290079262171</v>
      </c>
      <c r="X17" s="77">
        <f t="shared" si="3"/>
        <v>7531.9251364634965</v>
      </c>
      <c r="Y17" s="107"/>
      <c r="Z17" s="59">
        <v>1235.6066532426321</v>
      </c>
      <c r="AA17" s="59">
        <v>0</v>
      </c>
      <c r="AB17" s="59">
        <v>197.9395330941575</v>
      </c>
      <c r="AC17" s="59">
        <v>6509.9828074893594</v>
      </c>
      <c r="AD17" s="59">
        <f t="shared" si="4"/>
        <v>7943.5289938261485</v>
      </c>
      <c r="AE17" s="107"/>
      <c r="AF17" s="77">
        <v>2448.5658155624119</v>
      </c>
      <c r="AG17" s="77">
        <v>0</v>
      </c>
      <c r="AH17" s="77">
        <v>199.90844594933969</v>
      </c>
      <c r="AI17" s="77">
        <v>7197.3626551831949</v>
      </c>
      <c r="AJ17" s="77">
        <f t="shared" si="5"/>
        <v>9845.8369166949469</v>
      </c>
      <c r="AL17" s="108"/>
      <c r="AM17" s="108"/>
      <c r="AN17" s="108"/>
      <c r="AO17" s="108"/>
      <c r="AP17" s="108">
        <v>11580.086563218501</v>
      </c>
      <c r="AQ17" s="107"/>
      <c r="AR17" s="77">
        <v>1690.3884214559682</v>
      </c>
      <c r="AS17" s="77">
        <v>0</v>
      </c>
      <c r="AT17" s="77">
        <v>425.57674816635233</v>
      </c>
      <c r="AU17" s="77">
        <v>11597.53431796292</v>
      </c>
      <c r="AV17" s="77">
        <v>13713.499487585241</v>
      </c>
    </row>
    <row r="18" spans="1:48" x14ac:dyDescent="0.2">
      <c r="A18" s="40">
        <v>13</v>
      </c>
      <c r="B18" s="41">
        <v>952.56400242881512</v>
      </c>
      <c r="C18" s="41">
        <v>0.54352242358907343</v>
      </c>
      <c r="D18" s="41">
        <v>194.87657952723924</v>
      </c>
      <c r="E18" s="41">
        <v>4072.1641404715888</v>
      </c>
      <c r="F18" s="41">
        <f t="shared" si="0"/>
        <v>5220.1482448512324</v>
      </c>
      <c r="G18" s="111"/>
      <c r="H18" s="41">
        <v>923.48642166631396</v>
      </c>
      <c r="I18" s="41">
        <v>0.39920223307211039</v>
      </c>
      <c r="J18" s="41">
        <v>245.10831828449318</v>
      </c>
      <c r="K18" s="41">
        <v>4597.9616592497641</v>
      </c>
      <c r="L18" s="41">
        <f t="shared" si="1"/>
        <v>5766.9556014336431</v>
      </c>
      <c r="M18" s="111"/>
      <c r="N18" s="41">
        <v>1015.6011353116162</v>
      </c>
      <c r="O18" s="41">
        <v>8.6526014342862168E-2</v>
      </c>
      <c r="P18" s="41">
        <v>227.44743836901296</v>
      </c>
      <c r="Q18" s="41">
        <v>5347.8551055663493</v>
      </c>
      <c r="R18" s="41">
        <f t="shared" si="2"/>
        <v>6590.9902052613215</v>
      </c>
      <c r="S18" s="111"/>
      <c r="T18" s="41">
        <v>1176.7543743688225</v>
      </c>
      <c r="U18" s="41">
        <v>0</v>
      </c>
      <c r="V18" s="41">
        <v>287.54175416845726</v>
      </c>
      <c r="W18" s="41">
        <v>6330.0221722736896</v>
      </c>
      <c r="X18" s="41">
        <f t="shared" si="3"/>
        <v>7794.31830081097</v>
      </c>
      <c r="Y18" s="107"/>
      <c r="Z18" s="58">
        <v>1235.6066532426321</v>
      </c>
      <c r="AA18" s="58">
        <v>0</v>
      </c>
      <c r="AB18" s="58">
        <v>197.9395330941575</v>
      </c>
      <c r="AC18" s="58">
        <v>6710.4302770113281</v>
      </c>
      <c r="AD18" s="58">
        <f t="shared" si="4"/>
        <v>8143.9764633481172</v>
      </c>
      <c r="AE18" s="107"/>
      <c r="AF18" s="41">
        <v>2448.5658155624114</v>
      </c>
      <c r="AG18" s="41">
        <v>0</v>
      </c>
      <c r="AH18" s="41">
        <v>199.90844594933967</v>
      </c>
      <c r="AI18" s="41">
        <v>7291.6096188995898</v>
      </c>
      <c r="AJ18" s="41">
        <f t="shared" si="5"/>
        <v>9940.0838804113409</v>
      </c>
      <c r="AL18" s="58"/>
      <c r="AM18" s="58"/>
      <c r="AN18" s="58"/>
      <c r="AO18" s="58"/>
      <c r="AP18" s="58">
        <v>11788.424311063087</v>
      </c>
      <c r="AR18" s="41">
        <v>1690.3884214559682</v>
      </c>
      <c r="AS18" s="41">
        <v>0</v>
      </c>
      <c r="AT18" s="41">
        <v>425.57674816635227</v>
      </c>
      <c r="AU18" s="41">
        <v>12028.00742706952</v>
      </c>
      <c r="AV18" s="41">
        <v>14143.972596691841</v>
      </c>
    </row>
    <row r="19" spans="1:48" x14ac:dyDescent="0.2">
      <c r="A19" s="78">
        <v>14</v>
      </c>
      <c r="B19" s="77">
        <v>952.56400242881523</v>
      </c>
      <c r="C19" s="77">
        <v>0.44534258904589374</v>
      </c>
      <c r="D19" s="77">
        <v>194.87657952723922</v>
      </c>
      <c r="E19" s="77">
        <v>4094.672398890089</v>
      </c>
      <c r="F19" s="77">
        <f t="shared" si="0"/>
        <v>5242.5583234351889</v>
      </c>
      <c r="G19" s="111"/>
      <c r="H19" s="77">
        <v>923.48642166631384</v>
      </c>
      <c r="I19" s="77">
        <v>0.27892086662840432</v>
      </c>
      <c r="J19" s="77">
        <v>245.10831828449318</v>
      </c>
      <c r="K19" s="77">
        <v>4623.2043675068344</v>
      </c>
      <c r="L19" s="77">
        <f t="shared" si="1"/>
        <v>5792.0780283242693</v>
      </c>
      <c r="M19" s="111"/>
      <c r="N19" s="77">
        <v>1015.601135311616</v>
      </c>
      <c r="O19" s="77">
        <v>8.5965126494785354E-2</v>
      </c>
      <c r="P19" s="77">
        <v>227.44743836901296</v>
      </c>
      <c r="Q19" s="77">
        <v>5358.8783798620188</v>
      </c>
      <c r="R19" s="77">
        <f t="shared" si="2"/>
        <v>6602.0129186691429</v>
      </c>
      <c r="S19" s="111"/>
      <c r="T19" s="77">
        <v>1176.7543743688225</v>
      </c>
      <c r="U19" s="77">
        <v>0</v>
      </c>
      <c r="V19" s="77">
        <v>287.54175416845726</v>
      </c>
      <c r="W19" s="77">
        <v>6328.2421869846394</v>
      </c>
      <c r="X19" s="77">
        <f t="shared" si="3"/>
        <v>7792.5383155219188</v>
      </c>
      <c r="Y19" s="107"/>
      <c r="Z19" s="59">
        <v>1235.6066532426323</v>
      </c>
      <c r="AA19" s="59">
        <v>0</v>
      </c>
      <c r="AB19" s="59">
        <v>197.93953309415753</v>
      </c>
      <c r="AC19" s="59">
        <v>6742.282627016185</v>
      </c>
      <c r="AD19" s="59">
        <f t="shared" si="4"/>
        <v>8175.828813352975</v>
      </c>
      <c r="AE19" s="107"/>
      <c r="AF19" s="77">
        <v>2448.5658155624119</v>
      </c>
      <c r="AG19" s="77">
        <v>0</v>
      </c>
      <c r="AH19" s="77">
        <v>199.90844594933967</v>
      </c>
      <c r="AI19" s="77">
        <v>7307.8914443087933</v>
      </c>
      <c r="AJ19" s="77">
        <f t="shared" si="5"/>
        <v>9956.3657058205445</v>
      </c>
      <c r="AL19" s="108"/>
      <c r="AM19" s="108"/>
      <c r="AN19" s="108"/>
      <c r="AO19" s="108"/>
      <c r="AP19" s="108">
        <v>11995.683305929057</v>
      </c>
      <c r="AR19" s="77">
        <v>1690.388421455968</v>
      </c>
      <c r="AS19" s="77">
        <v>0</v>
      </c>
      <c r="AT19" s="77">
        <v>425.57674816635227</v>
      </c>
      <c r="AU19" s="77">
        <v>12052.06746878091</v>
      </c>
      <c r="AV19" s="77">
        <v>14168.032638403231</v>
      </c>
    </row>
    <row r="20" spans="1:48" x14ac:dyDescent="0.2">
      <c r="A20" s="40">
        <v>15</v>
      </c>
      <c r="B20" s="41">
        <v>950.06993250961739</v>
      </c>
      <c r="C20" s="41">
        <v>0.36953203548824953</v>
      </c>
      <c r="D20" s="41">
        <v>194.87657952723924</v>
      </c>
      <c r="E20" s="41">
        <v>4094.555850608082</v>
      </c>
      <c r="F20" s="41">
        <f t="shared" si="0"/>
        <v>5239.8718946804274</v>
      </c>
      <c r="G20" s="111"/>
      <c r="H20" s="41">
        <v>921.33827012976462</v>
      </c>
      <c r="I20" s="41">
        <v>0.28371990899970739</v>
      </c>
      <c r="J20" s="41">
        <v>245.10831828449318</v>
      </c>
      <c r="K20" s="41">
        <v>4623.5395997243768</v>
      </c>
      <c r="L20" s="41">
        <f t="shared" si="1"/>
        <v>5790.2699080476341</v>
      </c>
      <c r="M20" s="111"/>
      <c r="N20" s="41">
        <v>1015.3262778146883</v>
      </c>
      <c r="O20" s="41">
        <v>8.1184098386450562E-2</v>
      </c>
      <c r="P20" s="41">
        <v>227.44743836901296</v>
      </c>
      <c r="Q20" s="41">
        <v>5363.8439824773741</v>
      </c>
      <c r="R20" s="41">
        <f t="shared" si="2"/>
        <v>6606.6988827594614</v>
      </c>
      <c r="S20" s="111"/>
      <c r="T20" s="41">
        <v>1172.526975844667</v>
      </c>
      <c r="U20" s="41">
        <v>0</v>
      </c>
      <c r="V20" s="41">
        <v>287.54175416845726</v>
      </c>
      <c r="W20" s="41">
        <v>6248.1322841239535</v>
      </c>
      <c r="X20" s="41">
        <f t="shared" si="3"/>
        <v>7708.2010141370774</v>
      </c>
      <c r="Y20" s="107"/>
      <c r="Z20" s="58">
        <v>1234.9282551155572</v>
      </c>
      <c r="AA20" s="58">
        <v>0</v>
      </c>
      <c r="AB20" s="58">
        <v>197.93953309415753</v>
      </c>
      <c r="AC20" s="58">
        <v>6739.749945360325</v>
      </c>
      <c r="AD20" s="58">
        <f t="shared" si="4"/>
        <v>8172.6177335700395</v>
      </c>
      <c r="AE20" s="107"/>
      <c r="AF20" s="41">
        <v>2445.3061653909717</v>
      </c>
      <c r="AG20" s="41">
        <v>0</v>
      </c>
      <c r="AH20" s="41">
        <v>199.90844594933969</v>
      </c>
      <c r="AI20" s="41">
        <v>7300.6107737961647</v>
      </c>
      <c r="AJ20" s="41">
        <f t="shared" si="5"/>
        <v>9945.8253851364752</v>
      </c>
      <c r="AL20" s="58"/>
      <c r="AM20" s="58"/>
      <c r="AN20" s="58"/>
      <c r="AO20" s="58"/>
      <c r="AP20" s="58">
        <v>10020.096700515094</v>
      </c>
      <c r="AR20" s="41">
        <v>1672.1296712218707</v>
      </c>
      <c r="AS20" s="41">
        <v>0</v>
      </c>
      <c r="AT20" s="41">
        <v>425.57674816635233</v>
      </c>
      <c r="AU20" s="41">
        <v>11948.784398893311</v>
      </c>
      <c r="AV20" s="41">
        <v>14046.490818281534</v>
      </c>
    </row>
    <row r="21" spans="1:48" x14ac:dyDescent="0.2">
      <c r="A21" s="78">
        <v>16</v>
      </c>
      <c r="B21" s="77">
        <v>1011.2198689954455</v>
      </c>
      <c r="C21" s="77">
        <v>0.28241539919290276</v>
      </c>
      <c r="D21" s="77">
        <v>194.87657952723922</v>
      </c>
      <c r="E21" s="77">
        <v>4099.5650790362624</v>
      </c>
      <c r="F21" s="77">
        <f t="shared" si="0"/>
        <v>5305.9439429581398</v>
      </c>
      <c r="G21" s="111"/>
      <c r="H21" s="77">
        <v>970.36223064783974</v>
      </c>
      <c r="I21" s="77">
        <v>0.25205986872860947</v>
      </c>
      <c r="J21" s="77">
        <v>245.10831828449324</v>
      </c>
      <c r="K21" s="77">
        <v>4627.5114177573851</v>
      </c>
      <c r="L21" s="77">
        <f t="shared" si="1"/>
        <v>5843.2340265584462</v>
      </c>
      <c r="M21" s="111"/>
      <c r="N21" s="77">
        <v>1083.4842838666393</v>
      </c>
      <c r="O21" s="77">
        <v>0</v>
      </c>
      <c r="P21" s="77">
        <v>227.44743836901296</v>
      </c>
      <c r="Q21" s="77">
        <v>5366.14806240896</v>
      </c>
      <c r="R21" s="77">
        <f t="shared" si="2"/>
        <v>6677.0797846446121</v>
      </c>
      <c r="S21" s="111"/>
      <c r="T21" s="77">
        <v>1212.102966855007</v>
      </c>
      <c r="U21" s="77">
        <v>0</v>
      </c>
      <c r="V21" s="77">
        <v>287.54175416845726</v>
      </c>
      <c r="W21" s="77">
        <v>6352.6838796961601</v>
      </c>
      <c r="X21" s="77">
        <f t="shared" si="3"/>
        <v>7852.3286007196239</v>
      </c>
      <c r="Y21" s="107"/>
      <c r="Z21" s="59">
        <v>1252.0662044886055</v>
      </c>
      <c r="AA21" s="59">
        <v>0</v>
      </c>
      <c r="AB21" s="59">
        <v>197.9395330941575</v>
      </c>
      <c r="AC21" s="59">
        <v>6616.1606595431713</v>
      </c>
      <c r="AD21" s="59">
        <f t="shared" si="4"/>
        <v>8066.1663971259341</v>
      </c>
      <c r="AE21" s="107"/>
      <c r="AF21" s="77">
        <v>2591.8491398478636</v>
      </c>
      <c r="AG21" s="77">
        <v>0</v>
      </c>
      <c r="AH21" s="77">
        <v>199.90844594933967</v>
      </c>
      <c r="AI21" s="77">
        <v>7158.1993321861592</v>
      </c>
      <c r="AJ21" s="77">
        <f t="shared" si="5"/>
        <v>9949.9569179833634</v>
      </c>
      <c r="AL21" s="108"/>
      <c r="AM21" s="108"/>
      <c r="AN21" s="108"/>
      <c r="AO21" s="108"/>
      <c r="AP21" s="108">
        <v>10201.231326507819</v>
      </c>
      <c r="AR21" s="77">
        <v>1870.5374763797533</v>
      </c>
      <c r="AS21" s="77">
        <v>0</v>
      </c>
      <c r="AT21" s="77">
        <v>425.57674816635233</v>
      </c>
      <c r="AU21" s="77">
        <v>11713.399748251701</v>
      </c>
      <c r="AV21" s="77">
        <v>14009.513972797806</v>
      </c>
    </row>
    <row r="22" spans="1:48" x14ac:dyDescent="0.2">
      <c r="A22" s="40">
        <v>17</v>
      </c>
      <c r="B22" s="41">
        <v>1002.2926920174807</v>
      </c>
      <c r="C22" s="41">
        <v>0.3168393924138041</v>
      </c>
      <c r="D22" s="41">
        <v>194.87657952723924</v>
      </c>
      <c r="E22" s="41">
        <v>4044.8673664420457</v>
      </c>
      <c r="F22" s="41">
        <f t="shared" si="0"/>
        <v>5242.3534773791798</v>
      </c>
      <c r="G22" s="111"/>
      <c r="H22" s="41">
        <v>954.67242129134502</v>
      </c>
      <c r="I22" s="41">
        <v>0.11630205304186665</v>
      </c>
      <c r="J22" s="41">
        <v>245.10831828449318</v>
      </c>
      <c r="K22" s="41">
        <v>4493.7612963131569</v>
      </c>
      <c r="L22" s="41">
        <f t="shared" si="1"/>
        <v>5693.6583379420372</v>
      </c>
      <c r="M22" s="111"/>
      <c r="N22" s="41">
        <v>1061.7016317938364</v>
      </c>
      <c r="O22" s="41">
        <v>0</v>
      </c>
      <c r="P22" s="41">
        <v>227.44743836901296</v>
      </c>
      <c r="Q22" s="41">
        <v>5147.8501157986193</v>
      </c>
      <c r="R22" s="41">
        <f t="shared" si="2"/>
        <v>6436.9991859614693</v>
      </c>
      <c r="S22" s="111"/>
      <c r="T22" s="41">
        <v>1198.7855079616652</v>
      </c>
      <c r="U22" s="41">
        <v>0</v>
      </c>
      <c r="V22" s="41">
        <v>287.54175416845726</v>
      </c>
      <c r="W22" s="41">
        <v>6047.6622815838391</v>
      </c>
      <c r="X22" s="41">
        <f t="shared" si="3"/>
        <v>7533.9895437139621</v>
      </c>
      <c r="Y22" s="107"/>
      <c r="Z22" s="58">
        <v>1249.6455298346277</v>
      </c>
      <c r="AA22" s="58">
        <v>0</v>
      </c>
      <c r="AB22" s="58">
        <v>197.93953309415753</v>
      </c>
      <c r="AC22" s="58">
        <v>6512.2050174119395</v>
      </c>
      <c r="AD22" s="58">
        <f t="shared" si="4"/>
        <v>7959.7900803407247</v>
      </c>
      <c r="AE22" s="107"/>
      <c r="AF22" s="41">
        <v>2561.1833824614914</v>
      </c>
      <c r="AG22" s="41">
        <v>0</v>
      </c>
      <c r="AH22" s="41">
        <v>199.90844594933967</v>
      </c>
      <c r="AI22" s="41">
        <v>6990.8151169829052</v>
      </c>
      <c r="AJ22" s="41">
        <f t="shared" si="5"/>
        <v>9751.9069453937373</v>
      </c>
      <c r="AL22" s="58"/>
      <c r="AM22" s="58"/>
      <c r="AN22" s="58"/>
      <c r="AO22" s="58"/>
      <c r="AP22" s="58">
        <v>10004.812972107122</v>
      </c>
      <c r="AR22" s="41">
        <v>1816.9209884450638</v>
      </c>
      <c r="AS22" s="41">
        <v>0</v>
      </c>
      <c r="AT22" s="41">
        <v>425.57674816635233</v>
      </c>
      <c r="AU22" s="41">
        <v>11359.206759162915</v>
      </c>
      <c r="AV22" s="41">
        <v>13601.704495774331</v>
      </c>
    </row>
    <row r="23" spans="1:48" x14ac:dyDescent="0.2">
      <c r="A23" s="78">
        <v>18</v>
      </c>
      <c r="B23" s="77">
        <v>875.95642971966936</v>
      </c>
      <c r="C23" s="77">
        <v>0.27657964216222164</v>
      </c>
      <c r="D23" s="77">
        <v>0</v>
      </c>
      <c r="E23" s="77">
        <v>3674.0452843107905</v>
      </c>
      <c r="F23" s="77">
        <f t="shared" si="0"/>
        <v>4550.2782936726217</v>
      </c>
      <c r="G23" s="111"/>
      <c r="H23" s="77">
        <v>827.05156442979694</v>
      </c>
      <c r="I23" s="77">
        <v>0.13699456073967051</v>
      </c>
      <c r="J23" s="77">
        <v>0</v>
      </c>
      <c r="K23" s="77">
        <v>4014.0786856276222</v>
      </c>
      <c r="L23" s="77">
        <f t="shared" si="1"/>
        <v>4841.2672446181587</v>
      </c>
      <c r="M23" s="111"/>
      <c r="N23" s="77">
        <v>905.56513781104456</v>
      </c>
      <c r="O23" s="77">
        <v>0</v>
      </c>
      <c r="P23" s="77">
        <v>0</v>
      </c>
      <c r="Q23" s="77">
        <v>4578.2499973065278</v>
      </c>
      <c r="R23" s="77">
        <f t="shared" si="2"/>
        <v>5483.815135117572</v>
      </c>
      <c r="S23" s="111"/>
      <c r="T23" s="77">
        <v>1014.0386383579556</v>
      </c>
      <c r="U23" s="77">
        <v>0</v>
      </c>
      <c r="V23" s="77">
        <v>0</v>
      </c>
      <c r="W23" s="77">
        <v>5425.2175453391101</v>
      </c>
      <c r="X23" s="77">
        <f t="shared" si="3"/>
        <v>6439.2561836970654</v>
      </c>
      <c r="Y23" s="107"/>
      <c r="Z23" s="59">
        <v>1074.9647027365675</v>
      </c>
      <c r="AA23" s="59">
        <v>0</v>
      </c>
      <c r="AB23" s="59">
        <v>0</v>
      </c>
      <c r="AC23" s="59">
        <v>5975.989215711752</v>
      </c>
      <c r="AD23" s="59">
        <f t="shared" si="4"/>
        <v>7050.9539184483192</v>
      </c>
      <c r="AE23" s="107"/>
      <c r="AF23" s="77">
        <v>2330.4975695093244</v>
      </c>
      <c r="AG23" s="77">
        <v>0</v>
      </c>
      <c r="AH23" s="77">
        <v>0</v>
      </c>
      <c r="AI23" s="77">
        <v>6565.3817437345087</v>
      </c>
      <c r="AJ23" s="77">
        <f t="shared" si="5"/>
        <v>8895.8793132438332</v>
      </c>
      <c r="AL23" s="108"/>
      <c r="AM23" s="108"/>
      <c r="AN23" s="108"/>
      <c r="AO23" s="108"/>
      <c r="AP23" s="108">
        <v>7234.7241097459291</v>
      </c>
      <c r="AR23" s="77">
        <v>1672.0577216437152</v>
      </c>
      <c r="AS23" s="77">
        <v>0</v>
      </c>
      <c r="AT23" s="77">
        <v>0</v>
      </c>
      <c r="AU23" s="77">
        <v>10664.881095966575</v>
      </c>
      <c r="AV23" s="77">
        <v>12336.938817610291</v>
      </c>
    </row>
    <row r="24" spans="1:48" x14ac:dyDescent="0.2">
      <c r="A24" s="40">
        <v>19</v>
      </c>
      <c r="B24" s="41">
        <v>638.63880458722235</v>
      </c>
      <c r="C24" s="41">
        <v>0</v>
      </c>
      <c r="D24" s="41">
        <v>0</v>
      </c>
      <c r="E24" s="41">
        <v>3173.0607013349759</v>
      </c>
      <c r="F24" s="41">
        <f t="shared" si="0"/>
        <v>3811.6995059221981</v>
      </c>
      <c r="G24" s="111"/>
      <c r="H24" s="41">
        <v>610.60970878224907</v>
      </c>
      <c r="I24" s="41">
        <v>0</v>
      </c>
      <c r="J24" s="41">
        <v>0</v>
      </c>
      <c r="K24" s="41">
        <v>3274.2275323489416</v>
      </c>
      <c r="L24" s="41">
        <f t="shared" si="1"/>
        <v>3884.8372411311907</v>
      </c>
      <c r="M24" s="111"/>
      <c r="N24" s="41">
        <v>681.58147682489141</v>
      </c>
      <c r="O24" s="41">
        <v>0</v>
      </c>
      <c r="P24" s="41">
        <v>0</v>
      </c>
      <c r="Q24" s="41">
        <v>3849.2493403776316</v>
      </c>
      <c r="R24" s="41">
        <f t="shared" si="2"/>
        <v>4530.8308172025227</v>
      </c>
      <c r="S24" s="111"/>
      <c r="T24" s="41">
        <v>779.19938602155582</v>
      </c>
      <c r="U24" s="41">
        <v>0</v>
      </c>
      <c r="V24" s="41">
        <v>0</v>
      </c>
      <c r="W24" s="41">
        <v>4158.1727096383966</v>
      </c>
      <c r="X24" s="41">
        <f t="shared" si="3"/>
        <v>4937.3720956599527</v>
      </c>
      <c r="Y24" s="107"/>
      <c r="Z24" s="58">
        <v>860.6866892870047</v>
      </c>
      <c r="AA24" s="58">
        <v>0</v>
      </c>
      <c r="AB24" s="58">
        <v>0</v>
      </c>
      <c r="AC24" s="58">
        <v>4838.9908291887959</v>
      </c>
      <c r="AD24" s="58">
        <f t="shared" si="4"/>
        <v>5699.6775184758008</v>
      </c>
      <c r="AE24" s="107"/>
      <c r="AF24" s="41">
        <v>1886.8061514595288</v>
      </c>
      <c r="AG24" s="41">
        <v>0</v>
      </c>
      <c r="AH24" s="41">
        <v>0</v>
      </c>
      <c r="AI24" s="41">
        <v>5205.8816669770404</v>
      </c>
      <c r="AJ24" s="41">
        <f t="shared" si="5"/>
        <v>7092.6878184365687</v>
      </c>
      <c r="AL24" s="58"/>
      <c r="AM24" s="58"/>
      <c r="AN24" s="58"/>
      <c r="AO24" s="58"/>
      <c r="AP24" s="58">
        <v>5616.5310614400014</v>
      </c>
      <c r="AR24" s="41">
        <v>1352.5384923358861</v>
      </c>
      <c r="AS24" s="41">
        <v>0</v>
      </c>
      <c r="AT24" s="41">
        <v>0</v>
      </c>
      <c r="AU24" s="41">
        <v>8904.7255570726393</v>
      </c>
      <c r="AV24" s="41">
        <v>10257.264049408524</v>
      </c>
    </row>
    <row r="25" spans="1:48" x14ac:dyDescent="0.2">
      <c r="A25" s="78">
        <v>20</v>
      </c>
      <c r="B25" s="77">
        <v>445.95128810718882</v>
      </c>
      <c r="C25" s="77">
        <v>0</v>
      </c>
      <c r="D25" s="77">
        <v>0</v>
      </c>
      <c r="E25" s="77">
        <v>2696.850272164736</v>
      </c>
      <c r="F25" s="77">
        <f t="shared" si="0"/>
        <v>3142.8015602719247</v>
      </c>
      <c r="G25" s="111"/>
      <c r="H25" s="77">
        <v>439.01159404694886</v>
      </c>
      <c r="I25" s="77">
        <v>0</v>
      </c>
      <c r="J25" s="77">
        <v>0</v>
      </c>
      <c r="K25" s="77">
        <v>2763.9367783999269</v>
      </c>
      <c r="L25" s="77">
        <f t="shared" si="1"/>
        <v>3202.9483724468755</v>
      </c>
      <c r="M25" s="111"/>
      <c r="N25" s="77">
        <v>501.83183976437056</v>
      </c>
      <c r="O25" s="77">
        <v>0</v>
      </c>
      <c r="P25" s="77">
        <v>0</v>
      </c>
      <c r="Q25" s="77">
        <v>3356.2450021939608</v>
      </c>
      <c r="R25" s="77">
        <f t="shared" si="2"/>
        <v>3858.0768419583314</v>
      </c>
      <c r="S25" s="111"/>
      <c r="T25" s="77">
        <v>578.4515880227143</v>
      </c>
      <c r="U25" s="77">
        <v>0</v>
      </c>
      <c r="V25" s="77">
        <v>0</v>
      </c>
      <c r="W25" s="77">
        <v>3237.5684527615726</v>
      </c>
      <c r="X25" s="77">
        <f t="shared" si="3"/>
        <v>3816.0200407842867</v>
      </c>
      <c r="Y25" s="107"/>
      <c r="Z25" s="59">
        <v>663.95265229387417</v>
      </c>
      <c r="AA25" s="59">
        <v>0</v>
      </c>
      <c r="AB25" s="59">
        <v>0</v>
      </c>
      <c r="AC25" s="59">
        <v>3959.8512066515618</v>
      </c>
      <c r="AD25" s="59">
        <f t="shared" si="4"/>
        <v>4623.8038589454363</v>
      </c>
      <c r="AE25" s="107"/>
      <c r="AF25" s="77">
        <v>1475.0014083922952</v>
      </c>
      <c r="AG25" s="77">
        <v>0</v>
      </c>
      <c r="AH25" s="77">
        <v>0</v>
      </c>
      <c r="AI25" s="77">
        <v>3917.7513580154096</v>
      </c>
      <c r="AJ25" s="77">
        <f t="shared" si="5"/>
        <v>5392.7527664077043</v>
      </c>
      <c r="AL25" s="108"/>
      <c r="AM25" s="108"/>
      <c r="AN25" s="108"/>
      <c r="AO25" s="108"/>
      <c r="AP25" s="108">
        <v>4208.466856024429</v>
      </c>
      <c r="AR25" s="77">
        <v>1056.1151586176895</v>
      </c>
      <c r="AS25" s="77">
        <v>0</v>
      </c>
      <c r="AT25" s="77">
        <v>0</v>
      </c>
      <c r="AU25" s="77">
        <v>7237.7610232297948</v>
      </c>
      <c r="AV25" s="77">
        <v>8293.876181847485</v>
      </c>
    </row>
    <row r="26" spans="1:48" x14ac:dyDescent="0.2">
      <c r="A26" s="40">
        <v>21</v>
      </c>
      <c r="B26" s="41">
        <v>319.07389411704094</v>
      </c>
      <c r="C26" s="41">
        <v>0</v>
      </c>
      <c r="D26" s="41">
        <v>0</v>
      </c>
      <c r="E26" s="41">
        <v>2066.1700194260184</v>
      </c>
      <c r="F26" s="41">
        <f t="shared" si="0"/>
        <v>2385.2439135430595</v>
      </c>
      <c r="G26" s="111"/>
      <c r="H26" s="41">
        <v>363.09247750973191</v>
      </c>
      <c r="I26" s="41">
        <v>0</v>
      </c>
      <c r="J26" s="41">
        <v>0</v>
      </c>
      <c r="K26" s="41">
        <v>2449.3888267458196</v>
      </c>
      <c r="L26" s="41">
        <f t="shared" si="1"/>
        <v>2812.4813042555515</v>
      </c>
      <c r="M26" s="111"/>
      <c r="N26" s="41">
        <v>421.47006932596059</v>
      </c>
      <c r="O26" s="41">
        <v>0</v>
      </c>
      <c r="P26" s="41">
        <v>0</v>
      </c>
      <c r="Q26" s="41">
        <v>2978.6640020639593</v>
      </c>
      <c r="R26" s="41">
        <f t="shared" si="2"/>
        <v>3400.1340713899199</v>
      </c>
      <c r="S26" s="111"/>
      <c r="T26" s="41">
        <v>483.79381695094071</v>
      </c>
      <c r="U26" s="41">
        <v>0</v>
      </c>
      <c r="V26" s="41">
        <v>0</v>
      </c>
      <c r="W26" s="41">
        <v>2792.4085551184785</v>
      </c>
      <c r="X26" s="41">
        <f t="shared" si="3"/>
        <v>3276.2023720694192</v>
      </c>
      <c r="Y26" s="107"/>
      <c r="Z26" s="58">
        <v>550.21937768094301</v>
      </c>
      <c r="AA26" s="58">
        <v>0</v>
      </c>
      <c r="AB26" s="58">
        <v>0</v>
      </c>
      <c r="AC26" s="58">
        <v>3401.5817147463026</v>
      </c>
      <c r="AD26" s="58">
        <f t="shared" si="4"/>
        <v>3951.8010924272457</v>
      </c>
      <c r="AE26" s="107"/>
      <c r="AF26" s="41">
        <v>1282.396422760746</v>
      </c>
      <c r="AG26" s="41">
        <v>0</v>
      </c>
      <c r="AH26" s="41">
        <v>0</v>
      </c>
      <c r="AI26" s="41">
        <v>3354.1219167756403</v>
      </c>
      <c r="AJ26" s="41">
        <f t="shared" si="5"/>
        <v>4636.5183395363865</v>
      </c>
      <c r="AL26" s="58"/>
      <c r="AM26" s="58"/>
      <c r="AN26" s="58"/>
      <c r="AO26" s="58"/>
      <c r="AP26" s="58">
        <v>3720.0555008210263</v>
      </c>
      <c r="AR26" s="41">
        <v>908.25968187973706</v>
      </c>
      <c r="AS26" s="41">
        <v>0</v>
      </c>
      <c r="AT26" s="41">
        <v>0</v>
      </c>
      <c r="AU26" s="41">
        <v>6280.0452494011552</v>
      </c>
      <c r="AV26" s="41">
        <v>7188.3049312808926</v>
      </c>
    </row>
    <row r="27" spans="1:48" x14ac:dyDescent="0.2">
      <c r="A27" s="78">
        <v>22</v>
      </c>
      <c r="B27" s="77">
        <v>248.75348381214832</v>
      </c>
      <c r="C27" s="77">
        <v>0</v>
      </c>
      <c r="D27" s="77">
        <v>0</v>
      </c>
      <c r="E27" s="77">
        <v>1643.9992651145401</v>
      </c>
      <c r="F27" s="77">
        <f t="shared" si="0"/>
        <v>1892.7527489266884</v>
      </c>
      <c r="G27" s="111"/>
      <c r="H27" s="77">
        <v>308.62020880973506</v>
      </c>
      <c r="I27" s="77">
        <v>0</v>
      </c>
      <c r="J27" s="77">
        <v>0</v>
      </c>
      <c r="K27" s="77">
        <v>2116.519107239907</v>
      </c>
      <c r="L27" s="77">
        <f t="shared" si="1"/>
        <v>2425.1393160496423</v>
      </c>
      <c r="M27" s="111"/>
      <c r="N27" s="77">
        <v>356.49840097230282</v>
      </c>
      <c r="O27" s="77">
        <v>0</v>
      </c>
      <c r="P27" s="77">
        <v>0</v>
      </c>
      <c r="Q27" s="77">
        <v>2570.3264441235956</v>
      </c>
      <c r="R27" s="77">
        <f t="shared" si="2"/>
        <v>2926.8248450958986</v>
      </c>
      <c r="S27" s="111"/>
      <c r="T27" s="77">
        <v>422.74182215706571</v>
      </c>
      <c r="U27" s="77">
        <v>0</v>
      </c>
      <c r="V27" s="77">
        <v>0</v>
      </c>
      <c r="W27" s="77">
        <v>2463.0849113281802</v>
      </c>
      <c r="X27" s="77">
        <f t="shared" si="3"/>
        <v>2885.8267334852458</v>
      </c>
      <c r="Y27" s="107"/>
      <c r="Z27" s="59">
        <v>472.90334891992825</v>
      </c>
      <c r="AA27" s="59">
        <v>0</v>
      </c>
      <c r="AB27" s="59">
        <v>0</v>
      </c>
      <c r="AC27" s="59">
        <v>2955.3047212734873</v>
      </c>
      <c r="AD27" s="59">
        <f t="shared" si="4"/>
        <v>3428.2080701934156</v>
      </c>
      <c r="AE27" s="107"/>
      <c r="AF27" s="77">
        <v>1112.2730706943539</v>
      </c>
      <c r="AG27" s="77">
        <v>0</v>
      </c>
      <c r="AH27" s="77">
        <v>0</v>
      </c>
      <c r="AI27" s="77">
        <v>2893.1304775056378</v>
      </c>
      <c r="AJ27" s="77">
        <f t="shared" si="5"/>
        <v>4005.4035481999917</v>
      </c>
      <c r="AL27" s="108"/>
      <c r="AM27" s="108"/>
      <c r="AN27" s="108"/>
      <c r="AO27" s="108"/>
      <c r="AP27" s="108">
        <v>3098.0304487623134</v>
      </c>
      <c r="AR27" s="77">
        <v>795.41918090245758</v>
      </c>
      <c r="AS27" s="77">
        <v>0</v>
      </c>
      <c r="AT27" s="77">
        <v>0</v>
      </c>
      <c r="AU27" s="77">
        <v>5514.4284499114365</v>
      </c>
      <c r="AV27" s="77">
        <v>6309.8476308138943</v>
      </c>
    </row>
    <row r="28" spans="1:48" x14ac:dyDescent="0.2">
      <c r="A28" s="40">
        <v>23</v>
      </c>
      <c r="B28" s="41">
        <v>202.99689773052395</v>
      </c>
      <c r="C28" s="41">
        <v>0</v>
      </c>
      <c r="D28" s="41">
        <v>0</v>
      </c>
      <c r="E28" s="41">
        <v>1340.4165900876235</v>
      </c>
      <c r="F28" s="41">
        <f t="shared" si="0"/>
        <v>1543.4134878181474</v>
      </c>
      <c r="G28" s="111"/>
      <c r="H28" s="41">
        <v>234.42008956159111</v>
      </c>
      <c r="I28" s="41">
        <v>0</v>
      </c>
      <c r="J28" s="41">
        <v>0</v>
      </c>
      <c r="K28" s="41">
        <v>1615.7930674655718</v>
      </c>
      <c r="L28" s="41">
        <f t="shared" si="1"/>
        <v>1850.2131570271629</v>
      </c>
      <c r="M28" s="111"/>
      <c r="N28" s="41">
        <v>300.5813545195125</v>
      </c>
      <c r="O28" s="41">
        <v>0</v>
      </c>
      <c r="P28" s="41">
        <v>0</v>
      </c>
      <c r="Q28" s="41">
        <v>2181.9497287297008</v>
      </c>
      <c r="R28" s="41">
        <f t="shared" si="2"/>
        <v>2482.5310832492132</v>
      </c>
      <c r="S28" s="111"/>
      <c r="T28" s="41">
        <v>368.13775032271224</v>
      </c>
      <c r="U28" s="41">
        <v>0</v>
      </c>
      <c r="V28" s="41">
        <v>0</v>
      </c>
      <c r="W28" s="41">
        <v>2150.5408607368186</v>
      </c>
      <c r="X28" s="41">
        <f t="shared" si="3"/>
        <v>2518.6786110595308</v>
      </c>
      <c r="Y28" s="107"/>
      <c r="Z28" s="58">
        <v>408.8878484524713</v>
      </c>
      <c r="AA28" s="58">
        <v>0</v>
      </c>
      <c r="AB28" s="58">
        <v>0</v>
      </c>
      <c r="AC28" s="58">
        <v>2560.2026445337719</v>
      </c>
      <c r="AD28" s="58">
        <f t="shared" si="4"/>
        <v>2969.0904929862431</v>
      </c>
      <c r="AE28" s="107"/>
      <c r="AF28" s="41">
        <v>954.94293951359271</v>
      </c>
      <c r="AG28" s="41">
        <v>0</v>
      </c>
      <c r="AH28" s="41">
        <v>0</v>
      </c>
      <c r="AI28" s="41">
        <v>2479.3965508952729</v>
      </c>
      <c r="AJ28" s="41">
        <f t="shared" si="5"/>
        <v>3434.3394904088655</v>
      </c>
      <c r="AL28" s="58"/>
      <c r="AM28" s="58"/>
      <c r="AN28" s="58"/>
      <c r="AO28" s="58"/>
      <c r="AP28" s="58">
        <v>2739.7872590960064</v>
      </c>
      <c r="AR28" s="41">
        <v>683.75466505014504</v>
      </c>
      <c r="AS28" s="41">
        <v>0</v>
      </c>
      <c r="AT28" s="41">
        <v>0</v>
      </c>
      <c r="AU28" s="41">
        <v>4743.3101420554576</v>
      </c>
      <c r="AV28" s="41">
        <v>5427.064807105603</v>
      </c>
    </row>
    <row r="29" spans="1:48" x14ac:dyDescent="0.2">
      <c r="A29" s="78">
        <v>24</v>
      </c>
      <c r="B29" s="77">
        <v>164.25987485979735</v>
      </c>
      <c r="C29" s="77">
        <v>0</v>
      </c>
      <c r="D29" s="77">
        <v>0</v>
      </c>
      <c r="E29" s="77">
        <v>1054.3430961206734</v>
      </c>
      <c r="F29" s="77">
        <f t="shared" si="0"/>
        <v>1218.6029709804707</v>
      </c>
      <c r="G29" s="111"/>
      <c r="H29" s="77">
        <v>170.28368264040341</v>
      </c>
      <c r="I29" s="77">
        <v>0</v>
      </c>
      <c r="J29" s="77">
        <v>0</v>
      </c>
      <c r="K29" s="77">
        <v>1167.6137505561476</v>
      </c>
      <c r="L29" s="77">
        <f t="shared" si="1"/>
        <v>1337.897433196551</v>
      </c>
      <c r="M29" s="111"/>
      <c r="N29" s="77">
        <v>234.5640463976886</v>
      </c>
      <c r="O29" s="77">
        <v>0</v>
      </c>
      <c r="P29" s="77">
        <v>0</v>
      </c>
      <c r="Q29" s="77">
        <v>1694.1521591781734</v>
      </c>
      <c r="R29" s="77">
        <f t="shared" si="2"/>
        <v>1928.716205575862</v>
      </c>
      <c r="S29" s="111"/>
      <c r="T29" s="77">
        <v>286.9416482392819</v>
      </c>
      <c r="U29" s="77">
        <v>0</v>
      </c>
      <c r="V29" s="77">
        <v>0</v>
      </c>
      <c r="W29" s="77">
        <v>1673.3186272975058</v>
      </c>
      <c r="X29" s="77">
        <f t="shared" si="3"/>
        <v>1960.2602755367877</v>
      </c>
      <c r="Y29" s="107"/>
      <c r="Z29" s="59">
        <v>330.83956598830872</v>
      </c>
      <c r="AA29" s="59">
        <v>0</v>
      </c>
      <c r="AB29" s="59">
        <v>0</v>
      </c>
      <c r="AC29" s="59">
        <v>2070.2157697930575</v>
      </c>
      <c r="AD29" s="59">
        <f t="shared" si="4"/>
        <v>2401.055335781366</v>
      </c>
      <c r="AE29" s="107"/>
      <c r="AF29" s="77">
        <v>763.382918428381</v>
      </c>
      <c r="AG29" s="77">
        <v>0</v>
      </c>
      <c r="AH29" s="77">
        <v>0</v>
      </c>
      <c r="AI29" s="77">
        <v>1981.3474817633532</v>
      </c>
      <c r="AJ29" s="77">
        <f t="shared" si="5"/>
        <v>2744.7304001917341</v>
      </c>
      <c r="AL29" s="108"/>
      <c r="AM29" s="108"/>
      <c r="AN29" s="108"/>
      <c r="AO29" s="108"/>
      <c r="AP29" s="108">
        <v>2188.2712032297341</v>
      </c>
      <c r="AR29" s="77">
        <v>540.86107225837816</v>
      </c>
      <c r="AS29" s="77">
        <v>0</v>
      </c>
      <c r="AT29" s="77">
        <v>0</v>
      </c>
      <c r="AU29" s="77">
        <v>3751.4628346276604</v>
      </c>
      <c r="AV29" s="77">
        <v>4292.3239068860385</v>
      </c>
    </row>
    <row r="30" spans="1:48" x14ac:dyDescent="0.2">
      <c r="A30" s="40">
        <v>25</v>
      </c>
      <c r="B30" s="41">
        <v>121.17684727027</v>
      </c>
      <c r="C30" s="41">
        <v>0</v>
      </c>
      <c r="D30" s="41">
        <v>0</v>
      </c>
      <c r="E30" s="41">
        <v>760.59812937846084</v>
      </c>
      <c r="F30" s="41">
        <f t="shared" si="0"/>
        <v>881.7749766487309</v>
      </c>
      <c r="G30" s="111"/>
      <c r="H30" s="41">
        <v>123.30854647570979</v>
      </c>
      <c r="I30" s="41">
        <v>0</v>
      </c>
      <c r="J30" s="41">
        <v>0</v>
      </c>
      <c r="K30" s="41">
        <v>840.5246302292104</v>
      </c>
      <c r="L30" s="41">
        <f t="shared" si="1"/>
        <v>963.83317670492022</v>
      </c>
      <c r="M30" s="111"/>
      <c r="N30" s="41">
        <v>151.51710312126471</v>
      </c>
      <c r="O30" s="41">
        <v>0</v>
      </c>
      <c r="P30" s="41">
        <v>0</v>
      </c>
      <c r="Q30" s="41">
        <v>1087.2704485157672</v>
      </c>
      <c r="R30" s="41">
        <f t="shared" si="2"/>
        <v>1238.7875516370318</v>
      </c>
      <c r="S30" s="111"/>
      <c r="T30" s="41">
        <v>199.26795808400826</v>
      </c>
      <c r="U30" s="41">
        <v>0</v>
      </c>
      <c r="V30" s="41">
        <v>0</v>
      </c>
      <c r="W30" s="41">
        <v>1154.8768538666031</v>
      </c>
      <c r="X30" s="41">
        <f t="shared" si="3"/>
        <v>1354.1448119506115</v>
      </c>
      <c r="Y30" s="107"/>
      <c r="Z30" s="58">
        <v>232.31453964638007</v>
      </c>
      <c r="AA30" s="58">
        <v>0</v>
      </c>
      <c r="AB30" s="58">
        <v>0</v>
      </c>
      <c r="AC30" s="58">
        <v>1445.8968502031673</v>
      </c>
      <c r="AD30" s="58">
        <f t="shared" si="4"/>
        <v>1678.2113898495475</v>
      </c>
      <c r="AE30" s="107"/>
      <c r="AF30" s="41">
        <v>528.47394956032736</v>
      </c>
      <c r="AG30" s="41">
        <v>0</v>
      </c>
      <c r="AH30" s="41">
        <v>0</v>
      </c>
      <c r="AI30" s="41">
        <v>1373.6918708546341</v>
      </c>
      <c r="AJ30" s="41">
        <f t="shared" si="5"/>
        <v>1902.1658204149614</v>
      </c>
      <c r="AL30" s="58"/>
      <c r="AM30" s="58"/>
      <c r="AN30" s="58"/>
      <c r="AO30" s="58"/>
      <c r="AP30" s="58">
        <v>1462.0093226410218</v>
      </c>
      <c r="AR30" s="41">
        <v>382.79574985182393</v>
      </c>
      <c r="AS30" s="41">
        <v>0</v>
      </c>
      <c r="AT30" s="41">
        <v>0</v>
      </c>
      <c r="AU30" s="41">
        <v>2645.6883027154508</v>
      </c>
      <c r="AV30" s="41">
        <v>3028.4840525672748</v>
      </c>
    </row>
    <row r="31" spans="1:48" x14ac:dyDescent="0.2">
      <c r="A31" s="78">
        <v>26</v>
      </c>
      <c r="B31" s="77">
        <v>0</v>
      </c>
      <c r="C31" s="77">
        <v>0</v>
      </c>
      <c r="D31" s="77">
        <v>0</v>
      </c>
      <c r="E31" s="77">
        <v>565.01106184504613</v>
      </c>
      <c r="F31" s="77">
        <f t="shared" si="0"/>
        <v>565.01106184504613</v>
      </c>
      <c r="G31" s="111"/>
      <c r="H31" s="77">
        <v>0</v>
      </c>
      <c r="I31" s="77">
        <v>0</v>
      </c>
      <c r="J31" s="77">
        <v>0</v>
      </c>
      <c r="K31" s="77">
        <v>610.00282992274936</v>
      </c>
      <c r="L31" s="77">
        <f t="shared" si="1"/>
        <v>610.00282992274936</v>
      </c>
      <c r="M31" s="111"/>
      <c r="N31" s="77">
        <v>0</v>
      </c>
      <c r="O31" s="77">
        <v>0</v>
      </c>
      <c r="P31" s="77">
        <v>0</v>
      </c>
      <c r="Q31" s="77">
        <v>718.03960384619404</v>
      </c>
      <c r="R31" s="77">
        <f t="shared" si="2"/>
        <v>718.03960384619404</v>
      </c>
      <c r="S31" s="111"/>
      <c r="T31" s="77">
        <v>0</v>
      </c>
      <c r="U31" s="77">
        <v>0</v>
      </c>
      <c r="V31" s="77">
        <v>0</v>
      </c>
      <c r="W31" s="77">
        <v>776.74616426421483</v>
      </c>
      <c r="X31" s="77">
        <f t="shared" si="3"/>
        <v>776.74616426421483</v>
      </c>
      <c r="Y31" s="107"/>
      <c r="Z31" s="59">
        <v>0</v>
      </c>
      <c r="AA31" s="59">
        <v>0</v>
      </c>
      <c r="AB31" s="59">
        <v>0</v>
      </c>
      <c r="AC31" s="59">
        <v>915.99936078231133</v>
      </c>
      <c r="AD31" s="59">
        <f t="shared" si="4"/>
        <v>915.99936078231133</v>
      </c>
      <c r="AE31" s="107"/>
      <c r="AF31" s="77">
        <v>0</v>
      </c>
      <c r="AG31" s="77">
        <v>0</v>
      </c>
      <c r="AH31" s="77">
        <v>0</v>
      </c>
      <c r="AI31" s="77">
        <v>850.43833251943977</v>
      </c>
      <c r="AJ31" s="77">
        <f t="shared" si="5"/>
        <v>850.43833251943977</v>
      </c>
      <c r="AL31" s="108"/>
      <c r="AM31" s="108"/>
      <c r="AN31" s="108"/>
      <c r="AO31" s="108"/>
      <c r="AP31" s="108">
        <v>883.310251342838</v>
      </c>
      <c r="AR31" s="77">
        <v>0</v>
      </c>
      <c r="AS31" s="77">
        <v>0</v>
      </c>
      <c r="AT31" s="77">
        <v>0</v>
      </c>
      <c r="AU31" s="77">
        <v>1574.3936725424799</v>
      </c>
      <c r="AV31" s="77">
        <v>1574.3936725424799</v>
      </c>
    </row>
    <row r="32" spans="1:48" x14ac:dyDescent="0.2">
      <c r="A32" s="40">
        <v>27</v>
      </c>
      <c r="B32" s="41">
        <v>0</v>
      </c>
      <c r="C32" s="41">
        <v>0</v>
      </c>
      <c r="D32" s="41">
        <v>0</v>
      </c>
      <c r="E32" s="41">
        <v>398.27127300015707</v>
      </c>
      <c r="F32" s="41">
        <f t="shared" si="0"/>
        <v>398.27127300015707</v>
      </c>
      <c r="G32" s="111"/>
      <c r="H32" s="41">
        <v>0</v>
      </c>
      <c r="I32" s="41">
        <v>0</v>
      </c>
      <c r="J32" s="41">
        <v>0</v>
      </c>
      <c r="K32" s="41">
        <v>449.79041007544555</v>
      </c>
      <c r="L32" s="41">
        <f t="shared" si="1"/>
        <v>449.79041007544555</v>
      </c>
      <c r="M32" s="111"/>
      <c r="N32" s="41">
        <v>0</v>
      </c>
      <c r="O32" s="41">
        <v>0</v>
      </c>
      <c r="P32" s="41">
        <v>0</v>
      </c>
      <c r="Q32" s="41">
        <v>543.76076385609053</v>
      </c>
      <c r="R32" s="41">
        <f t="shared" si="2"/>
        <v>543.76076385609053</v>
      </c>
      <c r="S32" s="111"/>
      <c r="T32" s="41">
        <v>0</v>
      </c>
      <c r="U32" s="41">
        <v>0</v>
      </c>
      <c r="V32" s="41">
        <v>0</v>
      </c>
      <c r="W32" s="41">
        <v>565.39037709709498</v>
      </c>
      <c r="X32" s="41">
        <f t="shared" si="3"/>
        <v>565.39037709709498</v>
      </c>
      <c r="Y32" s="107"/>
      <c r="Z32" s="58">
        <v>0</v>
      </c>
      <c r="AA32" s="58">
        <v>0</v>
      </c>
      <c r="AB32" s="58">
        <v>0</v>
      </c>
      <c r="AC32" s="58">
        <v>667.03001271563221</v>
      </c>
      <c r="AD32" s="58">
        <f t="shared" si="4"/>
        <v>667.03001271563221</v>
      </c>
      <c r="AE32" s="107"/>
      <c r="AF32" s="41">
        <v>0</v>
      </c>
      <c r="AG32" s="41">
        <v>0</v>
      </c>
      <c r="AH32" s="41">
        <v>0</v>
      </c>
      <c r="AI32" s="41">
        <v>597.1903735285033</v>
      </c>
      <c r="AJ32" s="41">
        <f t="shared" si="5"/>
        <v>597.1903735285033</v>
      </c>
      <c r="AL32" s="58"/>
      <c r="AM32" s="58"/>
      <c r="AN32" s="58"/>
      <c r="AO32" s="58"/>
      <c r="AP32" s="58">
        <v>589.92794272611877</v>
      </c>
      <c r="AR32" s="41">
        <v>0</v>
      </c>
      <c r="AS32" s="41">
        <v>0</v>
      </c>
      <c r="AT32" s="41">
        <v>0</v>
      </c>
      <c r="AU32" s="41">
        <v>1013.6044934633975</v>
      </c>
      <c r="AV32" s="41">
        <v>1013.6044934633975</v>
      </c>
    </row>
    <row r="33" spans="1:48" x14ac:dyDescent="0.2">
      <c r="A33" s="78">
        <v>28</v>
      </c>
      <c r="B33" s="77">
        <v>0</v>
      </c>
      <c r="C33" s="77">
        <v>0</v>
      </c>
      <c r="D33" s="77">
        <v>0</v>
      </c>
      <c r="E33" s="77">
        <v>333.848823066688</v>
      </c>
      <c r="F33" s="77">
        <f t="shared" si="0"/>
        <v>333.848823066688</v>
      </c>
      <c r="G33" s="111"/>
      <c r="H33" s="77">
        <v>0</v>
      </c>
      <c r="I33" s="77">
        <v>0</v>
      </c>
      <c r="J33" s="77">
        <v>0</v>
      </c>
      <c r="K33" s="77">
        <v>354.78969319595979</v>
      </c>
      <c r="L33" s="77">
        <f t="shared" si="1"/>
        <v>354.78969319595979</v>
      </c>
      <c r="M33" s="111"/>
      <c r="N33" s="77">
        <v>0</v>
      </c>
      <c r="O33" s="77">
        <v>0</v>
      </c>
      <c r="P33" s="77">
        <v>0</v>
      </c>
      <c r="Q33" s="77">
        <v>437.50834066406338</v>
      </c>
      <c r="R33" s="77">
        <f t="shared" si="2"/>
        <v>437.50834066406338</v>
      </c>
      <c r="S33" s="111"/>
      <c r="T33" s="77">
        <v>0</v>
      </c>
      <c r="U33" s="77">
        <v>0</v>
      </c>
      <c r="V33" s="77">
        <v>0</v>
      </c>
      <c r="W33" s="77">
        <v>449.70684541550236</v>
      </c>
      <c r="X33" s="77">
        <f t="shared" si="3"/>
        <v>449.70684541550236</v>
      </c>
      <c r="Y33" s="107"/>
      <c r="Z33" s="59">
        <v>0</v>
      </c>
      <c r="AA33" s="59">
        <v>0</v>
      </c>
      <c r="AB33" s="59">
        <v>0</v>
      </c>
      <c r="AC33" s="59">
        <v>539.21518272419542</v>
      </c>
      <c r="AD33" s="59">
        <f t="shared" si="4"/>
        <v>539.21518272419542</v>
      </c>
      <c r="AE33" s="107"/>
      <c r="AF33" s="77">
        <v>0</v>
      </c>
      <c r="AG33" s="77">
        <v>0</v>
      </c>
      <c r="AH33" s="77">
        <v>0</v>
      </c>
      <c r="AI33" s="77">
        <v>463.95214433680411</v>
      </c>
      <c r="AJ33" s="77">
        <f t="shared" si="5"/>
        <v>463.95214433680411</v>
      </c>
      <c r="AL33" s="108"/>
      <c r="AM33" s="108"/>
      <c r="AN33" s="108"/>
      <c r="AO33" s="108"/>
      <c r="AP33" s="108">
        <v>468.2211284011513</v>
      </c>
      <c r="AR33" s="77">
        <v>0</v>
      </c>
      <c r="AS33" s="77">
        <v>0</v>
      </c>
      <c r="AT33" s="77">
        <v>0</v>
      </c>
      <c r="AU33" s="77">
        <v>784.03386912984331</v>
      </c>
      <c r="AV33" s="77">
        <v>784.03386912984331</v>
      </c>
    </row>
    <row r="34" spans="1:48" x14ac:dyDescent="0.2">
      <c r="A34" s="40">
        <v>29</v>
      </c>
      <c r="B34" s="41">
        <v>0</v>
      </c>
      <c r="C34" s="41">
        <v>0</v>
      </c>
      <c r="D34" s="41">
        <v>0</v>
      </c>
      <c r="E34" s="41">
        <v>295.00568018462212</v>
      </c>
      <c r="F34" s="41">
        <f t="shared" si="0"/>
        <v>295.00568018462212</v>
      </c>
      <c r="G34" s="111"/>
      <c r="H34" s="41">
        <v>0</v>
      </c>
      <c r="I34" s="41">
        <v>0</v>
      </c>
      <c r="J34" s="41">
        <v>0</v>
      </c>
      <c r="K34" s="41">
        <v>285.97896592635817</v>
      </c>
      <c r="L34" s="41">
        <f t="shared" si="1"/>
        <v>285.97896592635817</v>
      </c>
      <c r="M34" s="111"/>
      <c r="N34" s="41">
        <v>0</v>
      </c>
      <c r="O34" s="41">
        <v>0</v>
      </c>
      <c r="P34" s="41">
        <v>0</v>
      </c>
      <c r="Q34" s="41">
        <v>350.97931309171793</v>
      </c>
      <c r="R34" s="41">
        <f t="shared" si="2"/>
        <v>350.97931309171793</v>
      </c>
      <c r="S34" s="111"/>
      <c r="T34" s="41">
        <v>0</v>
      </c>
      <c r="U34" s="41">
        <v>0</v>
      </c>
      <c r="V34" s="41">
        <v>0</v>
      </c>
      <c r="W34" s="41">
        <v>381.22241429879551</v>
      </c>
      <c r="X34" s="41">
        <f t="shared" si="3"/>
        <v>381.22241429879551</v>
      </c>
      <c r="Y34" s="107"/>
      <c r="Z34" s="58">
        <v>0</v>
      </c>
      <c r="AA34" s="58">
        <v>0</v>
      </c>
      <c r="AB34" s="58">
        <v>0</v>
      </c>
      <c r="AC34" s="58">
        <v>437.05428660888742</v>
      </c>
      <c r="AD34" s="58">
        <f t="shared" si="4"/>
        <v>437.05428660888742</v>
      </c>
      <c r="AE34" s="107"/>
      <c r="AF34" s="41">
        <v>0</v>
      </c>
      <c r="AG34" s="41">
        <v>0</v>
      </c>
      <c r="AH34" s="41">
        <v>0</v>
      </c>
      <c r="AI34" s="41">
        <v>385.24886377595203</v>
      </c>
      <c r="AJ34" s="41">
        <f t="shared" si="5"/>
        <v>385.24886377595203</v>
      </c>
      <c r="AL34" s="58"/>
      <c r="AM34" s="58"/>
      <c r="AN34" s="58"/>
      <c r="AO34" s="58"/>
      <c r="AP34" s="58">
        <v>384.24776997571303</v>
      </c>
      <c r="AR34" s="41">
        <v>0</v>
      </c>
      <c r="AS34" s="41">
        <v>0</v>
      </c>
      <c r="AT34" s="41">
        <v>0</v>
      </c>
      <c r="AU34" s="41">
        <v>643.0288500576653</v>
      </c>
      <c r="AV34" s="41">
        <v>643.0288500576653</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2">
        <v>2013</v>
      </c>
      <c r="I38" s="72">
        <v>2019</v>
      </c>
    </row>
    <row r="39" spans="1:48" x14ac:dyDescent="0.2">
      <c r="A39" s="71" t="s">
        <v>43</v>
      </c>
      <c r="B39" s="69" t="s">
        <v>44</v>
      </c>
      <c r="C39" s="67">
        <f>SUM(B5:B10)</f>
        <v>14032.417435161306</v>
      </c>
      <c r="D39" s="68">
        <f>SUM(H5:H10)</f>
        <v>17306.7871320712</v>
      </c>
      <c r="E39" s="67">
        <f>SUM(N5:N10)</f>
        <v>30675.170717956829</v>
      </c>
      <c r="F39" s="68">
        <f>SUM(T5:T10)</f>
        <v>29645.224099435123</v>
      </c>
      <c r="G39" s="64">
        <f>SUM(Z5:Z10)</f>
        <v>27093.207618586141</v>
      </c>
      <c r="H39" s="64">
        <f>SUM(AF5:AF10)</f>
        <v>34035.975100579679</v>
      </c>
      <c r="I39" s="81">
        <f>SUM(AR5:AR10)</f>
        <v>30925.252914720379</v>
      </c>
      <c r="J39" s="3"/>
    </row>
    <row r="40" spans="1:48" x14ac:dyDescent="0.2">
      <c r="A40" s="53"/>
      <c r="B40" s="128" t="s">
        <v>45</v>
      </c>
      <c r="C40" s="129">
        <f>SUM(B11:B16)</f>
        <v>5339.8401309643705</v>
      </c>
      <c r="D40" s="55">
        <f>SUM(H11:H16)</f>
        <v>5233.9743047012007</v>
      </c>
      <c r="E40" s="129">
        <f>SUM(N11:N16)</f>
        <v>6093.6068118696976</v>
      </c>
      <c r="F40" s="55">
        <f>SUM(T11:T16)</f>
        <v>7060.526246212934</v>
      </c>
      <c r="G40" s="129">
        <f>SUM(Z11:Z16)</f>
        <v>7413.6399194557926</v>
      </c>
      <c r="H40" s="129">
        <f>SUM(AF11:AF16)</f>
        <v>14691.394893374469</v>
      </c>
      <c r="I40" s="143">
        <f>SUM(AR11:AR16)</f>
        <v>10142.330528735809</v>
      </c>
      <c r="J40" s="3"/>
    </row>
    <row r="41" spans="1:48" x14ac:dyDescent="0.2">
      <c r="A41" s="70"/>
      <c r="B41" s="66" t="s">
        <v>46</v>
      </c>
      <c r="C41" s="64">
        <f>SUM(B17:B22)</f>
        <v>5821.2745008089887</v>
      </c>
      <c r="D41" s="65">
        <f>SUM(H17:H22)</f>
        <v>5616.832187067891</v>
      </c>
      <c r="E41" s="64">
        <f>SUM(N17:N22)</f>
        <v>6207.3155994100125</v>
      </c>
      <c r="F41" s="65">
        <f>SUM(T17:T22)</f>
        <v>7113.6785737678074</v>
      </c>
      <c r="G41" s="64">
        <f>SUM(Z17:Z22)</f>
        <v>7443.4599491666868</v>
      </c>
      <c r="H41" s="64">
        <f>SUM(AF17:AF22)</f>
        <v>14944.036134387561</v>
      </c>
      <c r="I41" s="81">
        <f>SUM(AR17:AR22)</f>
        <v>10430.753400414593</v>
      </c>
      <c r="J41" s="3"/>
    </row>
    <row r="42" spans="1:48" x14ac:dyDescent="0.2">
      <c r="A42" s="131"/>
      <c r="B42" s="132" t="s">
        <v>47</v>
      </c>
      <c r="C42" s="133">
        <f>SUM(B5:B22)</f>
        <v>25193.532066934662</v>
      </c>
      <c r="D42" s="134">
        <f>SUM(H5:H22)</f>
        <v>28157.593623840301</v>
      </c>
      <c r="E42" s="133">
        <f>SUM(N5:N22)</f>
        <v>42976.093129236557</v>
      </c>
      <c r="F42" s="134">
        <f>SUM(T5:T22)</f>
        <v>43819.428919415855</v>
      </c>
      <c r="G42" s="129">
        <f>SUM(Z5:Z22)</f>
        <v>41950.307487208629</v>
      </c>
      <c r="H42" s="129">
        <f>SUM(AF5:AF22)</f>
        <v>63671.40612834171</v>
      </c>
      <c r="I42" s="143">
        <f>SUM(AR5:AR22)</f>
        <v>51498.336843870755</v>
      </c>
      <c r="J42" s="3"/>
    </row>
    <row r="43" spans="1:48" x14ac:dyDescent="0.2">
      <c r="A43" s="71" t="s">
        <v>1</v>
      </c>
      <c r="B43" s="69" t="s">
        <v>44</v>
      </c>
      <c r="C43" s="67">
        <f>SUM(C5:C10)</f>
        <v>7000.0777058756448</v>
      </c>
      <c r="D43" s="68">
        <f>SUM(I5:I10)</f>
        <v>8016.6942890422597</v>
      </c>
      <c r="E43" s="67">
        <f>SUM(O5:O10)</f>
        <v>8951.1084511666631</v>
      </c>
      <c r="F43" s="68">
        <f>SUM(U5:U10)</f>
        <v>10301.484434433971</v>
      </c>
      <c r="G43" s="67">
        <f>SUM(AA5:AA10)</f>
        <v>9192.6089052206935</v>
      </c>
      <c r="H43" s="67">
        <f>SUM(AG5:AG10)</f>
        <v>10011.903292126963</v>
      </c>
      <c r="I43" s="85">
        <f>SUM(AS5:AS10)</f>
        <v>16718.215888951887</v>
      </c>
      <c r="J43" s="3"/>
    </row>
    <row r="44" spans="1:48" x14ac:dyDescent="0.2">
      <c r="A44" s="53"/>
      <c r="B44" s="128" t="s">
        <v>45</v>
      </c>
      <c r="C44" s="129">
        <f>SUM(C11:C16)</f>
        <v>1526.5346234848244</v>
      </c>
      <c r="D44" s="55">
        <f>SUM(I11:I16)</f>
        <v>1709.641774415237</v>
      </c>
      <c r="E44" s="129">
        <f>SUM(O11:O16)</f>
        <v>1872.6563269213245</v>
      </c>
      <c r="F44" s="55">
        <f>SUM(U11:U16)</f>
        <v>2145.1803018976329</v>
      </c>
      <c r="G44" s="129">
        <f>SUM(AA11:AA16)</f>
        <v>1926.6481954373019</v>
      </c>
      <c r="H44" s="129">
        <f>SUM(AG11:AG16)</f>
        <v>2037.9672968448788</v>
      </c>
      <c r="I44" s="143">
        <f>SUM(AS11:AS16)</f>
        <v>3224.1614878410505</v>
      </c>
      <c r="J44" s="3"/>
    </row>
    <row r="45" spans="1:48" x14ac:dyDescent="0.2">
      <c r="A45" s="66"/>
      <c r="B45" s="66" t="s">
        <v>46</v>
      </c>
      <c r="C45" s="64">
        <f>SUM(C17:C22)</f>
        <v>2.6567576051502755</v>
      </c>
      <c r="D45" s="65">
        <f>SUM(I17:I22)</f>
        <v>1.7529393337411101</v>
      </c>
      <c r="E45" s="64">
        <f>SUM(O17:O22)</f>
        <v>0.35148989306896539</v>
      </c>
      <c r="F45" s="65">
        <f>SUM(U17:U22)</f>
        <v>0</v>
      </c>
      <c r="G45" s="64">
        <f>SUM(AA17:AA22)</f>
        <v>0</v>
      </c>
      <c r="H45" s="64">
        <f>SUM(AG17:AG22)</f>
        <v>0</v>
      </c>
      <c r="I45" s="81">
        <f>SUM(AS17:AS22)</f>
        <v>0</v>
      </c>
      <c r="J45" s="3"/>
    </row>
    <row r="46" spans="1:48" x14ac:dyDescent="0.2">
      <c r="A46" s="132"/>
      <c r="B46" s="132" t="s">
        <v>47</v>
      </c>
      <c r="C46" s="133">
        <f>SUM(C5:C22)</f>
        <v>8529.2690869656217</v>
      </c>
      <c r="D46" s="134">
        <f>SUM(I5:I22)</f>
        <v>9728.0890027912355</v>
      </c>
      <c r="E46" s="133">
        <f>SUM(O5:O22)</f>
        <v>10824.116267981059</v>
      </c>
      <c r="F46" s="134">
        <f>SUM(U5:U22)</f>
        <v>12446.664736331602</v>
      </c>
      <c r="G46" s="133">
        <f>SUM(AA5:AA22)</f>
        <v>11119.257100657996</v>
      </c>
      <c r="H46" s="133">
        <f>SUM(AG5:AG22)</f>
        <v>12049.87058897184</v>
      </c>
      <c r="I46" s="145">
        <f>SUM(AS5:AS22)</f>
        <v>19942.377376792938</v>
      </c>
      <c r="J46" s="3"/>
    </row>
    <row r="47" spans="1:48" x14ac:dyDescent="0.2">
      <c r="A47" s="69" t="s">
        <v>48</v>
      </c>
      <c r="B47" s="69" t="s">
        <v>44</v>
      </c>
      <c r="C47" s="67">
        <f>SUM(D5:D10)</f>
        <v>1169.2594771634353</v>
      </c>
      <c r="D47" s="68">
        <f>SUM(J5:J10)</f>
        <v>1470.6499097069591</v>
      </c>
      <c r="E47" s="67">
        <f>SUM(P5:P10)</f>
        <v>1364.684630214078</v>
      </c>
      <c r="F47" s="68">
        <f>SUM(V5:V10)</f>
        <v>1725.2505250107438</v>
      </c>
      <c r="G47" s="64">
        <f>SUM(AB5:AB10)</f>
        <v>1187.637198564945</v>
      </c>
      <c r="H47" s="64">
        <f>SUM(AH5:AH10)</f>
        <v>1199.4506756960379</v>
      </c>
      <c r="I47" s="81">
        <f>SUM(AT5:AT10)</f>
        <v>2553.4604889981142</v>
      </c>
      <c r="J47" s="3"/>
    </row>
    <row r="48" spans="1:48" x14ac:dyDescent="0.2">
      <c r="A48" s="54"/>
      <c r="B48" s="128" t="s">
        <v>45</v>
      </c>
      <c r="C48" s="129">
        <f>SUM(D11:D16)</f>
        <v>1169.2594771634353</v>
      </c>
      <c r="D48" s="55">
        <f>SUM(J11:J16)</f>
        <v>1470.6499097069591</v>
      </c>
      <c r="E48" s="129">
        <f>SUM(P11:P16)</f>
        <v>1364.684630214078</v>
      </c>
      <c r="F48" s="55">
        <f>SUM(V11:V16)</f>
        <v>1725.2505250107438</v>
      </c>
      <c r="G48" s="129">
        <f>SUM(AB11:AB16)</f>
        <v>1187.637198564945</v>
      </c>
      <c r="H48" s="129">
        <f>SUM(AH11:AH16)</f>
        <v>1199.4506756960379</v>
      </c>
      <c r="I48" s="143">
        <f>SUM(AT11:AT16)</f>
        <v>2553.4604889981142</v>
      </c>
      <c r="J48" s="3"/>
    </row>
    <row r="49" spans="1:10" x14ac:dyDescent="0.2">
      <c r="A49" s="66"/>
      <c r="B49" s="66" t="s">
        <v>46</v>
      </c>
      <c r="C49" s="64">
        <f>SUM(D17:D22)</f>
        <v>1169.2594771634353</v>
      </c>
      <c r="D49" s="65">
        <f>SUM(J17:J22)</f>
        <v>1470.6499097069591</v>
      </c>
      <c r="E49" s="64">
        <f>SUM(P17:P22)</f>
        <v>1364.684630214078</v>
      </c>
      <c r="F49" s="65">
        <f>SUM(V17:V22)</f>
        <v>1725.2505250107438</v>
      </c>
      <c r="G49" s="64">
        <f>SUM(AB17:AB22)</f>
        <v>1187.637198564945</v>
      </c>
      <c r="H49" s="64">
        <f>SUM(AH17:AH22)</f>
        <v>1199.4506756960382</v>
      </c>
      <c r="I49" s="81">
        <f>SUM(AT17:AT22)</f>
        <v>2553.4604889981142</v>
      </c>
      <c r="J49" s="3"/>
    </row>
    <row r="50" spans="1:10" x14ac:dyDescent="0.2">
      <c r="A50" s="132"/>
      <c r="B50" s="132" t="s">
        <v>47</v>
      </c>
      <c r="C50" s="133">
        <f>SUM(D5:D22)</f>
        <v>3507.778431490307</v>
      </c>
      <c r="D50" s="134">
        <f>SUM(J5:J22)</f>
        <v>4411.9497291208772</v>
      </c>
      <c r="E50" s="133">
        <f>SUM(P5:P22)</f>
        <v>4094.0538906422348</v>
      </c>
      <c r="F50" s="134">
        <f>SUM(V5:V22)</f>
        <v>5175.7515750322318</v>
      </c>
      <c r="G50" s="129">
        <f>SUM(AB5:AB22)</f>
        <v>3562.9115956948349</v>
      </c>
      <c r="H50" s="129">
        <f>SUM(AH5:AH22)</f>
        <v>3598.352027088114</v>
      </c>
      <c r="I50" s="143">
        <f>SUM(AT5:AT22)</f>
        <v>7660.3814669943431</v>
      </c>
      <c r="J50" s="3"/>
    </row>
    <row r="51" spans="1:10" x14ac:dyDescent="0.2">
      <c r="A51" s="69" t="s">
        <v>3</v>
      </c>
      <c r="B51" s="69" t="s">
        <v>44</v>
      </c>
      <c r="C51" s="67">
        <f>SUM(E5:E10)</f>
        <v>0.28456886923598596</v>
      </c>
      <c r="D51" s="68">
        <f>SUM(K5:K10)</f>
        <v>0.23080560506125419</v>
      </c>
      <c r="E51" s="67">
        <f>SUM(Q5:Q10)</f>
        <v>0</v>
      </c>
      <c r="F51" s="68">
        <f>SUM(W5:W10)</f>
        <v>38.001635479759273</v>
      </c>
      <c r="G51" s="67">
        <f>SUM(AC5:AC10)</f>
        <v>27.379666198701646</v>
      </c>
      <c r="H51" s="67">
        <f>SUM(AI5:AI10)</f>
        <v>0.87159301535121403</v>
      </c>
      <c r="I51" s="85">
        <f>SUM(AU5:AU10)</f>
        <v>1.4463641492074792</v>
      </c>
      <c r="J51" s="3"/>
    </row>
    <row r="52" spans="1:10" x14ac:dyDescent="0.2">
      <c r="A52" s="54"/>
      <c r="B52" s="128" t="s">
        <v>45</v>
      </c>
      <c r="C52" s="129">
        <f>SUM(E11:E16)</f>
        <v>13493.981466493864</v>
      </c>
      <c r="D52" s="55">
        <f>SUM(K11:K16)</f>
        <v>14878.519027961431</v>
      </c>
      <c r="E52" s="129">
        <f>SUM(Q11:Q16)</f>
        <v>18466.157705783131</v>
      </c>
      <c r="F52" s="55">
        <f>SUM(W11:W16)</f>
        <v>23636.173445495515</v>
      </c>
      <c r="G52" s="129">
        <f>SUM(AC11:AC16)</f>
        <v>24774.777871886523</v>
      </c>
      <c r="H52" s="129">
        <f>SUM(AI11:AI16)</f>
        <v>26759.26224555185</v>
      </c>
      <c r="I52" s="143">
        <f>SUM(AU11:AU16)</f>
        <v>40751.004552205086</v>
      </c>
      <c r="J52" s="3"/>
    </row>
    <row r="53" spans="1:10" x14ac:dyDescent="0.2">
      <c r="A53" s="66"/>
      <c r="B53" s="66" t="s">
        <v>46</v>
      </c>
      <c r="C53" s="64">
        <f>SUM(E17:E22)</f>
        <v>24247.525790926586</v>
      </c>
      <c r="D53" s="65">
        <f>SUM(K17:K22)</f>
        <v>27386.534013448541</v>
      </c>
      <c r="E53" s="64">
        <f>SUM(Q17:Q22)</f>
        <v>31754.879385003958</v>
      </c>
      <c r="F53" s="65">
        <f>SUM(W17:W22)</f>
        <v>37374.371812588499</v>
      </c>
      <c r="G53" s="64">
        <f>SUM(AC17:AC22)</f>
        <v>39830.811333832316</v>
      </c>
      <c r="H53" s="64">
        <f>SUM(AI17:AI22)</f>
        <v>43246.488941356809</v>
      </c>
      <c r="I53" s="81">
        <f>SUM(AU17:AU22)</f>
        <v>70699.000120121273</v>
      </c>
      <c r="J53" s="3"/>
    </row>
    <row r="54" spans="1:10" x14ac:dyDescent="0.2">
      <c r="A54" s="132"/>
      <c r="B54" s="132" t="s">
        <v>47</v>
      </c>
      <c r="C54" s="133">
        <f>SUM(E5:E22)</f>
        <v>37741.791826289686</v>
      </c>
      <c r="D54" s="134">
        <f>SUM(K5:K22)</f>
        <v>42265.283847015031</v>
      </c>
      <c r="E54" s="133">
        <f>SUM(Q5:Q22)</f>
        <v>50221.037090787089</v>
      </c>
      <c r="F54" s="134">
        <f>SUM(W5:W22)</f>
        <v>61048.546893563776</v>
      </c>
      <c r="G54" s="133">
        <f>SUM(AC5:AC22)</f>
        <v>64632.968871917532</v>
      </c>
      <c r="H54" s="133">
        <f>SUM(AI5:AI22)</f>
        <v>70006.622779924</v>
      </c>
      <c r="I54" s="145">
        <f>SUM(AU5:AU22)</f>
        <v>111451.45103647558</v>
      </c>
      <c r="J54" s="3"/>
    </row>
    <row r="55" spans="1:10" x14ac:dyDescent="0.2">
      <c r="A55" s="69" t="s">
        <v>49</v>
      </c>
      <c r="B55" s="69" t="s">
        <v>44</v>
      </c>
      <c r="C55" s="67">
        <f t="shared" ref="C55:I58" si="6">SUM(C39,C43,C47,C51)</f>
        <v>22202.039187069622</v>
      </c>
      <c r="D55" s="68">
        <f t="shared" si="6"/>
        <v>26794.36213642548</v>
      </c>
      <c r="E55" s="67">
        <f t="shared" si="6"/>
        <v>40990.963799337565</v>
      </c>
      <c r="F55" s="68">
        <f t="shared" si="6"/>
        <v>41709.960694359601</v>
      </c>
      <c r="G55" s="64">
        <f t="shared" si="6"/>
        <v>37500.833388570478</v>
      </c>
      <c r="H55" s="64">
        <f t="shared" si="6"/>
        <v>45248.200661418028</v>
      </c>
      <c r="I55" s="85">
        <f t="shared" si="6"/>
        <v>50198.375656819582</v>
      </c>
      <c r="J55" s="76">
        <f>I55*100/I$58</f>
        <v>26.343586858218533</v>
      </c>
    </row>
    <row r="56" spans="1:10" x14ac:dyDescent="0.2">
      <c r="A56" s="54"/>
      <c r="B56" s="128" t="s">
        <v>45</v>
      </c>
      <c r="C56" s="129">
        <f t="shared" si="6"/>
        <v>21529.615698106492</v>
      </c>
      <c r="D56" s="55">
        <f t="shared" si="6"/>
        <v>23292.78501678483</v>
      </c>
      <c r="E56" s="129">
        <f t="shared" si="6"/>
        <v>27797.10547478823</v>
      </c>
      <c r="F56" s="55">
        <f t="shared" si="6"/>
        <v>34567.130518616825</v>
      </c>
      <c r="G56" s="129">
        <f t="shared" si="6"/>
        <v>35302.703185344566</v>
      </c>
      <c r="H56" s="129">
        <f t="shared" si="6"/>
        <v>44688.075111467231</v>
      </c>
      <c r="I56" s="143">
        <f t="shared" si="6"/>
        <v>56670.957057780062</v>
      </c>
      <c r="J56" s="76">
        <f>I56*100/I$58</f>
        <v>29.740330440098312</v>
      </c>
    </row>
    <row r="57" spans="1:10" x14ac:dyDescent="0.2">
      <c r="A57" s="66"/>
      <c r="B57" s="66" t="s">
        <v>46</v>
      </c>
      <c r="C57" s="64">
        <f t="shared" si="6"/>
        <v>31240.716526504162</v>
      </c>
      <c r="D57" s="65">
        <f t="shared" si="6"/>
        <v>34475.76904955713</v>
      </c>
      <c r="E57" s="64">
        <f t="shared" si="6"/>
        <v>39327.231104521117</v>
      </c>
      <c r="F57" s="65">
        <f t="shared" si="6"/>
        <v>46213.300911367049</v>
      </c>
      <c r="G57" s="64">
        <f t="shared" si="6"/>
        <v>48461.908481563951</v>
      </c>
      <c r="H57" s="64">
        <f t="shared" si="6"/>
        <v>59389.975751440405</v>
      </c>
      <c r="I57" s="81">
        <f t="shared" si="6"/>
        <v>83683.214009533986</v>
      </c>
      <c r="J57" s="76">
        <f>I57*100/I$58</f>
        <v>43.91608270168318</v>
      </c>
    </row>
    <row r="58" spans="1:10" x14ac:dyDescent="0.2">
      <c r="A58" s="132"/>
      <c r="B58" s="132" t="s">
        <v>47</v>
      </c>
      <c r="C58" s="133">
        <f t="shared" si="6"/>
        <v>74972.371411680273</v>
      </c>
      <c r="D58" s="134">
        <f t="shared" si="6"/>
        <v>84562.916202767432</v>
      </c>
      <c r="E58" s="133">
        <f t="shared" si="6"/>
        <v>108115.30037864693</v>
      </c>
      <c r="F58" s="134">
        <f t="shared" si="6"/>
        <v>122490.39212434346</v>
      </c>
      <c r="G58" s="133">
        <f t="shared" si="6"/>
        <v>121265.44505547899</v>
      </c>
      <c r="H58" s="133">
        <f t="shared" si="6"/>
        <v>149326.25152432566</v>
      </c>
      <c r="I58" s="145">
        <f t="shared" si="6"/>
        <v>190552.5467241336</v>
      </c>
      <c r="J58" s="76"/>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t="s">
        <v>64</v>
      </c>
      <c r="I69" s="152">
        <v>2019</v>
      </c>
    </row>
    <row r="70" spans="1:9" x14ac:dyDescent="0.2">
      <c r="A70" s="57" t="str">
        <f t="shared" ref="A70:A98" si="7">A4</f>
        <v>Prenatal</v>
      </c>
      <c r="B70" s="58">
        <f t="shared" ref="B70:B98" si="8">F4</f>
        <v>777.35283438834779</v>
      </c>
      <c r="C70" s="58">
        <f t="shared" ref="C70:C98" si="9">L4</f>
        <v>843.21714684163783</v>
      </c>
      <c r="D70" s="58">
        <f t="shared" ref="D70:D98" si="10">R4</f>
        <v>1077.0732121018314</v>
      </c>
      <c r="E70" s="58">
        <f t="shared" ref="E70:E98" si="11">X4</f>
        <v>1069.1059179670679</v>
      </c>
      <c r="F70" s="58">
        <f t="shared" ref="F70:F98" si="12">AD4</f>
        <v>1142.0144177133457</v>
      </c>
      <c r="G70" s="58">
        <f t="shared" ref="G70:G98" si="13">AJ4</f>
        <v>1289.5606505421233</v>
      </c>
      <c r="H70" s="147">
        <f>AP4</f>
        <v>1631.5264745993138</v>
      </c>
      <c r="I70" s="147">
        <f t="shared" ref="I70:I98" si="14">AV4</f>
        <v>1833.2146872557105</v>
      </c>
    </row>
    <row r="71" spans="1:9" x14ac:dyDescent="0.2">
      <c r="A71" s="2">
        <f t="shared" si="7"/>
        <v>0</v>
      </c>
      <c r="B71" s="108">
        <f t="shared" si="8"/>
        <v>5779.3456217310077</v>
      </c>
      <c r="C71" s="108">
        <f t="shared" si="9"/>
        <v>7006.5039556230558</v>
      </c>
      <c r="D71" s="108">
        <f t="shared" si="10"/>
        <v>11829.606361555792</v>
      </c>
      <c r="E71" s="108">
        <f t="shared" si="11"/>
        <v>11175.812409513073</v>
      </c>
      <c r="F71" s="108">
        <f t="shared" si="12"/>
        <v>9885.3620620370839</v>
      </c>
      <c r="G71" s="108">
        <f t="shared" si="13"/>
        <v>11335.037250787747</v>
      </c>
      <c r="H71" s="146">
        <f t="shared" ref="H71:H98" si="15">AP5</f>
        <v>14405.658026224957</v>
      </c>
      <c r="I71" s="146">
        <f t="shared" si="14"/>
        <v>12715.614185845574</v>
      </c>
    </row>
    <row r="72" spans="1:9" x14ac:dyDescent="0.2">
      <c r="A72" s="57">
        <f t="shared" si="7"/>
        <v>1</v>
      </c>
      <c r="B72" s="58">
        <f t="shared" si="8"/>
        <v>2886.684517083143</v>
      </c>
      <c r="C72" s="58">
        <f t="shared" si="9"/>
        <v>3855.8356702766587</v>
      </c>
      <c r="D72" s="58">
        <f t="shared" si="10"/>
        <v>7144.7360570135615</v>
      </c>
      <c r="E72" s="58">
        <f t="shared" si="11"/>
        <v>6923.1926922783641</v>
      </c>
      <c r="F72" s="58">
        <f t="shared" si="12"/>
        <v>6212.8497893090571</v>
      </c>
      <c r="G72" s="58">
        <f t="shared" si="13"/>
        <v>7306.8105883527878</v>
      </c>
      <c r="H72" s="147">
        <f t="shared" si="15"/>
        <v>9435.4912873695248</v>
      </c>
      <c r="I72" s="147">
        <f t="shared" si="14"/>
        <v>7169.3166118138406</v>
      </c>
    </row>
    <row r="73" spans="1:9" x14ac:dyDescent="0.2">
      <c r="A73" s="2">
        <f t="shared" si="7"/>
        <v>2</v>
      </c>
      <c r="B73" s="108">
        <f t="shared" si="8"/>
        <v>2958.3043236105259</v>
      </c>
      <c r="C73" s="108">
        <f t="shared" si="9"/>
        <v>3878.6175014416467</v>
      </c>
      <c r="D73" s="108">
        <f t="shared" si="10"/>
        <v>6922.6674742440782</v>
      </c>
      <c r="E73" s="108">
        <f t="shared" si="11"/>
        <v>6686.3680087826087</v>
      </c>
      <c r="F73" s="108">
        <f t="shared" si="12"/>
        <v>5989.2139577667012</v>
      </c>
      <c r="G73" s="108">
        <f t="shared" si="13"/>
        <v>7157.3732026504385</v>
      </c>
      <c r="H73" s="146">
        <f t="shared" si="15"/>
        <v>9186.9970408653644</v>
      </c>
      <c r="I73" s="146">
        <f t="shared" si="14"/>
        <v>7292.6761817248553</v>
      </c>
    </row>
    <row r="74" spans="1:9" x14ac:dyDescent="0.2">
      <c r="A74" s="57">
        <f t="shared" si="7"/>
        <v>3</v>
      </c>
      <c r="B74" s="58">
        <f t="shared" si="8"/>
        <v>3399.8414801892991</v>
      </c>
      <c r="C74" s="58">
        <f t="shared" si="9"/>
        <v>4001.1173327006782</v>
      </c>
      <c r="D74" s="58">
        <f t="shared" si="10"/>
        <v>5585.165988865695</v>
      </c>
      <c r="E74" s="58">
        <f t="shared" si="11"/>
        <v>6053.773250843381</v>
      </c>
      <c r="F74" s="58">
        <f t="shared" si="12"/>
        <v>5499.5007834555581</v>
      </c>
      <c r="G74" s="58">
        <f t="shared" si="13"/>
        <v>6812.7432338205836</v>
      </c>
      <c r="H74" s="147">
        <f t="shared" si="15"/>
        <v>8062.7642110843253</v>
      </c>
      <c r="I74" s="147">
        <f t="shared" si="14"/>
        <v>7712.5585113737134</v>
      </c>
    </row>
    <row r="75" spans="1:9" x14ac:dyDescent="0.2">
      <c r="A75" s="2">
        <f t="shared" si="7"/>
        <v>4</v>
      </c>
      <c r="B75" s="108">
        <f t="shared" si="8"/>
        <v>3581.6771615466359</v>
      </c>
      <c r="C75" s="108">
        <f t="shared" si="9"/>
        <v>4056.7980023404052</v>
      </c>
      <c r="D75" s="108">
        <f t="shared" si="10"/>
        <v>4949.9184005514417</v>
      </c>
      <c r="E75" s="108">
        <f t="shared" si="11"/>
        <v>5660.8364579906274</v>
      </c>
      <c r="F75" s="108">
        <f t="shared" si="12"/>
        <v>5201.112575156264</v>
      </c>
      <c r="G75" s="108">
        <f t="shared" si="13"/>
        <v>6613.7248694238688</v>
      </c>
      <c r="H75" s="146">
        <f t="shared" si="15"/>
        <v>7813.6304225306394</v>
      </c>
      <c r="I75" s="146">
        <f t="shared" si="14"/>
        <v>7778.6738771426799</v>
      </c>
    </row>
    <row r="76" spans="1:9" x14ac:dyDescent="0.2">
      <c r="A76" s="57">
        <f t="shared" si="7"/>
        <v>5</v>
      </c>
      <c r="B76" s="58">
        <f t="shared" si="8"/>
        <v>3596.186082909011</v>
      </c>
      <c r="C76" s="58">
        <f t="shared" si="9"/>
        <v>3995.4896740430354</v>
      </c>
      <c r="D76" s="58">
        <f t="shared" si="10"/>
        <v>4558.8695171070012</v>
      </c>
      <c r="E76" s="58">
        <f t="shared" si="11"/>
        <v>5209.9778749515417</v>
      </c>
      <c r="F76" s="58">
        <f t="shared" si="12"/>
        <v>4712.7942208458189</v>
      </c>
      <c r="G76" s="58">
        <f t="shared" si="13"/>
        <v>6022.5115163826058</v>
      </c>
      <c r="H76" s="147">
        <f t="shared" si="15"/>
        <v>7312.8522925960815</v>
      </c>
      <c r="I76" s="147">
        <f t="shared" si="14"/>
        <v>7529.5362889189246</v>
      </c>
    </row>
    <row r="77" spans="1:9" x14ac:dyDescent="0.2">
      <c r="A77" s="2">
        <f t="shared" si="7"/>
        <v>6</v>
      </c>
      <c r="B77" s="108">
        <f t="shared" si="8"/>
        <v>3530.8799425140442</v>
      </c>
      <c r="C77" s="108">
        <f t="shared" si="9"/>
        <v>3879.4140271385431</v>
      </c>
      <c r="D77" s="108">
        <f t="shared" si="10"/>
        <v>4587.6238477686247</v>
      </c>
      <c r="E77" s="108">
        <f t="shared" si="11"/>
        <v>5422.4986526662105</v>
      </c>
      <c r="F77" s="108">
        <f t="shared" si="12"/>
        <v>5305.6679782245174</v>
      </c>
      <c r="G77" s="108">
        <f t="shared" si="13"/>
        <v>6860.72404863466</v>
      </c>
      <c r="H77" s="146">
        <f t="shared" si="15"/>
        <v>8153.6088551538123</v>
      </c>
      <c r="I77" s="146">
        <f t="shared" si="14"/>
        <v>8636.698576989329</v>
      </c>
    </row>
    <row r="78" spans="1:9" x14ac:dyDescent="0.2">
      <c r="A78" s="57">
        <f t="shared" si="7"/>
        <v>7</v>
      </c>
      <c r="B78" s="58">
        <f t="shared" si="8"/>
        <v>3410.6313543993369</v>
      </c>
      <c r="C78" s="58">
        <f t="shared" si="9"/>
        <v>3686.0183811481793</v>
      </c>
      <c r="D78" s="58">
        <f t="shared" si="10"/>
        <v>4445.8322436672534</v>
      </c>
      <c r="E78" s="58">
        <f t="shared" si="11"/>
        <v>5562.5915885858994</v>
      </c>
      <c r="F78" s="58">
        <f t="shared" si="12"/>
        <v>5720.7958640865345</v>
      </c>
      <c r="G78" s="58">
        <f t="shared" si="13"/>
        <v>7319.9994628308377</v>
      </c>
      <c r="H78" s="147">
        <f t="shared" si="15"/>
        <v>8496.0749691398105</v>
      </c>
      <c r="I78" s="147">
        <f t="shared" si="14"/>
        <v>9228.2692959749038</v>
      </c>
    </row>
    <row r="79" spans="1:9" x14ac:dyDescent="0.2">
      <c r="A79" s="2">
        <f t="shared" si="7"/>
        <v>8</v>
      </c>
      <c r="B79" s="108">
        <f t="shared" si="8"/>
        <v>3374.7785521968867</v>
      </c>
      <c r="C79" s="108">
        <f t="shared" si="9"/>
        <v>3654.9639859914751</v>
      </c>
      <c r="D79" s="108">
        <f t="shared" si="10"/>
        <v>4438.4391939918387</v>
      </c>
      <c r="E79" s="108">
        <f t="shared" si="11"/>
        <v>5617.0637407951954</v>
      </c>
      <c r="F79" s="108">
        <f t="shared" si="12"/>
        <v>5752.6673183908424</v>
      </c>
      <c r="G79" s="108">
        <f t="shared" si="13"/>
        <v>7320.9007419730078</v>
      </c>
      <c r="H79" s="146">
        <f t="shared" si="15"/>
        <v>8201.3176623164054</v>
      </c>
      <c r="I79" s="146">
        <f t="shared" si="14"/>
        <v>9150.9809235319808</v>
      </c>
    </row>
    <row r="80" spans="1:9" x14ac:dyDescent="0.2">
      <c r="A80" s="57">
        <f t="shared" si="7"/>
        <v>9</v>
      </c>
      <c r="B80" s="58">
        <f t="shared" si="8"/>
        <v>3374.584585774056</v>
      </c>
      <c r="C80" s="58">
        <f t="shared" si="9"/>
        <v>3654.9544613015878</v>
      </c>
      <c r="D80" s="58">
        <f t="shared" si="10"/>
        <v>4438.3751678866465</v>
      </c>
      <c r="E80" s="58">
        <f t="shared" si="11"/>
        <v>5616.4917883378512</v>
      </c>
      <c r="F80" s="58">
        <f t="shared" si="12"/>
        <v>5779.8670140830582</v>
      </c>
      <c r="G80" s="58">
        <f t="shared" si="13"/>
        <v>7320.4261698643513</v>
      </c>
      <c r="H80" s="147">
        <f t="shared" si="15"/>
        <v>8202.161380477899</v>
      </c>
      <c r="I80" s="147">
        <f t="shared" si="14"/>
        <v>9122.2320768965728</v>
      </c>
    </row>
    <row r="81" spans="1:9" x14ac:dyDescent="0.2">
      <c r="A81" s="2">
        <f t="shared" si="7"/>
        <v>10</v>
      </c>
      <c r="B81" s="108">
        <f t="shared" si="8"/>
        <v>3468.2459137146543</v>
      </c>
      <c r="C81" s="108">
        <f t="shared" si="9"/>
        <v>3731.4360839247047</v>
      </c>
      <c r="D81" s="108">
        <f t="shared" si="10"/>
        <v>4438.8425903989282</v>
      </c>
      <c r="E81" s="108">
        <f t="shared" si="11"/>
        <v>5601.6383719719124</v>
      </c>
      <c r="F81" s="108">
        <f t="shared" si="12"/>
        <v>5814.5459292689256</v>
      </c>
      <c r="G81" s="108">
        <f t="shared" si="13"/>
        <v>7324.4612789389939</v>
      </c>
      <c r="H81" s="146">
        <f t="shared" si="15"/>
        <v>8172.7430984245793</v>
      </c>
      <c r="I81" s="146">
        <f t="shared" si="14"/>
        <v>9119.1982024407334</v>
      </c>
    </row>
    <row r="82" spans="1:9" x14ac:dyDescent="0.2">
      <c r="A82" s="57">
        <f t="shared" si="7"/>
        <v>11</v>
      </c>
      <c r="B82" s="58">
        <f t="shared" si="8"/>
        <v>4370.4953495075169</v>
      </c>
      <c r="C82" s="58">
        <f t="shared" si="9"/>
        <v>4685.9980772803392</v>
      </c>
      <c r="D82" s="58">
        <f t="shared" si="10"/>
        <v>5447.9924310749411</v>
      </c>
      <c r="E82" s="58">
        <f t="shared" si="11"/>
        <v>6746.8463762597585</v>
      </c>
      <c r="F82" s="58">
        <f t="shared" si="12"/>
        <v>6929.1590812906888</v>
      </c>
      <c r="G82" s="58">
        <f t="shared" si="13"/>
        <v>8541.5634092253858</v>
      </c>
      <c r="H82" s="147">
        <f t="shared" si="15"/>
        <v>9737.1775231056854</v>
      </c>
      <c r="I82" s="147">
        <f t="shared" si="14"/>
        <v>11413.577981946542</v>
      </c>
    </row>
    <row r="83" spans="1:9" x14ac:dyDescent="0.2">
      <c r="A83" s="2">
        <f t="shared" si="7"/>
        <v>12</v>
      </c>
      <c r="B83" s="108">
        <f t="shared" si="8"/>
        <v>4989.840643199992</v>
      </c>
      <c r="C83" s="108">
        <f t="shared" si="9"/>
        <v>5589.5731472511015</v>
      </c>
      <c r="D83" s="108">
        <f t="shared" si="10"/>
        <v>6413.4501272251127</v>
      </c>
      <c r="E83" s="108">
        <f t="shared" si="11"/>
        <v>7531.9251364634965</v>
      </c>
      <c r="F83" s="108">
        <f t="shared" si="12"/>
        <v>7943.5289938261485</v>
      </c>
      <c r="G83" s="108">
        <f t="shared" si="13"/>
        <v>9845.8369166949469</v>
      </c>
      <c r="H83" s="146">
        <f t="shared" si="15"/>
        <v>11580.086563218501</v>
      </c>
      <c r="I83" s="146">
        <f t="shared" si="14"/>
        <v>13713.499487585241</v>
      </c>
    </row>
    <row r="84" spans="1:9" x14ac:dyDescent="0.2">
      <c r="A84" s="57">
        <f t="shared" si="7"/>
        <v>13</v>
      </c>
      <c r="B84" s="58">
        <f t="shared" si="8"/>
        <v>5220.1482448512324</v>
      </c>
      <c r="C84" s="58">
        <f t="shared" si="9"/>
        <v>5766.9556014336431</v>
      </c>
      <c r="D84" s="58">
        <f t="shared" si="10"/>
        <v>6590.9902052613215</v>
      </c>
      <c r="E84" s="58">
        <f t="shared" si="11"/>
        <v>7794.31830081097</v>
      </c>
      <c r="F84" s="58">
        <f t="shared" si="12"/>
        <v>8143.9764633481172</v>
      </c>
      <c r="G84" s="58">
        <f t="shared" si="13"/>
        <v>9940.0838804113409</v>
      </c>
      <c r="H84" s="147">
        <f t="shared" si="15"/>
        <v>11788.424311063087</v>
      </c>
      <c r="I84" s="147">
        <f t="shared" si="14"/>
        <v>14143.972596691841</v>
      </c>
    </row>
    <row r="85" spans="1:9" x14ac:dyDescent="0.2">
      <c r="A85" s="2">
        <f t="shared" si="7"/>
        <v>14</v>
      </c>
      <c r="B85" s="108">
        <f t="shared" si="8"/>
        <v>5242.5583234351889</v>
      </c>
      <c r="C85" s="108">
        <f t="shared" si="9"/>
        <v>5792.0780283242693</v>
      </c>
      <c r="D85" s="108">
        <f t="shared" si="10"/>
        <v>6602.0129186691429</v>
      </c>
      <c r="E85" s="108">
        <f t="shared" si="11"/>
        <v>7792.5383155219188</v>
      </c>
      <c r="F85" s="108">
        <f t="shared" si="12"/>
        <v>8175.828813352975</v>
      </c>
      <c r="G85" s="108">
        <f t="shared" si="13"/>
        <v>9956.3657058205445</v>
      </c>
      <c r="H85" s="146">
        <f t="shared" si="15"/>
        <v>11995.683305929057</v>
      </c>
      <c r="I85" s="146">
        <f t="shared" si="14"/>
        <v>14168.032638403231</v>
      </c>
    </row>
    <row r="86" spans="1:9" x14ac:dyDescent="0.2">
      <c r="A86" s="57">
        <f t="shared" si="7"/>
        <v>15</v>
      </c>
      <c r="B86" s="58">
        <f t="shared" si="8"/>
        <v>5239.8718946804274</v>
      </c>
      <c r="C86" s="58">
        <f t="shared" si="9"/>
        <v>5790.2699080476341</v>
      </c>
      <c r="D86" s="58">
        <f t="shared" si="10"/>
        <v>6606.6988827594614</v>
      </c>
      <c r="E86" s="58">
        <f t="shared" si="11"/>
        <v>7708.2010141370774</v>
      </c>
      <c r="F86" s="58">
        <f t="shared" si="12"/>
        <v>8172.6177335700395</v>
      </c>
      <c r="G86" s="58">
        <f t="shared" si="13"/>
        <v>9945.8253851364752</v>
      </c>
      <c r="H86" s="147">
        <f t="shared" si="15"/>
        <v>10020.096700515094</v>
      </c>
      <c r="I86" s="147">
        <f t="shared" si="14"/>
        <v>14046.490818281534</v>
      </c>
    </row>
    <row r="87" spans="1:9" x14ac:dyDescent="0.2">
      <c r="A87" s="2">
        <f t="shared" si="7"/>
        <v>16</v>
      </c>
      <c r="B87" s="108">
        <f t="shared" si="8"/>
        <v>5305.9439429581398</v>
      </c>
      <c r="C87" s="108">
        <f t="shared" si="9"/>
        <v>5843.2340265584462</v>
      </c>
      <c r="D87" s="108">
        <f t="shared" si="10"/>
        <v>6677.0797846446121</v>
      </c>
      <c r="E87" s="108">
        <f t="shared" si="11"/>
        <v>7852.3286007196239</v>
      </c>
      <c r="F87" s="108">
        <f t="shared" si="12"/>
        <v>8066.1663971259341</v>
      </c>
      <c r="G87" s="108">
        <f t="shared" si="13"/>
        <v>9949.9569179833634</v>
      </c>
      <c r="H87" s="146">
        <f t="shared" si="15"/>
        <v>10201.231326507819</v>
      </c>
      <c r="I87" s="146">
        <f t="shared" si="14"/>
        <v>14009.513972797806</v>
      </c>
    </row>
    <row r="88" spans="1:9" x14ac:dyDescent="0.2">
      <c r="A88" s="57">
        <f t="shared" si="7"/>
        <v>17</v>
      </c>
      <c r="B88" s="58">
        <f t="shared" si="8"/>
        <v>5242.3534773791798</v>
      </c>
      <c r="C88" s="58">
        <f t="shared" si="9"/>
        <v>5693.6583379420372</v>
      </c>
      <c r="D88" s="58">
        <f t="shared" si="10"/>
        <v>6436.9991859614693</v>
      </c>
      <c r="E88" s="58">
        <f t="shared" si="11"/>
        <v>7533.9895437139621</v>
      </c>
      <c r="F88" s="58">
        <f t="shared" si="12"/>
        <v>7959.7900803407247</v>
      </c>
      <c r="G88" s="58">
        <f t="shared" si="13"/>
        <v>9751.9069453937373</v>
      </c>
      <c r="H88" s="147">
        <f t="shared" si="15"/>
        <v>10004.812972107122</v>
      </c>
      <c r="I88" s="147">
        <f t="shared" si="14"/>
        <v>13601.704495774331</v>
      </c>
    </row>
    <row r="89" spans="1:9" x14ac:dyDescent="0.2">
      <c r="A89" s="2">
        <f t="shared" si="7"/>
        <v>18</v>
      </c>
      <c r="B89" s="108">
        <f t="shared" si="8"/>
        <v>4550.2782936726217</v>
      </c>
      <c r="C89" s="108">
        <f t="shared" si="9"/>
        <v>4841.2672446181587</v>
      </c>
      <c r="D89" s="108">
        <f t="shared" si="10"/>
        <v>5483.815135117572</v>
      </c>
      <c r="E89" s="108">
        <f t="shared" si="11"/>
        <v>6439.2561836970654</v>
      </c>
      <c r="F89" s="108">
        <f t="shared" si="12"/>
        <v>7050.9539184483192</v>
      </c>
      <c r="G89" s="108">
        <f t="shared" si="13"/>
        <v>8895.8793132438332</v>
      </c>
      <c r="H89" s="146">
        <f t="shared" si="15"/>
        <v>7234.7241097459291</v>
      </c>
      <c r="I89" s="146">
        <f t="shared" si="14"/>
        <v>12336.938817610291</v>
      </c>
    </row>
    <row r="90" spans="1:9" x14ac:dyDescent="0.2">
      <c r="A90" s="57">
        <f t="shared" si="7"/>
        <v>19</v>
      </c>
      <c r="B90" s="58">
        <f t="shared" si="8"/>
        <v>3811.6995059221981</v>
      </c>
      <c r="C90" s="58">
        <f t="shared" si="9"/>
        <v>3884.8372411311907</v>
      </c>
      <c r="D90" s="58">
        <f t="shared" si="10"/>
        <v>4530.8308172025227</v>
      </c>
      <c r="E90" s="58">
        <f t="shared" si="11"/>
        <v>4937.3720956599527</v>
      </c>
      <c r="F90" s="58">
        <f t="shared" si="12"/>
        <v>5699.6775184758008</v>
      </c>
      <c r="G90" s="58">
        <f t="shared" si="13"/>
        <v>7092.6878184365687</v>
      </c>
      <c r="H90" s="147">
        <f t="shared" si="15"/>
        <v>5616.5310614400014</v>
      </c>
      <c r="I90" s="147">
        <f t="shared" si="14"/>
        <v>10257.264049408524</v>
      </c>
    </row>
    <row r="91" spans="1:9" x14ac:dyDescent="0.2">
      <c r="A91" s="2">
        <f t="shared" si="7"/>
        <v>20</v>
      </c>
      <c r="B91" s="108">
        <f t="shared" si="8"/>
        <v>3142.8015602719247</v>
      </c>
      <c r="C91" s="108">
        <f t="shared" si="9"/>
        <v>3202.9483724468755</v>
      </c>
      <c r="D91" s="108">
        <f t="shared" si="10"/>
        <v>3858.0768419583314</v>
      </c>
      <c r="E91" s="108">
        <f t="shared" si="11"/>
        <v>3816.0200407842867</v>
      </c>
      <c r="F91" s="108">
        <f t="shared" si="12"/>
        <v>4623.8038589454363</v>
      </c>
      <c r="G91" s="108">
        <f t="shared" si="13"/>
        <v>5392.7527664077043</v>
      </c>
      <c r="H91" s="146">
        <f t="shared" si="15"/>
        <v>4208.466856024429</v>
      </c>
      <c r="I91" s="146">
        <f t="shared" si="14"/>
        <v>8293.876181847485</v>
      </c>
    </row>
    <row r="92" spans="1:9" x14ac:dyDescent="0.2">
      <c r="A92" s="57">
        <f t="shared" si="7"/>
        <v>21</v>
      </c>
      <c r="B92" s="58">
        <f t="shared" si="8"/>
        <v>2385.2439135430595</v>
      </c>
      <c r="C92" s="58">
        <f t="shared" si="9"/>
        <v>2812.4813042555515</v>
      </c>
      <c r="D92" s="58">
        <f t="shared" si="10"/>
        <v>3400.1340713899199</v>
      </c>
      <c r="E92" s="58">
        <f t="shared" si="11"/>
        <v>3276.2023720694192</v>
      </c>
      <c r="F92" s="58">
        <f t="shared" si="12"/>
        <v>3951.8010924272457</v>
      </c>
      <c r="G92" s="58">
        <f t="shared" si="13"/>
        <v>4636.5183395363865</v>
      </c>
      <c r="H92" s="147">
        <f t="shared" si="15"/>
        <v>3720.0555008210263</v>
      </c>
      <c r="I92" s="147">
        <f t="shared" si="14"/>
        <v>7188.3049312808926</v>
      </c>
    </row>
    <row r="93" spans="1:9" x14ac:dyDescent="0.2">
      <c r="A93" s="2">
        <f t="shared" si="7"/>
        <v>22</v>
      </c>
      <c r="B93" s="108">
        <f t="shared" si="8"/>
        <v>1892.7527489266884</v>
      </c>
      <c r="C93" s="108">
        <f t="shared" si="9"/>
        <v>2425.1393160496423</v>
      </c>
      <c r="D93" s="108">
        <f t="shared" si="10"/>
        <v>2926.8248450958986</v>
      </c>
      <c r="E93" s="108">
        <f t="shared" si="11"/>
        <v>2885.8267334852458</v>
      </c>
      <c r="F93" s="108">
        <f t="shared" si="12"/>
        <v>3428.2080701934156</v>
      </c>
      <c r="G93" s="108">
        <f t="shared" si="13"/>
        <v>4005.4035481999917</v>
      </c>
      <c r="H93" s="146">
        <f t="shared" si="15"/>
        <v>3098.0304487623134</v>
      </c>
      <c r="I93" s="146">
        <f t="shared" si="14"/>
        <v>6309.8476308138943</v>
      </c>
    </row>
    <row r="94" spans="1:9" x14ac:dyDescent="0.2">
      <c r="A94" s="57">
        <f t="shared" si="7"/>
        <v>23</v>
      </c>
      <c r="B94" s="58">
        <f t="shared" si="8"/>
        <v>1543.4134878181474</v>
      </c>
      <c r="C94" s="58">
        <f t="shared" si="9"/>
        <v>1850.2131570271629</v>
      </c>
      <c r="D94" s="58">
        <f t="shared" si="10"/>
        <v>2482.5310832492132</v>
      </c>
      <c r="E94" s="58">
        <f t="shared" si="11"/>
        <v>2518.6786110595308</v>
      </c>
      <c r="F94" s="58">
        <f t="shared" si="12"/>
        <v>2969.0904929862431</v>
      </c>
      <c r="G94" s="58">
        <f t="shared" si="13"/>
        <v>3434.3394904088655</v>
      </c>
      <c r="H94" s="147">
        <f t="shared" si="15"/>
        <v>2739.7872590960064</v>
      </c>
      <c r="I94" s="147">
        <f t="shared" si="14"/>
        <v>5427.064807105603</v>
      </c>
    </row>
    <row r="95" spans="1:9" x14ac:dyDescent="0.2">
      <c r="A95" s="2">
        <f t="shared" si="7"/>
        <v>24</v>
      </c>
      <c r="B95" s="108">
        <f t="shared" si="8"/>
        <v>1218.6029709804707</v>
      </c>
      <c r="C95" s="108">
        <f t="shared" si="9"/>
        <v>1337.897433196551</v>
      </c>
      <c r="D95" s="108">
        <f t="shared" si="10"/>
        <v>1928.716205575862</v>
      </c>
      <c r="E95" s="108">
        <f t="shared" si="11"/>
        <v>1960.2602755367877</v>
      </c>
      <c r="F95" s="108">
        <f t="shared" si="12"/>
        <v>2401.055335781366</v>
      </c>
      <c r="G95" s="108">
        <f t="shared" si="13"/>
        <v>2744.7304001917341</v>
      </c>
      <c r="H95" s="146">
        <f t="shared" si="15"/>
        <v>2188.2712032297341</v>
      </c>
      <c r="I95" s="146">
        <f t="shared" si="14"/>
        <v>4292.3239068860385</v>
      </c>
    </row>
    <row r="96" spans="1:9" x14ac:dyDescent="0.2">
      <c r="A96" s="57">
        <f t="shared" si="7"/>
        <v>25</v>
      </c>
      <c r="B96" s="58">
        <f t="shared" si="8"/>
        <v>881.7749766487309</v>
      </c>
      <c r="C96" s="58">
        <f t="shared" si="9"/>
        <v>963.83317670492022</v>
      </c>
      <c r="D96" s="58">
        <f t="shared" si="10"/>
        <v>1238.7875516370318</v>
      </c>
      <c r="E96" s="58">
        <f t="shared" si="11"/>
        <v>1354.1448119506115</v>
      </c>
      <c r="F96" s="58">
        <f t="shared" si="12"/>
        <v>1678.2113898495475</v>
      </c>
      <c r="G96" s="58">
        <f t="shared" si="13"/>
        <v>1902.1658204149614</v>
      </c>
      <c r="H96" s="147">
        <f t="shared" si="15"/>
        <v>1462.0093226410218</v>
      </c>
      <c r="I96" s="147">
        <f t="shared" si="14"/>
        <v>3028.4840525672748</v>
      </c>
    </row>
    <row r="97" spans="1:25" x14ac:dyDescent="0.2">
      <c r="A97" s="2">
        <f t="shared" si="7"/>
        <v>26</v>
      </c>
      <c r="B97" s="108">
        <f t="shared" si="8"/>
        <v>565.01106184504613</v>
      </c>
      <c r="C97" s="108">
        <f t="shared" si="9"/>
        <v>610.00282992274936</v>
      </c>
      <c r="D97" s="108">
        <f t="shared" si="10"/>
        <v>718.03960384619404</v>
      </c>
      <c r="E97" s="108">
        <f t="shared" si="11"/>
        <v>776.74616426421483</v>
      </c>
      <c r="F97" s="108">
        <f t="shared" si="12"/>
        <v>915.99936078231133</v>
      </c>
      <c r="G97" s="108">
        <f t="shared" si="13"/>
        <v>850.43833251943977</v>
      </c>
      <c r="H97" s="146">
        <f t="shared" si="15"/>
        <v>883.310251342838</v>
      </c>
      <c r="I97" s="146">
        <f t="shared" si="14"/>
        <v>1574.3936725424799</v>
      </c>
    </row>
    <row r="98" spans="1:25" x14ac:dyDescent="0.2">
      <c r="A98" s="57">
        <f t="shared" si="7"/>
        <v>27</v>
      </c>
      <c r="B98" s="58">
        <f t="shared" si="8"/>
        <v>398.27127300015707</v>
      </c>
      <c r="C98" s="58">
        <f t="shared" si="9"/>
        <v>449.79041007544555</v>
      </c>
      <c r="D98" s="58">
        <f t="shared" si="10"/>
        <v>543.76076385609053</v>
      </c>
      <c r="E98" s="58">
        <f t="shared" si="11"/>
        <v>565.39037709709498</v>
      </c>
      <c r="F98" s="58">
        <f t="shared" si="12"/>
        <v>667.03001271563221</v>
      </c>
      <c r="G98" s="58">
        <f t="shared" si="13"/>
        <v>597.1903735285033</v>
      </c>
      <c r="H98" s="147">
        <f t="shared" si="15"/>
        <v>589.92794272611877</v>
      </c>
      <c r="I98" s="147">
        <f t="shared" si="14"/>
        <v>1013.6044934633975</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AV131"/>
  <sheetViews>
    <sheetView showGridLines="0" topLeftCell="Y1" zoomScale="70" zoomScaleNormal="70" workbookViewId="0">
      <selection activeCell="AR1" sqref="AR1:AR2"/>
    </sheetView>
  </sheetViews>
  <sheetFormatPr defaultRowHeight="12.75" x14ac:dyDescent="0.2"/>
  <cols>
    <col min="1" max="1" width="10.42578125" style="2" customWidth="1"/>
    <col min="10" max="10" width="13"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18</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41">
        <v>1948.6098191521555</v>
      </c>
      <c r="C4" s="41">
        <v>0</v>
      </c>
      <c r="D4" s="41">
        <v>0</v>
      </c>
      <c r="E4" s="41">
        <v>0</v>
      </c>
      <c r="F4" s="41">
        <f t="shared" ref="F4:F34" si="0">B4+C4+D4+E4</f>
        <v>1948.6098191521555</v>
      </c>
      <c r="G4" s="111"/>
      <c r="H4" s="41">
        <v>2128.8196504941279</v>
      </c>
      <c r="I4" s="41">
        <v>0</v>
      </c>
      <c r="J4" s="41">
        <v>0</v>
      </c>
      <c r="K4" s="41">
        <v>0</v>
      </c>
      <c r="L4" s="41">
        <f t="shared" ref="L4:L34" si="1">H4+I4+J4+K4</f>
        <v>2128.8196504941279</v>
      </c>
      <c r="M4" s="111"/>
      <c r="N4" s="41">
        <v>2409.6975775597984</v>
      </c>
      <c r="O4" s="41">
        <v>0</v>
      </c>
      <c r="P4" s="41">
        <v>0</v>
      </c>
      <c r="Q4" s="41">
        <v>0</v>
      </c>
      <c r="R4" s="41">
        <f t="shared" ref="R4:R34" si="2">N4+O4+P4+Q4</f>
        <v>2409.6975775597984</v>
      </c>
      <c r="S4" s="111"/>
      <c r="T4" s="41">
        <v>2595.6034399382288</v>
      </c>
      <c r="U4" s="41">
        <v>0</v>
      </c>
      <c r="V4" s="41">
        <v>0</v>
      </c>
      <c r="W4" s="41">
        <v>0</v>
      </c>
      <c r="X4" s="41">
        <f t="shared" ref="X4:X34" si="3">T4+U4+V4+W4</f>
        <v>2595.6034399382288</v>
      </c>
      <c r="Y4" s="107"/>
      <c r="Z4" s="58">
        <v>2794.3444541160234</v>
      </c>
      <c r="AA4" s="58">
        <v>972.31327346704518</v>
      </c>
      <c r="AB4" s="58">
        <v>328.7332335857385</v>
      </c>
      <c r="AC4" s="58">
        <v>0</v>
      </c>
      <c r="AD4" s="58">
        <f t="shared" ref="AD4:AD34" si="4">Z4+AA4+AB4+AC4</f>
        <v>4095.3909611688073</v>
      </c>
      <c r="AE4" s="107"/>
      <c r="AF4" s="41">
        <v>3298.5669234318016</v>
      </c>
      <c r="AG4" s="41">
        <v>1336.217388516671</v>
      </c>
      <c r="AH4" s="41">
        <v>0</v>
      </c>
      <c r="AI4" s="41">
        <v>0</v>
      </c>
      <c r="AJ4" s="41">
        <f t="shared" ref="AJ4:AJ34" si="5">AF4+AG4+AH4+AI4</f>
        <v>4634.7843119484724</v>
      </c>
      <c r="AR4" s="41">
        <v>4112.6235566715068</v>
      </c>
      <c r="AS4" s="41">
        <v>0</v>
      </c>
      <c r="AT4" s="41">
        <v>0</v>
      </c>
      <c r="AU4" s="41">
        <v>0</v>
      </c>
      <c r="AV4" s="41">
        <v>4112.6235566715068</v>
      </c>
    </row>
    <row r="5" spans="1:48" x14ac:dyDescent="0.2">
      <c r="A5" s="78">
        <v>0</v>
      </c>
      <c r="B5" s="77">
        <v>9064.443571555852</v>
      </c>
      <c r="C5" s="77">
        <v>319.29033990960494</v>
      </c>
      <c r="D5" s="77">
        <v>469.57095851669499</v>
      </c>
      <c r="E5" s="77">
        <v>0</v>
      </c>
      <c r="F5" s="77">
        <f t="shared" si="0"/>
        <v>9853.304869982152</v>
      </c>
      <c r="G5" s="111"/>
      <c r="H5" s="77">
        <v>9515.8261776776762</v>
      </c>
      <c r="I5" s="77">
        <v>767.50822495710793</v>
      </c>
      <c r="J5" s="77">
        <v>527.37319949015864</v>
      </c>
      <c r="K5" s="77">
        <v>0</v>
      </c>
      <c r="L5" s="77">
        <f t="shared" si="1"/>
        <v>10810.707602124943</v>
      </c>
      <c r="M5" s="111"/>
      <c r="N5" s="77">
        <v>10620.193292860156</v>
      </c>
      <c r="O5" s="77">
        <v>658.7899783928267</v>
      </c>
      <c r="P5" s="77">
        <v>615.21539620617727</v>
      </c>
      <c r="Q5" s="77">
        <v>0</v>
      </c>
      <c r="R5" s="77">
        <f t="shared" si="2"/>
        <v>11894.198667459159</v>
      </c>
      <c r="S5" s="111"/>
      <c r="T5" s="77">
        <v>11321.844068080087</v>
      </c>
      <c r="U5" s="77">
        <v>991.66118338734088</v>
      </c>
      <c r="V5" s="77">
        <v>755.83952698880762</v>
      </c>
      <c r="W5" s="77">
        <v>0</v>
      </c>
      <c r="X5" s="77">
        <f t="shared" si="3"/>
        <v>13069.344778456236</v>
      </c>
      <c r="Y5" s="107"/>
      <c r="Z5" s="59">
        <v>12574.86274440066</v>
      </c>
      <c r="AA5" s="59">
        <v>4752.7538047605494</v>
      </c>
      <c r="AB5" s="59">
        <v>2392.6515175565669</v>
      </c>
      <c r="AC5" s="59">
        <v>0</v>
      </c>
      <c r="AD5" s="59">
        <f t="shared" si="4"/>
        <v>19720.268066717774</v>
      </c>
      <c r="AE5" s="107"/>
      <c r="AF5" s="77">
        <v>14226.639876488465</v>
      </c>
      <c r="AG5" s="77">
        <v>6327.9900886805717</v>
      </c>
      <c r="AH5" s="77">
        <v>1901.5904147053573</v>
      </c>
      <c r="AI5" s="77">
        <v>0</v>
      </c>
      <c r="AJ5" s="77">
        <f t="shared" si="5"/>
        <v>22456.220379874394</v>
      </c>
      <c r="AR5" s="77">
        <v>17423.066721256673</v>
      </c>
      <c r="AS5" s="77">
        <v>3185.7704685991525</v>
      </c>
      <c r="AT5" s="77">
        <v>2364.1693386641664</v>
      </c>
      <c r="AU5" s="77">
        <v>0</v>
      </c>
      <c r="AV5" s="77">
        <v>22973.006528519993</v>
      </c>
    </row>
    <row r="6" spans="1:48" x14ac:dyDescent="0.2">
      <c r="A6" s="40">
        <v>1</v>
      </c>
      <c r="B6" s="41">
        <v>1849.1071172273607</v>
      </c>
      <c r="C6" s="41">
        <v>2031.3292891326976</v>
      </c>
      <c r="D6" s="41">
        <v>1467.4547375620648</v>
      </c>
      <c r="E6" s="41">
        <v>0</v>
      </c>
      <c r="F6" s="41">
        <f t="shared" si="0"/>
        <v>5347.8911439221229</v>
      </c>
      <c r="G6" s="111"/>
      <c r="H6" s="41">
        <v>1872.3666770835998</v>
      </c>
      <c r="I6" s="41">
        <v>4128.5876558534328</v>
      </c>
      <c r="J6" s="41">
        <v>1589.0500355861075</v>
      </c>
      <c r="K6" s="41">
        <v>0</v>
      </c>
      <c r="L6" s="41">
        <f t="shared" si="1"/>
        <v>7590.0043685231403</v>
      </c>
      <c r="M6" s="111"/>
      <c r="N6" s="41">
        <v>1956.7093606786996</v>
      </c>
      <c r="O6" s="41">
        <v>3442.3150829348178</v>
      </c>
      <c r="P6" s="41">
        <v>1805.6063787443538</v>
      </c>
      <c r="Q6" s="41">
        <v>0</v>
      </c>
      <c r="R6" s="41">
        <f t="shared" si="2"/>
        <v>7204.6308223578708</v>
      </c>
      <c r="S6" s="111"/>
      <c r="T6" s="41">
        <v>2115.1741624989559</v>
      </c>
      <c r="U6" s="41">
        <v>5223.0093274716446</v>
      </c>
      <c r="V6" s="41">
        <v>2240.4458123797813</v>
      </c>
      <c r="W6" s="41">
        <v>0</v>
      </c>
      <c r="X6" s="41">
        <f t="shared" si="3"/>
        <v>9578.6293023503822</v>
      </c>
      <c r="Y6" s="107"/>
      <c r="Z6" s="58">
        <v>2835.7925449090703</v>
      </c>
      <c r="AA6" s="58">
        <v>4962.4627601701923</v>
      </c>
      <c r="AB6" s="58">
        <v>2463.55284627944</v>
      </c>
      <c r="AC6" s="58">
        <v>0</v>
      </c>
      <c r="AD6" s="58">
        <f t="shared" si="4"/>
        <v>10261.808151358702</v>
      </c>
      <c r="AE6" s="107"/>
      <c r="AF6" s="41">
        <v>2818.8373150978896</v>
      </c>
      <c r="AG6" s="41">
        <v>6772.854802664353</v>
      </c>
      <c r="AH6" s="41">
        <v>1901.5904147053573</v>
      </c>
      <c r="AI6" s="41">
        <v>0</v>
      </c>
      <c r="AJ6" s="41">
        <f t="shared" si="5"/>
        <v>11493.2825324676</v>
      </c>
      <c r="AR6" s="41">
        <v>3187.6252932818388</v>
      </c>
      <c r="AS6" s="41">
        <v>5119.1720585811354</v>
      </c>
      <c r="AT6" s="41">
        <v>2364.1693386641664</v>
      </c>
      <c r="AU6" s="41">
        <v>0</v>
      </c>
      <c r="AV6" s="41">
        <v>10670.966690527141</v>
      </c>
    </row>
    <row r="7" spans="1:48" x14ac:dyDescent="0.2">
      <c r="A7" s="78">
        <v>2</v>
      </c>
      <c r="B7" s="77">
        <v>1817.8136942228616</v>
      </c>
      <c r="C7" s="77">
        <v>2237.2253075259541</v>
      </c>
      <c r="D7" s="77">
        <v>1587.4638629490157</v>
      </c>
      <c r="E7" s="77">
        <v>0</v>
      </c>
      <c r="F7" s="77">
        <f t="shared" si="0"/>
        <v>5642.5028646978317</v>
      </c>
      <c r="G7" s="111"/>
      <c r="H7" s="77">
        <v>1852.2469159385012</v>
      </c>
      <c r="I7" s="77">
        <v>4393.2496786983293</v>
      </c>
      <c r="J7" s="77">
        <v>1672.6498269108224</v>
      </c>
      <c r="K7" s="77">
        <v>0</v>
      </c>
      <c r="L7" s="77">
        <f t="shared" si="1"/>
        <v>7918.1464215476526</v>
      </c>
      <c r="M7" s="111"/>
      <c r="N7" s="77">
        <v>1938.3939688795945</v>
      </c>
      <c r="O7" s="77">
        <v>3472.9613570025472</v>
      </c>
      <c r="P7" s="77">
        <v>1818.7124391995262</v>
      </c>
      <c r="Q7" s="77">
        <v>0</v>
      </c>
      <c r="R7" s="77">
        <f t="shared" si="2"/>
        <v>7230.0677650816669</v>
      </c>
      <c r="S7" s="111"/>
      <c r="T7" s="77">
        <v>2104.5522802092573</v>
      </c>
      <c r="U7" s="77">
        <v>5311.3569852335395</v>
      </c>
      <c r="V7" s="77">
        <v>2271.4433771148529</v>
      </c>
      <c r="W7" s="77">
        <v>0</v>
      </c>
      <c r="X7" s="77">
        <f t="shared" si="3"/>
        <v>9687.3526425576492</v>
      </c>
      <c r="Y7" s="107"/>
      <c r="Z7" s="59">
        <v>2834.5509009859284</v>
      </c>
      <c r="AA7" s="59">
        <v>5321.2932062080081</v>
      </c>
      <c r="AB7" s="59">
        <v>2584.8712485413039</v>
      </c>
      <c r="AC7" s="59">
        <v>0</v>
      </c>
      <c r="AD7" s="59">
        <f t="shared" si="4"/>
        <v>10740.715355735239</v>
      </c>
      <c r="AE7" s="107"/>
      <c r="AF7" s="77">
        <v>2818.8373150978896</v>
      </c>
      <c r="AG7" s="77">
        <v>6873.3802101483461</v>
      </c>
      <c r="AH7" s="77">
        <v>1901.5904147053575</v>
      </c>
      <c r="AI7" s="77">
        <v>0</v>
      </c>
      <c r="AJ7" s="77">
        <f t="shared" si="5"/>
        <v>11593.807939951594</v>
      </c>
      <c r="AR7" s="77">
        <v>3187.6252932818384</v>
      </c>
      <c r="AS7" s="77">
        <v>7052.5736485631187</v>
      </c>
      <c r="AT7" s="77">
        <v>2364.1693386641664</v>
      </c>
      <c r="AU7" s="77">
        <v>0</v>
      </c>
      <c r="AV7" s="77">
        <v>12604.368280509123</v>
      </c>
    </row>
    <row r="8" spans="1:48" x14ac:dyDescent="0.2">
      <c r="A8" s="40">
        <v>3</v>
      </c>
      <c r="B8" s="41">
        <v>1637.5190380745535</v>
      </c>
      <c r="C8" s="41">
        <v>2423.5576695635059</v>
      </c>
      <c r="D8" s="41">
        <v>1696.0700612325647</v>
      </c>
      <c r="E8" s="41">
        <v>0</v>
      </c>
      <c r="F8" s="41">
        <f t="shared" si="0"/>
        <v>5757.1467688706243</v>
      </c>
      <c r="G8" s="111"/>
      <c r="H8" s="41">
        <v>1668.4019246128923</v>
      </c>
      <c r="I8" s="41">
        <v>4702.9409092715487</v>
      </c>
      <c r="J8" s="41">
        <v>1776.723610686234</v>
      </c>
      <c r="K8" s="41">
        <v>0</v>
      </c>
      <c r="L8" s="41">
        <f t="shared" si="1"/>
        <v>8148.0664445706743</v>
      </c>
      <c r="M8" s="111"/>
      <c r="N8" s="41">
        <v>1747.666502579091</v>
      </c>
      <c r="O8" s="41">
        <v>3179.2524961066788</v>
      </c>
      <c r="P8" s="41">
        <v>1693.1061068077336</v>
      </c>
      <c r="Q8" s="41">
        <v>0</v>
      </c>
      <c r="R8" s="41">
        <f t="shared" si="2"/>
        <v>6620.0251054935034</v>
      </c>
      <c r="S8" s="111"/>
      <c r="T8" s="41">
        <v>1901.5363288915705</v>
      </c>
      <c r="U8" s="41">
        <v>4848.9806318442816</v>
      </c>
      <c r="V8" s="41">
        <v>2116.7413092593351</v>
      </c>
      <c r="W8" s="41">
        <v>0</v>
      </c>
      <c r="X8" s="41">
        <f t="shared" si="3"/>
        <v>8867.2582699951872</v>
      </c>
      <c r="Y8" s="107"/>
      <c r="Z8" s="58">
        <v>2255.379816759445</v>
      </c>
      <c r="AA8" s="58">
        <v>5203.6067058123645</v>
      </c>
      <c r="AB8" s="58">
        <v>2545.082154963985</v>
      </c>
      <c r="AC8" s="58">
        <v>0</v>
      </c>
      <c r="AD8" s="58">
        <f t="shared" si="4"/>
        <v>10004.068677535794</v>
      </c>
      <c r="AE8" s="107"/>
      <c r="AF8" s="41">
        <v>2251.8559732852918</v>
      </c>
      <c r="AG8" s="41">
        <v>7009.4406016699922</v>
      </c>
      <c r="AH8" s="41">
        <v>1901.5904147053573</v>
      </c>
      <c r="AI8" s="41">
        <v>0</v>
      </c>
      <c r="AJ8" s="41">
        <f t="shared" si="5"/>
        <v>11162.886989660641</v>
      </c>
      <c r="AR8" s="41">
        <v>2534.0625489318263</v>
      </c>
      <c r="AS8" s="41">
        <v>8985.9752385451029</v>
      </c>
      <c r="AT8" s="41">
        <v>2364.1693386641668</v>
      </c>
      <c r="AU8" s="41">
        <v>0</v>
      </c>
      <c r="AV8" s="41">
        <v>13884.207126141097</v>
      </c>
    </row>
    <row r="9" spans="1:48" x14ac:dyDescent="0.2">
      <c r="A9" s="78">
        <v>4</v>
      </c>
      <c r="B9" s="77">
        <v>1630.1127946605893</v>
      </c>
      <c r="C9" s="77">
        <v>2480.8939200066798</v>
      </c>
      <c r="D9" s="77">
        <v>1729.4892274813756</v>
      </c>
      <c r="E9" s="77">
        <v>0</v>
      </c>
      <c r="F9" s="77">
        <f t="shared" si="0"/>
        <v>5840.4959421486446</v>
      </c>
      <c r="G9" s="111"/>
      <c r="H9" s="77">
        <v>1663.5463683604489</v>
      </c>
      <c r="I9" s="77">
        <v>4747.6180959254571</v>
      </c>
      <c r="J9" s="77">
        <v>1790.9995157094224</v>
      </c>
      <c r="K9" s="77">
        <v>0</v>
      </c>
      <c r="L9" s="77">
        <f t="shared" si="1"/>
        <v>8202.1639799953282</v>
      </c>
      <c r="M9" s="111"/>
      <c r="N9" s="77">
        <v>1743.3508172372428</v>
      </c>
      <c r="O9" s="77">
        <v>3234.7848312208712</v>
      </c>
      <c r="P9" s="77">
        <v>1716.8548385333272</v>
      </c>
      <c r="Q9" s="77">
        <v>0</v>
      </c>
      <c r="R9" s="77">
        <f t="shared" si="2"/>
        <v>6694.9904869914408</v>
      </c>
      <c r="S9" s="111"/>
      <c r="T9" s="77">
        <v>1898.969869885113</v>
      </c>
      <c r="U9" s="77">
        <v>4879.4944866964724</v>
      </c>
      <c r="V9" s="77">
        <v>2127.4582237183681</v>
      </c>
      <c r="W9" s="77">
        <v>0.48944665664123216</v>
      </c>
      <c r="X9" s="77">
        <f t="shared" si="3"/>
        <v>8906.4120269565956</v>
      </c>
      <c r="Y9" s="107"/>
      <c r="Z9" s="59">
        <v>2255.0826991308977</v>
      </c>
      <c r="AA9" s="59">
        <v>5145.2407121425267</v>
      </c>
      <c r="AB9" s="59">
        <v>2525.3489657192113</v>
      </c>
      <c r="AC9" s="59">
        <v>3.9397608526278654</v>
      </c>
      <c r="AD9" s="59">
        <f t="shared" si="4"/>
        <v>9929.6121378452644</v>
      </c>
      <c r="AE9" s="107"/>
      <c r="AF9" s="77">
        <v>2251.8559732852918</v>
      </c>
      <c r="AG9" s="77">
        <v>6891.4916924421641</v>
      </c>
      <c r="AH9" s="77">
        <v>1901.590414705357</v>
      </c>
      <c r="AI9" s="77">
        <v>3.1638518331758267</v>
      </c>
      <c r="AJ9" s="77">
        <f t="shared" si="5"/>
        <v>11048.101932265989</v>
      </c>
      <c r="AR9" s="77">
        <v>2534.0625489318263</v>
      </c>
      <c r="AS9" s="77">
        <v>9123.0959186856671</v>
      </c>
      <c r="AT9" s="77">
        <v>2364.1693386641664</v>
      </c>
      <c r="AU9" s="77">
        <v>1.393097663700938</v>
      </c>
      <c r="AV9" s="77">
        <v>14022.720903945361</v>
      </c>
    </row>
    <row r="10" spans="1:48" x14ac:dyDescent="0.2">
      <c r="A10" s="40">
        <v>5</v>
      </c>
      <c r="B10" s="41">
        <v>1625.739827533569</v>
      </c>
      <c r="C10" s="41">
        <v>2495.5043247530548</v>
      </c>
      <c r="D10" s="41">
        <v>1738.0050885885721</v>
      </c>
      <c r="E10" s="41">
        <v>0</v>
      </c>
      <c r="F10" s="41">
        <f t="shared" si="0"/>
        <v>5859.2492408751959</v>
      </c>
      <c r="G10" s="111"/>
      <c r="H10" s="41">
        <v>1660.8973134335249</v>
      </c>
      <c r="I10" s="41">
        <v>4775.0966379286256</v>
      </c>
      <c r="J10" s="41">
        <v>1799.0612471875115</v>
      </c>
      <c r="K10" s="41">
        <v>0</v>
      </c>
      <c r="L10" s="41">
        <f t="shared" si="1"/>
        <v>8235.0551985496622</v>
      </c>
      <c r="M10" s="111"/>
      <c r="N10" s="41">
        <v>1740.7518518110078</v>
      </c>
      <c r="O10" s="41">
        <v>3158.1738379119115</v>
      </c>
      <c r="P10" s="41">
        <v>1684.0916938972441</v>
      </c>
      <c r="Q10" s="41">
        <v>0</v>
      </c>
      <c r="R10" s="41">
        <f t="shared" si="2"/>
        <v>6583.0173836201629</v>
      </c>
      <c r="S10" s="111"/>
      <c r="T10" s="41">
        <v>1897.4807669316799</v>
      </c>
      <c r="U10" s="41">
        <v>4844.4009214120379</v>
      </c>
      <c r="V10" s="41">
        <v>2114.3398478228928</v>
      </c>
      <c r="W10" s="41">
        <v>3.0991656489468546</v>
      </c>
      <c r="X10" s="41">
        <f t="shared" si="3"/>
        <v>8859.3207018155572</v>
      </c>
      <c r="Y10" s="107"/>
      <c r="Z10" s="58">
        <v>2254.9169726298887</v>
      </c>
      <c r="AA10" s="58">
        <v>4962.148237917846</v>
      </c>
      <c r="AB10" s="58">
        <v>2463.4465082093247</v>
      </c>
      <c r="AC10" s="58">
        <v>216.01269091375326</v>
      </c>
      <c r="AD10" s="58">
        <f t="shared" si="4"/>
        <v>9896.524409670812</v>
      </c>
      <c r="AE10" s="107"/>
      <c r="AF10" s="41">
        <v>2251.8559732852909</v>
      </c>
      <c r="AG10" s="41">
        <v>6591.8807649252467</v>
      </c>
      <c r="AH10" s="41">
        <v>1901.5904147053568</v>
      </c>
      <c r="AI10" s="41">
        <v>272.70057494323595</v>
      </c>
      <c r="AJ10" s="41">
        <f t="shared" si="5"/>
        <v>11018.027727859129</v>
      </c>
      <c r="AR10" s="41">
        <v>2534.0625489318263</v>
      </c>
      <c r="AS10" s="41">
        <v>9187.0855694179299</v>
      </c>
      <c r="AT10" s="41">
        <v>2364.1693386641664</v>
      </c>
      <c r="AU10" s="41">
        <v>172.56138184909429</v>
      </c>
      <c r="AV10" s="41">
        <v>14257.878838863018</v>
      </c>
    </row>
    <row r="11" spans="1:48" x14ac:dyDescent="0.2">
      <c r="A11" s="78">
        <v>6</v>
      </c>
      <c r="B11" s="77">
        <v>1623.9285807052865</v>
      </c>
      <c r="C11" s="77">
        <v>2227.9656504693467</v>
      </c>
      <c r="D11" s="77">
        <v>1582.0667535079574</v>
      </c>
      <c r="E11" s="77">
        <v>0</v>
      </c>
      <c r="F11" s="77">
        <f t="shared" si="0"/>
        <v>5433.9609846825906</v>
      </c>
      <c r="G11" s="111"/>
      <c r="H11" s="77">
        <v>1659.7360695260834</v>
      </c>
      <c r="I11" s="77">
        <v>4457.4964971071886</v>
      </c>
      <c r="J11" s="77">
        <v>1699.4394462363719</v>
      </c>
      <c r="K11" s="77">
        <v>241.14139340117143</v>
      </c>
      <c r="L11" s="77">
        <f t="shared" si="1"/>
        <v>8057.813406270815</v>
      </c>
      <c r="M11" s="111"/>
      <c r="N11" s="77">
        <v>1739.6421307485361</v>
      </c>
      <c r="O11" s="77">
        <v>3203.6610150715965</v>
      </c>
      <c r="P11" s="77">
        <v>1703.5445543811138</v>
      </c>
      <c r="Q11" s="77">
        <v>314.15084076312974</v>
      </c>
      <c r="R11" s="77">
        <f t="shared" si="2"/>
        <v>6960.9985409643768</v>
      </c>
      <c r="S11" s="111"/>
      <c r="T11" s="77">
        <v>1896.8487367058799</v>
      </c>
      <c r="U11" s="77">
        <v>5102.2908473365587</v>
      </c>
      <c r="V11" s="77">
        <v>2205.402557415066</v>
      </c>
      <c r="W11" s="77">
        <v>229.18646003366524</v>
      </c>
      <c r="X11" s="77">
        <f t="shared" si="3"/>
        <v>9433.7286014911697</v>
      </c>
      <c r="Y11" s="107"/>
      <c r="Z11" s="59">
        <v>2254.8439490539404</v>
      </c>
      <c r="AA11" s="59">
        <v>4848.9145360812963</v>
      </c>
      <c r="AB11" s="59">
        <v>2425.1628788777193</v>
      </c>
      <c r="AC11" s="59">
        <v>8347.3539995172159</v>
      </c>
      <c r="AD11" s="59">
        <f t="shared" si="4"/>
        <v>17876.275363530171</v>
      </c>
      <c r="AE11" s="107"/>
      <c r="AF11" s="77">
        <v>2251.8559732852909</v>
      </c>
      <c r="AG11" s="77">
        <v>6497.9841418697979</v>
      </c>
      <c r="AH11" s="77">
        <v>1901.5904147053573</v>
      </c>
      <c r="AI11" s="77">
        <v>10740.528197580528</v>
      </c>
      <c r="AJ11" s="77">
        <f t="shared" si="5"/>
        <v>21391.958727440975</v>
      </c>
      <c r="AR11" s="77">
        <v>2534.0625489318254</v>
      </c>
      <c r="AS11" s="77">
        <v>9222.48127708834</v>
      </c>
      <c r="AT11" s="77">
        <v>2364.1693386641664</v>
      </c>
      <c r="AU11" s="77">
        <v>10933.042666800711</v>
      </c>
      <c r="AV11" s="77">
        <v>25053.755831485047</v>
      </c>
    </row>
    <row r="12" spans="1:48" x14ac:dyDescent="0.2">
      <c r="A12" s="40">
        <v>7</v>
      </c>
      <c r="B12" s="41">
        <v>1280.8240332315149</v>
      </c>
      <c r="C12" s="41">
        <v>2197.1008278877139</v>
      </c>
      <c r="D12" s="41">
        <v>1564.0767972564936</v>
      </c>
      <c r="E12" s="41">
        <v>7460.547733429441</v>
      </c>
      <c r="F12" s="41">
        <f t="shared" si="0"/>
        <v>12502.549391805163</v>
      </c>
      <c r="G12" s="111"/>
      <c r="H12" s="41">
        <v>1310.5274651402781</v>
      </c>
      <c r="I12" s="41">
        <v>4265.6955944665833</v>
      </c>
      <c r="J12" s="41">
        <v>1633.3680216971479</v>
      </c>
      <c r="K12" s="41">
        <v>6975.2872538926285</v>
      </c>
      <c r="L12" s="41">
        <f t="shared" si="1"/>
        <v>14184.878335196638</v>
      </c>
      <c r="M12" s="111"/>
      <c r="N12" s="41">
        <v>1739.2999972936896</v>
      </c>
      <c r="O12" s="41">
        <v>3214.0315698636023</v>
      </c>
      <c r="P12" s="41">
        <v>1707.9795835059379</v>
      </c>
      <c r="Q12" s="41">
        <v>7161.5079253924696</v>
      </c>
      <c r="R12" s="41">
        <f t="shared" si="2"/>
        <v>13822.819076055699</v>
      </c>
      <c r="S12" s="111"/>
      <c r="T12" s="41">
        <v>1896.6268937152408</v>
      </c>
      <c r="U12" s="41">
        <v>4978.1138066323992</v>
      </c>
      <c r="V12" s="41">
        <v>2155.7811294372859</v>
      </c>
      <c r="W12" s="41">
        <v>8889.2533911102273</v>
      </c>
      <c r="X12" s="41">
        <f t="shared" si="3"/>
        <v>17919.775220895153</v>
      </c>
      <c r="Y12" s="107"/>
      <c r="Z12" s="58">
        <v>1786.0926196786738</v>
      </c>
      <c r="AA12" s="58">
        <v>4636.0539941396673</v>
      </c>
      <c r="AB12" s="58">
        <v>2353.1960178209197</v>
      </c>
      <c r="AC12" s="58">
        <v>9310.8336923592778</v>
      </c>
      <c r="AD12" s="58">
        <f t="shared" si="4"/>
        <v>18086.176323998538</v>
      </c>
      <c r="AE12" s="107"/>
      <c r="AF12" s="41">
        <v>1792.5049878845759</v>
      </c>
      <c r="AG12" s="41">
        <v>6229.2978344587227</v>
      </c>
      <c r="AH12" s="41">
        <v>1901.5904147053573</v>
      </c>
      <c r="AI12" s="41">
        <v>11638.99810863767</v>
      </c>
      <c r="AJ12" s="41">
        <f t="shared" si="5"/>
        <v>21562.391345686327</v>
      </c>
      <c r="AR12" s="41">
        <v>2002.5257600142527</v>
      </c>
      <c r="AS12" s="41">
        <v>9055.4351016376349</v>
      </c>
      <c r="AT12" s="41">
        <v>2364.1693386641664</v>
      </c>
      <c r="AU12" s="41">
        <v>11669.578186461635</v>
      </c>
      <c r="AV12" s="41">
        <v>25091.708386777689</v>
      </c>
    </row>
    <row r="13" spans="1:48" x14ac:dyDescent="0.2">
      <c r="A13" s="78">
        <v>8</v>
      </c>
      <c r="B13" s="77">
        <v>1280.2457710225051</v>
      </c>
      <c r="C13" s="77">
        <v>2049.0771342195449</v>
      </c>
      <c r="D13" s="77">
        <v>1477.7992958638554</v>
      </c>
      <c r="E13" s="77">
        <v>7706.0067482083823</v>
      </c>
      <c r="F13" s="77">
        <f t="shared" si="0"/>
        <v>12513.128949314287</v>
      </c>
      <c r="G13" s="111"/>
      <c r="H13" s="77">
        <v>1310.1490402121594</v>
      </c>
      <c r="I13" s="77">
        <v>4149.3015867272152</v>
      </c>
      <c r="J13" s="77">
        <v>1595.5930230534771</v>
      </c>
      <c r="K13" s="77">
        <v>8205.3566155231056</v>
      </c>
      <c r="L13" s="77">
        <f t="shared" si="1"/>
        <v>15260.400265515957</v>
      </c>
      <c r="M13" s="111"/>
      <c r="N13" s="77">
        <v>1376.0349839435758</v>
      </c>
      <c r="O13" s="77">
        <v>3042.7712413581112</v>
      </c>
      <c r="P13" s="77">
        <v>1634.7390905832031</v>
      </c>
      <c r="Q13" s="77">
        <v>9438.8845912997385</v>
      </c>
      <c r="R13" s="77">
        <f t="shared" si="2"/>
        <v>15492.429907184629</v>
      </c>
      <c r="S13" s="111"/>
      <c r="T13" s="77">
        <v>1501.603977832827</v>
      </c>
      <c r="U13" s="77">
        <v>4605.6151441298161</v>
      </c>
      <c r="V13" s="77">
        <v>2023.8588702406234</v>
      </c>
      <c r="W13" s="77">
        <v>10596.362001548765</v>
      </c>
      <c r="X13" s="77">
        <f t="shared" si="3"/>
        <v>18727.439993752032</v>
      </c>
      <c r="Y13" s="107"/>
      <c r="Z13" s="59">
        <v>1786.068543029284</v>
      </c>
      <c r="AA13" s="59">
        <v>4091.4008654870036</v>
      </c>
      <c r="AB13" s="59">
        <v>2169.0520911149274</v>
      </c>
      <c r="AC13" s="59">
        <v>9311.9445438588809</v>
      </c>
      <c r="AD13" s="59">
        <f t="shared" si="4"/>
        <v>17358.466043490094</v>
      </c>
      <c r="AE13" s="107"/>
      <c r="AF13" s="77">
        <v>1792.5049878845759</v>
      </c>
      <c r="AG13" s="77">
        <v>0</v>
      </c>
      <c r="AH13" s="77">
        <v>1901.590414705357</v>
      </c>
      <c r="AI13" s="77">
        <v>11645.692732385514</v>
      </c>
      <c r="AJ13" s="77">
        <f t="shared" si="5"/>
        <v>15339.788134975446</v>
      </c>
      <c r="AR13" s="77">
        <v>2002.5257600142527</v>
      </c>
      <c r="AS13" s="77">
        <v>7964.8664685231106</v>
      </c>
      <c r="AT13" s="77">
        <v>2364.1693386641664</v>
      </c>
      <c r="AU13" s="77">
        <v>11664.027545630835</v>
      </c>
      <c r="AV13" s="77">
        <v>23995.589112832364</v>
      </c>
    </row>
    <row r="14" spans="1:48" x14ac:dyDescent="0.2">
      <c r="A14" s="40">
        <v>9</v>
      </c>
      <c r="B14" s="41">
        <v>1279.6716779714545</v>
      </c>
      <c r="C14" s="41">
        <v>1732.4449986151888</v>
      </c>
      <c r="D14" s="41">
        <v>1293.246209505942</v>
      </c>
      <c r="E14" s="41">
        <v>7997.1822560685332</v>
      </c>
      <c r="F14" s="41">
        <f t="shared" si="0"/>
        <v>12302.545142161118</v>
      </c>
      <c r="G14" s="111"/>
      <c r="H14" s="41">
        <v>1309.7753092634807</v>
      </c>
      <c r="I14" s="41">
        <v>3157.2286507279514</v>
      </c>
      <c r="J14" s="41">
        <v>1282.2232031717622</v>
      </c>
      <c r="K14" s="41">
        <v>7991.9518334143086</v>
      </c>
      <c r="L14" s="41">
        <f t="shared" si="1"/>
        <v>13741.178996577502</v>
      </c>
      <c r="M14" s="111"/>
      <c r="N14" s="41">
        <v>1375.6828333863921</v>
      </c>
      <c r="O14" s="41">
        <v>2556.5747292475171</v>
      </c>
      <c r="P14" s="41">
        <v>1426.8142750988477</v>
      </c>
      <c r="Q14" s="41">
        <v>9089.8785973421145</v>
      </c>
      <c r="R14" s="41">
        <f t="shared" si="2"/>
        <v>14448.950435074872</v>
      </c>
      <c r="S14" s="111"/>
      <c r="T14" s="41">
        <v>1501.3986352914949</v>
      </c>
      <c r="U14" s="41">
        <v>3998.9311974092952</v>
      </c>
      <c r="V14" s="41">
        <v>1810.9670685328915</v>
      </c>
      <c r="W14" s="41">
        <v>10625.950473954585</v>
      </c>
      <c r="X14" s="41">
        <f t="shared" si="3"/>
        <v>17937.247375188264</v>
      </c>
      <c r="Y14" s="107"/>
      <c r="Z14" s="58">
        <v>1786.0440602182605</v>
      </c>
      <c r="AA14" s="58">
        <v>2905.1895400618864</v>
      </c>
      <c r="AB14" s="58">
        <v>1768.0012206145568</v>
      </c>
      <c r="AC14" s="58">
        <v>9313.5251780776143</v>
      </c>
      <c r="AD14" s="58">
        <f t="shared" si="4"/>
        <v>15772.759998972317</v>
      </c>
      <c r="AE14" s="107"/>
      <c r="AF14" s="41">
        <v>1792.5049878845759</v>
      </c>
      <c r="AG14" s="41">
        <v>0</v>
      </c>
      <c r="AH14" s="41">
        <v>1901.590414705357</v>
      </c>
      <c r="AI14" s="41">
        <v>11641.038410651021</v>
      </c>
      <c r="AJ14" s="41">
        <f t="shared" si="5"/>
        <v>15335.133813240955</v>
      </c>
      <c r="AR14" s="41">
        <v>2002.5257600142527</v>
      </c>
      <c r="AS14" s="41">
        <v>0</v>
      </c>
      <c r="AT14" s="41">
        <v>2364.1693386641664</v>
      </c>
      <c r="AU14" s="41">
        <v>11662.514074132152</v>
      </c>
      <c r="AV14" s="41">
        <v>16029.209172810572</v>
      </c>
    </row>
    <row r="15" spans="1:48" x14ac:dyDescent="0.2">
      <c r="A15" s="78">
        <v>10</v>
      </c>
      <c r="B15" s="77">
        <v>1279.6716779714548</v>
      </c>
      <c r="C15" s="77">
        <v>398.62773090359013</v>
      </c>
      <c r="D15" s="77">
        <v>515.81377067970357</v>
      </c>
      <c r="E15" s="77">
        <v>7673.2559708032568</v>
      </c>
      <c r="F15" s="77">
        <f t="shared" si="0"/>
        <v>9867.3691503580048</v>
      </c>
      <c r="G15" s="111"/>
      <c r="H15" s="77">
        <v>1309.7753092634809</v>
      </c>
      <c r="I15" s="77">
        <v>1983.5110315791992</v>
      </c>
      <c r="J15" s="77">
        <v>911.47659215352519</v>
      </c>
      <c r="K15" s="77">
        <v>8196.6913806473258</v>
      </c>
      <c r="L15" s="77">
        <f t="shared" si="1"/>
        <v>12401.454313643531</v>
      </c>
      <c r="M15" s="111"/>
      <c r="N15" s="77">
        <v>1375.6828333863918</v>
      </c>
      <c r="O15" s="77">
        <v>1742.8386415651773</v>
      </c>
      <c r="P15" s="77">
        <v>1078.8152218974435</v>
      </c>
      <c r="Q15" s="77">
        <v>9101.9487665629549</v>
      </c>
      <c r="R15" s="77">
        <f t="shared" si="2"/>
        <v>13299.285463411969</v>
      </c>
      <c r="S15" s="111"/>
      <c r="T15" s="77">
        <v>1501.3986352914947</v>
      </c>
      <c r="U15" s="77">
        <v>2730.2735418356383</v>
      </c>
      <c r="V15" s="77">
        <v>1365.8472000325364</v>
      </c>
      <c r="W15" s="77">
        <v>10617.821650371458</v>
      </c>
      <c r="X15" s="77">
        <f t="shared" si="3"/>
        <v>16215.341027531127</v>
      </c>
      <c r="Y15" s="107"/>
      <c r="Z15" s="59">
        <v>1786.0440602182605</v>
      </c>
      <c r="AA15" s="59">
        <v>2125.9391225930749</v>
      </c>
      <c r="AB15" s="59">
        <v>1504.5413702783251</v>
      </c>
      <c r="AC15" s="59">
        <v>9316.7371722571133</v>
      </c>
      <c r="AD15" s="59">
        <f t="shared" si="4"/>
        <v>14733.261725346774</v>
      </c>
      <c r="AE15" s="107"/>
      <c r="AF15" s="77">
        <v>1792.5049878845762</v>
      </c>
      <c r="AG15" s="77">
        <v>0</v>
      </c>
      <c r="AH15" s="77">
        <v>1901.5904147053573</v>
      </c>
      <c r="AI15" s="77">
        <v>11643.549285694417</v>
      </c>
      <c r="AJ15" s="77">
        <f t="shared" si="5"/>
        <v>15337.64468828435</v>
      </c>
      <c r="AR15" s="77">
        <v>2002.5257600142527</v>
      </c>
      <c r="AS15" s="77">
        <v>0</v>
      </c>
      <c r="AT15" s="77">
        <v>2364.1693386641659</v>
      </c>
      <c r="AU15" s="77">
        <v>11679.022865652127</v>
      </c>
      <c r="AV15" s="77">
        <v>16045.717964330546</v>
      </c>
    </row>
    <row r="16" spans="1:48" x14ac:dyDescent="0.2">
      <c r="A16" s="40">
        <v>11</v>
      </c>
      <c r="B16" s="41">
        <v>1279.6716779714545</v>
      </c>
      <c r="C16" s="41">
        <v>312.35369117735604</v>
      </c>
      <c r="D16" s="41">
        <v>465.52784416232362</v>
      </c>
      <c r="E16" s="41">
        <v>8083.3462906315444</v>
      </c>
      <c r="F16" s="41">
        <f t="shared" si="0"/>
        <v>10140.899503942679</v>
      </c>
      <c r="G16" s="111"/>
      <c r="H16" s="41">
        <v>1309.7753092634809</v>
      </c>
      <c r="I16" s="41">
        <v>119.15110459335162</v>
      </c>
      <c r="J16" s="41">
        <v>322.5741906120773</v>
      </c>
      <c r="K16" s="41">
        <v>8442.8042417055585</v>
      </c>
      <c r="L16" s="41">
        <f t="shared" si="1"/>
        <v>10194.304846174469</v>
      </c>
      <c r="M16" s="111"/>
      <c r="N16" s="41">
        <v>1375.6828333863921</v>
      </c>
      <c r="O16" s="41">
        <v>1174.8933052834266</v>
      </c>
      <c r="P16" s="41">
        <v>835.93003800554118</v>
      </c>
      <c r="Q16" s="41">
        <v>9054.4109870501998</v>
      </c>
      <c r="R16" s="41">
        <f t="shared" si="2"/>
        <v>12440.91716372556</v>
      </c>
      <c r="S16" s="111"/>
      <c r="T16" s="41">
        <v>1501.3986352914949</v>
      </c>
      <c r="U16" s="41">
        <v>1864.163956296411</v>
      </c>
      <c r="V16" s="41">
        <v>1061.9649169529503</v>
      </c>
      <c r="W16" s="41">
        <v>10633.925060610334</v>
      </c>
      <c r="X16" s="41">
        <f t="shared" si="3"/>
        <v>15061.45256915119</v>
      </c>
      <c r="Y16" s="107"/>
      <c r="Z16" s="58">
        <v>1786.0440602182605</v>
      </c>
      <c r="AA16" s="58">
        <v>1493.2998938469525</v>
      </c>
      <c r="AB16" s="58">
        <v>1290.6498755984992</v>
      </c>
      <c r="AC16" s="58">
        <v>9320.1763381249384</v>
      </c>
      <c r="AD16" s="58">
        <f t="shared" si="4"/>
        <v>13890.17016778865</v>
      </c>
      <c r="AE16" s="107"/>
      <c r="AF16" s="41">
        <v>1792.5049878845759</v>
      </c>
      <c r="AG16" s="41">
        <v>0</v>
      </c>
      <c r="AH16" s="41">
        <v>1901.5904147053573</v>
      </c>
      <c r="AI16" s="41">
        <v>11647.200019274611</v>
      </c>
      <c r="AJ16" s="41">
        <f t="shared" si="5"/>
        <v>15341.295421864545</v>
      </c>
      <c r="AR16" s="41">
        <v>2002.5257600142531</v>
      </c>
      <c r="AS16" s="41">
        <v>0</v>
      </c>
      <c r="AT16" s="41">
        <v>2364.1693386641664</v>
      </c>
      <c r="AU16" s="41">
        <v>11689.62341503551</v>
      </c>
      <c r="AV16" s="41">
        <v>16056.31851371393</v>
      </c>
    </row>
    <row r="17" spans="1:48" x14ac:dyDescent="0.2">
      <c r="A17" s="78">
        <v>12</v>
      </c>
      <c r="B17" s="77">
        <v>1279.6716779714548</v>
      </c>
      <c r="C17" s="77">
        <v>209.82518926536261</v>
      </c>
      <c r="D17" s="77">
        <v>405.76779665042062</v>
      </c>
      <c r="E17" s="77">
        <v>7805.1295932063676</v>
      </c>
      <c r="F17" s="77">
        <f t="shared" si="0"/>
        <v>9700.3942570936051</v>
      </c>
      <c r="G17" s="111"/>
      <c r="H17" s="77">
        <v>1309.7753092634812</v>
      </c>
      <c r="I17" s="77">
        <v>0</v>
      </c>
      <c r="J17" s="77">
        <v>284.93748182764006</v>
      </c>
      <c r="K17" s="77">
        <v>8402.1726643744514</v>
      </c>
      <c r="L17" s="77">
        <f t="shared" si="1"/>
        <v>9996.8854554655736</v>
      </c>
      <c r="M17" s="111"/>
      <c r="N17" s="77">
        <v>1375.6828333863918</v>
      </c>
      <c r="O17" s="77">
        <v>833.33049062935913</v>
      </c>
      <c r="P17" s="77">
        <v>689.85867911206287</v>
      </c>
      <c r="Q17" s="77">
        <v>9201.3862404319389</v>
      </c>
      <c r="R17" s="77">
        <f t="shared" si="2"/>
        <v>12100.258243559752</v>
      </c>
      <c r="S17" s="111"/>
      <c r="T17" s="77">
        <v>1501.3986352914947</v>
      </c>
      <c r="U17" s="77">
        <v>1321.3418703339328</v>
      </c>
      <c r="V17" s="77">
        <v>871.51094029409217</v>
      </c>
      <c r="W17" s="77">
        <v>10670.035742625472</v>
      </c>
      <c r="X17" s="77">
        <f t="shared" si="3"/>
        <v>14364.287188544991</v>
      </c>
      <c r="Y17" s="107"/>
      <c r="Z17" s="59">
        <v>1786.0440602182605</v>
      </c>
      <c r="AA17" s="59">
        <v>867.95141791538265</v>
      </c>
      <c r="AB17" s="59">
        <v>1079.2233403236355</v>
      </c>
      <c r="AC17" s="59">
        <v>9381.29021773774</v>
      </c>
      <c r="AD17" s="59">
        <f t="shared" si="4"/>
        <v>13114.509036195019</v>
      </c>
      <c r="AE17" s="107"/>
      <c r="AF17" s="77">
        <v>1792.5049878845759</v>
      </c>
      <c r="AG17" s="77">
        <v>0</v>
      </c>
      <c r="AH17" s="77">
        <v>1901.590414705357</v>
      </c>
      <c r="AI17" s="77">
        <v>11695.130622807757</v>
      </c>
      <c r="AJ17" s="77">
        <f t="shared" si="5"/>
        <v>15389.226025397689</v>
      </c>
      <c r="AR17" s="77">
        <v>2002.5257600142527</v>
      </c>
      <c r="AS17" s="77">
        <v>0</v>
      </c>
      <c r="AT17" s="77">
        <v>2364.1693386641664</v>
      </c>
      <c r="AU17" s="77">
        <v>11718.645284018081</v>
      </c>
      <c r="AV17" s="77">
        <v>16085.3403826965</v>
      </c>
    </row>
    <row r="18" spans="1:48" x14ac:dyDescent="0.2">
      <c r="A18" s="40">
        <v>13</v>
      </c>
      <c r="B18" s="41">
        <v>1279.6716779714545</v>
      </c>
      <c r="C18" s="41">
        <v>108.28532556445477</v>
      </c>
      <c r="D18" s="41">
        <v>346.58398955327846</v>
      </c>
      <c r="E18" s="41">
        <v>11383.064831814736</v>
      </c>
      <c r="F18" s="41">
        <f t="shared" si="0"/>
        <v>13117.605824903923</v>
      </c>
      <c r="G18" s="111"/>
      <c r="H18" s="41">
        <v>1309.7753092634809</v>
      </c>
      <c r="I18" s="41">
        <v>0</v>
      </c>
      <c r="J18" s="41">
        <v>284.93748182764006</v>
      </c>
      <c r="K18" s="41">
        <v>11875.512911266156</v>
      </c>
      <c r="L18" s="41">
        <f t="shared" si="1"/>
        <v>13470.225702357277</v>
      </c>
      <c r="M18" s="111"/>
      <c r="N18" s="41">
        <v>1375.6828333863921</v>
      </c>
      <c r="O18" s="41">
        <v>512.47799346354452</v>
      </c>
      <c r="P18" s="41">
        <v>552.6442100462674</v>
      </c>
      <c r="Q18" s="41">
        <v>12020.658023343332</v>
      </c>
      <c r="R18" s="41">
        <f t="shared" si="2"/>
        <v>14461.463060239537</v>
      </c>
      <c r="S18" s="111"/>
      <c r="T18" s="41">
        <v>1501.3986352914949</v>
      </c>
      <c r="U18" s="41">
        <v>758.78947717076858</v>
      </c>
      <c r="V18" s="41">
        <v>674.13440914777482</v>
      </c>
      <c r="W18" s="41">
        <v>12231.231926317821</v>
      </c>
      <c r="X18" s="41">
        <f t="shared" si="3"/>
        <v>15165.55444792786</v>
      </c>
      <c r="Y18" s="107"/>
      <c r="Z18" s="58">
        <v>1786.0440602182607</v>
      </c>
      <c r="AA18" s="58">
        <v>1211.8700984843272</v>
      </c>
      <c r="AB18" s="58">
        <v>1195.5001649223916</v>
      </c>
      <c r="AC18" s="58">
        <v>12358.703036954235</v>
      </c>
      <c r="AD18" s="58">
        <f t="shared" si="4"/>
        <v>16552.117360579214</v>
      </c>
      <c r="AE18" s="107"/>
      <c r="AF18" s="41">
        <v>1792.5049878845757</v>
      </c>
      <c r="AG18" s="41">
        <v>0</v>
      </c>
      <c r="AH18" s="41">
        <v>1901.590414705357</v>
      </c>
      <c r="AI18" s="41">
        <v>13577.396883902144</v>
      </c>
      <c r="AJ18" s="41">
        <f t="shared" si="5"/>
        <v>17271.492286492077</v>
      </c>
      <c r="AR18" s="41">
        <v>2002.5257600142527</v>
      </c>
      <c r="AS18" s="41">
        <v>0</v>
      </c>
      <c r="AT18" s="41">
        <v>2364.1693386641668</v>
      </c>
      <c r="AU18" s="41">
        <v>13432.115976494621</v>
      </c>
      <c r="AV18" s="41">
        <v>17798.811075173042</v>
      </c>
    </row>
    <row r="19" spans="1:48" x14ac:dyDescent="0.2">
      <c r="A19" s="78">
        <v>14</v>
      </c>
      <c r="B19" s="77">
        <v>1279.6716779714545</v>
      </c>
      <c r="C19" s="77">
        <v>76.842987688646687</v>
      </c>
      <c r="D19" s="77">
        <v>328.25742113275805</v>
      </c>
      <c r="E19" s="77">
        <v>9248.4246196373642</v>
      </c>
      <c r="F19" s="77">
        <f t="shared" si="0"/>
        <v>10933.196706430223</v>
      </c>
      <c r="G19" s="111"/>
      <c r="H19" s="77">
        <v>1309.7753092634812</v>
      </c>
      <c r="I19" s="77">
        <v>0</v>
      </c>
      <c r="J19" s="77">
        <v>284.93748182764006</v>
      </c>
      <c r="K19" s="77">
        <v>11952.499366409573</v>
      </c>
      <c r="L19" s="77">
        <f t="shared" si="1"/>
        <v>13547.212157500693</v>
      </c>
      <c r="M19" s="111"/>
      <c r="N19" s="77">
        <v>1375.6828333863921</v>
      </c>
      <c r="O19" s="77">
        <v>693.52684100314389</v>
      </c>
      <c r="P19" s="77">
        <v>630.07082105774964</v>
      </c>
      <c r="Q19" s="77">
        <v>12242.478906663562</v>
      </c>
      <c r="R19" s="77">
        <f t="shared" si="2"/>
        <v>14941.759402110847</v>
      </c>
      <c r="S19" s="111"/>
      <c r="T19" s="77">
        <v>1501.3986352914949</v>
      </c>
      <c r="U19" s="77">
        <v>1029.3826601322355</v>
      </c>
      <c r="V19" s="77">
        <v>769.0744439851776</v>
      </c>
      <c r="W19" s="77">
        <v>12538.706917326712</v>
      </c>
      <c r="X19" s="77">
        <f t="shared" si="3"/>
        <v>15838.562656735619</v>
      </c>
      <c r="Y19" s="107"/>
      <c r="Z19" s="59">
        <v>1786.0440602182603</v>
      </c>
      <c r="AA19" s="59">
        <v>0</v>
      </c>
      <c r="AB19" s="59">
        <v>785.77421853056467</v>
      </c>
      <c r="AC19" s="59">
        <v>13023.243147595047</v>
      </c>
      <c r="AD19" s="59">
        <f t="shared" si="4"/>
        <v>15595.061426343873</v>
      </c>
      <c r="AE19" s="107"/>
      <c r="AF19" s="77">
        <v>1792.5049878845759</v>
      </c>
      <c r="AG19" s="77">
        <v>0</v>
      </c>
      <c r="AH19" s="77">
        <v>1901.5904147053573</v>
      </c>
      <c r="AI19" s="77">
        <v>14018.477026528601</v>
      </c>
      <c r="AJ19" s="77">
        <f t="shared" si="5"/>
        <v>17712.572429118532</v>
      </c>
      <c r="AR19" s="77">
        <v>2002.5257600142531</v>
      </c>
      <c r="AS19" s="77">
        <v>0</v>
      </c>
      <c r="AT19" s="77">
        <v>2364.1693386641659</v>
      </c>
      <c r="AU19" s="77">
        <v>13667.164197321157</v>
      </c>
      <c r="AV19" s="77">
        <v>18033.859295999577</v>
      </c>
    </row>
    <row r="20" spans="1:48" x14ac:dyDescent="0.2">
      <c r="A20" s="40">
        <v>15</v>
      </c>
      <c r="B20" s="41">
        <v>1279.6716779714548</v>
      </c>
      <c r="C20" s="41">
        <v>0</v>
      </c>
      <c r="D20" s="41">
        <v>283.46850381129155</v>
      </c>
      <c r="E20" s="41">
        <v>10723.036589268735</v>
      </c>
      <c r="F20" s="41">
        <f t="shared" si="0"/>
        <v>12286.176771051481</v>
      </c>
      <c r="G20" s="111"/>
      <c r="H20" s="41">
        <v>1309.7753092634812</v>
      </c>
      <c r="I20" s="41">
        <v>0</v>
      </c>
      <c r="J20" s="41">
        <v>284.93748182764006</v>
      </c>
      <c r="K20" s="41">
        <v>11910.111757528444</v>
      </c>
      <c r="L20" s="41">
        <f t="shared" si="1"/>
        <v>13504.824548619566</v>
      </c>
      <c r="M20" s="111"/>
      <c r="N20" s="41">
        <v>1375.6828333863921</v>
      </c>
      <c r="O20" s="41">
        <v>0</v>
      </c>
      <c r="P20" s="41">
        <v>333.47996353998673</v>
      </c>
      <c r="Q20" s="41">
        <v>12096.116171478056</v>
      </c>
      <c r="R20" s="41">
        <f t="shared" si="2"/>
        <v>13805.278968404435</v>
      </c>
      <c r="S20" s="111"/>
      <c r="T20" s="41">
        <v>1501.3986352914949</v>
      </c>
      <c r="U20" s="41">
        <v>0</v>
      </c>
      <c r="V20" s="41">
        <v>407.90634453645754</v>
      </c>
      <c r="W20" s="41">
        <v>12455.376074557615</v>
      </c>
      <c r="X20" s="41">
        <f t="shared" si="3"/>
        <v>14364.681054385566</v>
      </c>
      <c r="Y20" s="107"/>
      <c r="Z20" s="58">
        <v>1786.0440602182607</v>
      </c>
      <c r="AA20" s="58">
        <v>0</v>
      </c>
      <c r="AB20" s="58">
        <v>785.77421853056467</v>
      </c>
      <c r="AC20" s="58">
        <v>12968.636214121538</v>
      </c>
      <c r="AD20" s="58">
        <f t="shared" si="4"/>
        <v>15540.454492870364</v>
      </c>
      <c r="AE20" s="107"/>
      <c r="AF20" s="41">
        <v>1792.5049878845757</v>
      </c>
      <c r="AG20" s="41">
        <v>0</v>
      </c>
      <c r="AH20" s="41">
        <v>1901.5904147053573</v>
      </c>
      <c r="AI20" s="41">
        <v>13988.221671715026</v>
      </c>
      <c r="AJ20" s="41">
        <f t="shared" si="5"/>
        <v>17682.31707430496</v>
      </c>
      <c r="AR20" s="41">
        <v>2002.5257600142527</v>
      </c>
      <c r="AS20" s="41">
        <v>0</v>
      </c>
      <c r="AT20" s="41">
        <v>2364.1693386641664</v>
      </c>
      <c r="AU20" s="41">
        <v>13634.567570112094</v>
      </c>
      <c r="AV20" s="41">
        <v>18001.262668790514</v>
      </c>
    </row>
    <row r="21" spans="1:48" x14ac:dyDescent="0.2">
      <c r="A21" s="78">
        <v>16</v>
      </c>
      <c r="B21" s="77">
        <v>1279.6716779714548</v>
      </c>
      <c r="C21" s="77">
        <v>0</v>
      </c>
      <c r="D21" s="77">
        <v>283.4685038112915</v>
      </c>
      <c r="E21" s="77">
        <v>9879.4150210978878</v>
      </c>
      <c r="F21" s="77">
        <f t="shared" si="0"/>
        <v>11442.555202880634</v>
      </c>
      <c r="G21" s="111"/>
      <c r="H21" s="77">
        <v>1309.7753092634814</v>
      </c>
      <c r="I21" s="77">
        <v>0</v>
      </c>
      <c r="J21" s="77">
        <v>284.93748182764006</v>
      </c>
      <c r="K21" s="77">
        <v>11301.943271996564</v>
      </c>
      <c r="L21" s="77">
        <f t="shared" si="1"/>
        <v>12896.656063087687</v>
      </c>
      <c r="M21" s="111"/>
      <c r="N21" s="77">
        <v>1375.6828333863923</v>
      </c>
      <c r="O21" s="77">
        <v>0</v>
      </c>
      <c r="P21" s="77">
        <v>333.47996353998673</v>
      </c>
      <c r="Q21" s="77">
        <v>11327.751003152924</v>
      </c>
      <c r="R21" s="77">
        <f t="shared" si="2"/>
        <v>13036.913800079303</v>
      </c>
      <c r="S21" s="111"/>
      <c r="T21" s="77">
        <v>1501.3986352914949</v>
      </c>
      <c r="U21" s="77">
        <v>0</v>
      </c>
      <c r="V21" s="77">
        <v>407.90634453645754</v>
      </c>
      <c r="W21" s="77">
        <v>11684.906950627061</v>
      </c>
      <c r="X21" s="77">
        <f t="shared" si="3"/>
        <v>13594.211930455012</v>
      </c>
      <c r="Y21" s="107"/>
      <c r="Z21" s="59">
        <v>1786.0440602182603</v>
      </c>
      <c r="AA21" s="59">
        <v>0</v>
      </c>
      <c r="AB21" s="59">
        <v>785.77421853056467</v>
      </c>
      <c r="AC21" s="59">
        <v>12379.360131980568</v>
      </c>
      <c r="AD21" s="59">
        <f t="shared" si="4"/>
        <v>14951.178410729393</v>
      </c>
      <c r="AE21" s="107"/>
      <c r="AF21" s="77">
        <v>1792.5049878845757</v>
      </c>
      <c r="AG21" s="77">
        <v>0</v>
      </c>
      <c r="AH21" s="77">
        <v>1901.590414705357</v>
      </c>
      <c r="AI21" s="77">
        <v>13431.441352280997</v>
      </c>
      <c r="AJ21" s="77">
        <f t="shared" si="5"/>
        <v>17125.536754870929</v>
      </c>
      <c r="AR21" s="77">
        <v>2002.5257600142527</v>
      </c>
      <c r="AS21" s="77">
        <v>0</v>
      </c>
      <c r="AT21" s="77">
        <v>2364.1693386641664</v>
      </c>
      <c r="AU21" s="77">
        <v>13136.474615942472</v>
      </c>
      <c r="AV21" s="77">
        <v>17503.16971462089</v>
      </c>
    </row>
    <row r="22" spans="1:48" x14ac:dyDescent="0.2">
      <c r="A22" s="40">
        <v>17</v>
      </c>
      <c r="B22" s="41">
        <v>1279.6716779714545</v>
      </c>
      <c r="C22" s="41">
        <v>0</v>
      </c>
      <c r="D22" s="41">
        <v>283.4685038112915</v>
      </c>
      <c r="E22" s="41">
        <v>9155.4468417911776</v>
      </c>
      <c r="F22" s="41">
        <f t="shared" si="0"/>
        <v>10718.587023573924</v>
      </c>
      <c r="G22" s="111"/>
      <c r="H22" s="41">
        <v>1309.7753092634807</v>
      </c>
      <c r="I22" s="41">
        <v>0</v>
      </c>
      <c r="J22" s="41">
        <v>284.93748182764006</v>
      </c>
      <c r="K22" s="41">
        <v>10286.704053481575</v>
      </c>
      <c r="L22" s="41">
        <f t="shared" si="1"/>
        <v>11881.416844572695</v>
      </c>
      <c r="M22" s="111"/>
      <c r="N22" s="41">
        <v>1375.6828333863921</v>
      </c>
      <c r="O22" s="41">
        <v>0</v>
      </c>
      <c r="P22" s="41">
        <v>333.47996353998673</v>
      </c>
      <c r="Q22" s="41">
        <v>10436.500731503602</v>
      </c>
      <c r="R22" s="41">
        <f t="shared" si="2"/>
        <v>12145.663528429981</v>
      </c>
      <c r="S22" s="111"/>
      <c r="T22" s="41">
        <v>1501.3986352914949</v>
      </c>
      <c r="U22" s="41">
        <v>0</v>
      </c>
      <c r="V22" s="41">
        <v>407.90634453645754</v>
      </c>
      <c r="W22" s="41">
        <v>10762.58371190998</v>
      </c>
      <c r="X22" s="41">
        <f t="shared" si="3"/>
        <v>12671.888691737931</v>
      </c>
      <c r="Y22" s="107"/>
      <c r="Z22" s="58">
        <v>1786.0440602182605</v>
      </c>
      <c r="AA22" s="58">
        <v>0</v>
      </c>
      <c r="AB22" s="58">
        <v>785.77421853056467</v>
      </c>
      <c r="AC22" s="58">
        <v>11663.501201197219</v>
      </c>
      <c r="AD22" s="58">
        <f t="shared" si="4"/>
        <v>14235.319479946043</v>
      </c>
      <c r="AE22" s="107"/>
      <c r="AF22" s="41">
        <v>1792.5049878845759</v>
      </c>
      <c r="AG22" s="41">
        <v>0</v>
      </c>
      <c r="AH22" s="41">
        <v>1901.5904147053573</v>
      </c>
      <c r="AI22" s="41">
        <v>12789.016148391347</v>
      </c>
      <c r="AJ22" s="41">
        <f t="shared" si="5"/>
        <v>16483.111550981281</v>
      </c>
      <c r="AR22" s="41">
        <v>2002.5257600142527</v>
      </c>
      <c r="AS22" s="41">
        <v>0</v>
      </c>
      <c r="AT22" s="41">
        <v>2364.1693386641664</v>
      </c>
      <c r="AU22" s="41">
        <v>12595.808026042019</v>
      </c>
      <c r="AV22" s="41">
        <v>16962.503124720439</v>
      </c>
    </row>
    <row r="23" spans="1:48" x14ac:dyDescent="0.2">
      <c r="A23" s="78">
        <v>18</v>
      </c>
      <c r="B23" s="77">
        <v>15.701060588511927</v>
      </c>
      <c r="C23" s="77">
        <v>0</v>
      </c>
      <c r="D23" s="77">
        <v>0</v>
      </c>
      <c r="E23" s="77">
        <v>8635.4245345960298</v>
      </c>
      <c r="F23" s="77">
        <f t="shared" si="0"/>
        <v>8651.1255951845415</v>
      </c>
      <c r="G23" s="111"/>
      <c r="H23" s="77">
        <v>19.107584312197535</v>
      </c>
      <c r="I23" s="77">
        <v>0</v>
      </c>
      <c r="J23" s="77">
        <v>0</v>
      </c>
      <c r="K23" s="77">
        <v>9702.8322167361403</v>
      </c>
      <c r="L23" s="77">
        <f t="shared" si="1"/>
        <v>9721.9398010483383</v>
      </c>
      <c r="M23" s="111"/>
      <c r="N23" s="77">
        <v>28.324230838497925</v>
      </c>
      <c r="O23" s="77">
        <v>0</v>
      </c>
      <c r="P23" s="77">
        <v>0</v>
      </c>
      <c r="Q23" s="77">
        <v>9753.3392686774005</v>
      </c>
      <c r="R23" s="77">
        <f t="shared" si="2"/>
        <v>9781.6634995158984</v>
      </c>
      <c r="S23" s="111"/>
      <c r="T23" s="77">
        <v>35.090171296579577</v>
      </c>
      <c r="U23" s="77">
        <v>0</v>
      </c>
      <c r="V23" s="77">
        <v>0</v>
      </c>
      <c r="W23" s="77">
        <v>10059.737715019024</v>
      </c>
      <c r="X23" s="77">
        <f t="shared" si="3"/>
        <v>10094.827886315603</v>
      </c>
      <c r="Y23" s="107"/>
      <c r="Z23" s="59">
        <v>46.886275778723324</v>
      </c>
      <c r="AA23" s="59">
        <v>0</v>
      </c>
      <c r="AB23" s="59">
        <v>0</v>
      </c>
      <c r="AC23" s="59">
        <v>11009.060627113322</v>
      </c>
      <c r="AD23" s="59">
        <f t="shared" si="4"/>
        <v>11055.946902892045</v>
      </c>
      <c r="AE23" s="107"/>
      <c r="AF23" s="77">
        <v>83.319358504294229</v>
      </c>
      <c r="AG23" s="77">
        <v>0</v>
      </c>
      <c r="AH23" s="77">
        <v>0</v>
      </c>
      <c r="AI23" s="77">
        <v>12134.688954206855</v>
      </c>
      <c r="AJ23" s="77">
        <f t="shared" si="5"/>
        <v>12218.008312711148</v>
      </c>
      <c r="AR23" s="77">
        <v>39.842048547708735</v>
      </c>
      <c r="AS23" s="77">
        <v>0</v>
      </c>
      <c r="AT23" s="77">
        <v>0</v>
      </c>
      <c r="AU23" s="77">
        <v>11974.201669500093</v>
      </c>
      <c r="AV23" s="77">
        <v>12014.043718047802</v>
      </c>
    </row>
    <row r="24" spans="1:48" x14ac:dyDescent="0.2">
      <c r="A24" s="40">
        <v>19</v>
      </c>
      <c r="B24" s="41">
        <v>11.818436591061111</v>
      </c>
      <c r="C24" s="41">
        <v>0</v>
      </c>
      <c r="D24" s="41">
        <v>0</v>
      </c>
      <c r="E24" s="41">
        <v>6672.0870143002958</v>
      </c>
      <c r="F24" s="41">
        <f t="shared" si="0"/>
        <v>6683.9054508913568</v>
      </c>
      <c r="G24" s="111"/>
      <c r="H24" s="41">
        <v>14.723988825461454</v>
      </c>
      <c r="I24" s="41">
        <v>0</v>
      </c>
      <c r="J24" s="41">
        <v>0</v>
      </c>
      <c r="K24" s="41">
        <v>7791.836402957998</v>
      </c>
      <c r="L24" s="41">
        <f t="shared" si="1"/>
        <v>7806.5603917834596</v>
      </c>
      <c r="M24" s="111"/>
      <c r="N24" s="41">
        <v>21.030609717209771</v>
      </c>
      <c r="O24" s="41">
        <v>0</v>
      </c>
      <c r="P24" s="41">
        <v>0</v>
      </c>
      <c r="Q24" s="41">
        <v>7669.088847055993</v>
      </c>
      <c r="R24" s="41">
        <f t="shared" si="2"/>
        <v>7690.1194567732027</v>
      </c>
      <c r="S24" s="111"/>
      <c r="T24" s="41">
        <v>25.449728301591847</v>
      </c>
      <c r="U24" s="41">
        <v>0</v>
      </c>
      <c r="V24" s="41">
        <v>0</v>
      </c>
      <c r="W24" s="41">
        <v>7846.6288435232027</v>
      </c>
      <c r="X24" s="41">
        <f t="shared" si="3"/>
        <v>7872.0785718247944</v>
      </c>
      <c r="Y24" s="107"/>
      <c r="Z24" s="58">
        <v>35.00041859536725</v>
      </c>
      <c r="AA24" s="58">
        <v>0</v>
      </c>
      <c r="AB24" s="58">
        <v>0</v>
      </c>
      <c r="AC24" s="58">
        <v>9008.4678224415711</v>
      </c>
      <c r="AD24" s="58">
        <f t="shared" si="4"/>
        <v>9043.4682410369387</v>
      </c>
      <c r="AE24" s="107"/>
      <c r="AF24" s="41">
        <v>61.673143794731253</v>
      </c>
      <c r="AG24" s="41">
        <v>0</v>
      </c>
      <c r="AH24" s="41">
        <v>0</v>
      </c>
      <c r="AI24" s="41">
        <v>9666.9950996597927</v>
      </c>
      <c r="AJ24" s="41">
        <f t="shared" si="5"/>
        <v>9728.6682434545237</v>
      </c>
      <c r="AR24" s="41">
        <v>27.713374797644455</v>
      </c>
      <c r="AS24" s="41">
        <v>0</v>
      </c>
      <c r="AT24" s="41">
        <v>0</v>
      </c>
      <c r="AU24" s="41">
        <v>8947.2164016616098</v>
      </c>
      <c r="AV24" s="41">
        <v>8974.9297764592538</v>
      </c>
    </row>
    <row r="25" spans="1:48" x14ac:dyDescent="0.2">
      <c r="A25" s="78">
        <v>20</v>
      </c>
      <c r="B25" s="77">
        <v>8.3368539221501514</v>
      </c>
      <c r="C25" s="77">
        <v>0</v>
      </c>
      <c r="D25" s="77">
        <v>0</v>
      </c>
      <c r="E25" s="77">
        <v>5159.6728269774922</v>
      </c>
      <c r="F25" s="77">
        <f t="shared" si="0"/>
        <v>5168.0096808996423</v>
      </c>
      <c r="G25" s="111"/>
      <c r="H25" s="77">
        <v>11.141239618010463</v>
      </c>
      <c r="I25" s="77">
        <v>0</v>
      </c>
      <c r="J25" s="77">
        <v>0</v>
      </c>
      <c r="K25" s="77">
        <v>6761.9054368015568</v>
      </c>
      <c r="L25" s="77">
        <f t="shared" si="1"/>
        <v>6773.0466764195671</v>
      </c>
      <c r="M25" s="111"/>
      <c r="N25" s="77">
        <v>16.186737927478099</v>
      </c>
      <c r="O25" s="77">
        <v>0</v>
      </c>
      <c r="P25" s="77">
        <v>0</v>
      </c>
      <c r="Q25" s="77">
        <v>7000.2023736119027</v>
      </c>
      <c r="R25" s="77">
        <f t="shared" si="2"/>
        <v>7016.3891115393808</v>
      </c>
      <c r="S25" s="111"/>
      <c r="T25" s="77">
        <v>19.286114232841442</v>
      </c>
      <c r="U25" s="77">
        <v>0</v>
      </c>
      <c r="V25" s="77">
        <v>0</v>
      </c>
      <c r="W25" s="77">
        <v>7271.2671248960496</v>
      </c>
      <c r="X25" s="77">
        <f t="shared" si="3"/>
        <v>7290.5532391288907</v>
      </c>
      <c r="Y25" s="107"/>
      <c r="Z25" s="59">
        <v>28.060472522565476</v>
      </c>
      <c r="AA25" s="59">
        <v>0</v>
      </c>
      <c r="AB25" s="59">
        <v>0</v>
      </c>
      <c r="AC25" s="59">
        <v>8905.1077338947744</v>
      </c>
      <c r="AD25" s="59">
        <f t="shared" si="4"/>
        <v>8933.1682064173401</v>
      </c>
      <c r="AE25" s="107"/>
      <c r="AF25" s="77">
        <v>50.146781631752688</v>
      </c>
      <c r="AG25" s="77">
        <v>0</v>
      </c>
      <c r="AH25" s="77">
        <v>0</v>
      </c>
      <c r="AI25" s="77">
        <v>9284.1984875449634</v>
      </c>
      <c r="AJ25" s="77">
        <f t="shared" si="5"/>
        <v>9334.3452691767161</v>
      </c>
      <c r="AR25" s="77">
        <v>19.714777518925111</v>
      </c>
      <c r="AS25" s="77">
        <v>0</v>
      </c>
      <c r="AT25" s="77">
        <v>0</v>
      </c>
      <c r="AU25" s="77">
        <v>8019.108613585131</v>
      </c>
      <c r="AV25" s="77">
        <v>8038.8233911040561</v>
      </c>
    </row>
    <row r="26" spans="1:48" x14ac:dyDescent="0.2">
      <c r="A26" s="40">
        <v>21</v>
      </c>
      <c r="B26" s="41">
        <v>8.8325444149060797</v>
      </c>
      <c r="C26" s="41">
        <v>0</v>
      </c>
      <c r="D26" s="41">
        <v>0</v>
      </c>
      <c r="E26" s="41">
        <v>5983.3007458888478</v>
      </c>
      <c r="F26" s="41">
        <f t="shared" si="0"/>
        <v>5992.1332903037537</v>
      </c>
      <c r="G26" s="111"/>
      <c r="H26" s="41">
        <v>11.234695404447146</v>
      </c>
      <c r="I26" s="41">
        <v>0</v>
      </c>
      <c r="J26" s="41">
        <v>0</v>
      </c>
      <c r="K26" s="41">
        <v>7786.940656798738</v>
      </c>
      <c r="L26" s="41">
        <f t="shared" si="1"/>
        <v>7798.175352203185</v>
      </c>
      <c r="M26" s="111"/>
      <c r="N26" s="41">
        <v>16.822847328558929</v>
      </c>
      <c r="O26" s="41">
        <v>0</v>
      </c>
      <c r="P26" s="41">
        <v>0</v>
      </c>
      <c r="Q26" s="41">
        <v>8323.5877763801673</v>
      </c>
      <c r="R26" s="41">
        <f t="shared" si="2"/>
        <v>8340.4106237087253</v>
      </c>
      <c r="S26" s="111"/>
      <c r="T26" s="41">
        <v>20.267898397229107</v>
      </c>
      <c r="U26" s="41">
        <v>0</v>
      </c>
      <c r="V26" s="41">
        <v>0</v>
      </c>
      <c r="W26" s="41">
        <v>8884.3112096855857</v>
      </c>
      <c r="X26" s="41">
        <f t="shared" si="3"/>
        <v>8904.5791080828149</v>
      </c>
      <c r="Y26" s="107"/>
      <c r="Z26" s="58">
        <v>29.042654968965582</v>
      </c>
      <c r="AA26" s="58">
        <v>0</v>
      </c>
      <c r="AB26" s="58">
        <v>0</v>
      </c>
      <c r="AC26" s="58">
        <v>10640.040742317733</v>
      </c>
      <c r="AD26" s="58">
        <f t="shared" si="4"/>
        <v>10669.083397286699</v>
      </c>
      <c r="AE26" s="107"/>
      <c r="AF26" s="41">
        <v>53.583685739421611</v>
      </c>
      <c r="AG26" s="41">
        <v>0</v>
      </c>
      <c r="AH26" s="41">
        <v>0</v>
      </c>
      <c r="AI26" s="41">
        <v>10960.718252258483</v>
      </c>
      <c r="AJ26" s="41">
        <f t="shared" si="5"/>
        <v>11014.301937997905</v>
      </c>
      <c r="AR26" s="41">
        <v>23.456407133334494</v>
      </c>
      <c r="AS26" s="41">
        <v>0</v>
      </c>
      <c r="AT26" s="41">
        <v>0</v>
      </c>
      <c r="AU26" s="41">
        <v>11062.146382860852</v>
      </c>
      <c r="AV26" s="41">
        <v>11085.602789994187</v>
      </c>
    </row>
    <row r="27" spans="1:48" x14ac:dyDescent="0.2">
      <c r="A27" s="78">
        <v>22</v>
      </c>
      <c r="B27" s="77">
        <v>8.3999440386124462</v>
      </c>
      <c r="C27" s="77">
        <v>0</v>
      </c>
      <c r="D27" s="77">
        <v>0</v>
      </c>
      <c r="E27" s="77">
        <v>6001.3367695645484</v>
      </c>
      <c r="F27" s="77">
        <f t="shared" si="0"/>
        <v>6009.7367136031608</v>
      </c>
      <c r="G27" s="111"/>
      <c r="H27" s="77">
        <v>11.345211935771649</v>
      </c>
      <c r="I27" s="77">
        <v>0</v>
      </c>
      <c r="J27" s="77">
        <v>0</v>
      </c>
      <c r="K27" s="77">
        <v>8486.6707687570797</v>
      </c>
      <c r="L27" s="77">
        <f t="shared" si="1"/>
        <v>8498.0159806928514</v>
      </c>
      <c r="M27" s="111"/>
      <c r="N27" s="77">
        <v>17.064200704490208</v>
      </c>
      <c r="O27" s="77">
        <v>0</v>
      </c>
      <c r="P27" s="77">
        <v>0</v>
      </c>
      <c r="Q27" s="77">
        <v>9071.2728183976724</v>
      </c>
      <c r="R27" s="77">
        <f t="shared" si="2"/>
        <v>9088.3370191021622</v>
      </c>
      <c r="S27" s="111"/>
      <c r="T27" s="77">
        <v>20.402505103291048</v>
      </c>
      <c r="U27" s="77">
        <v>0</v>
      </c>
      <c r="V27" s="77">
        <v>0</v>
      </c>
      <c r="W27" s="77">
        <v>9546.570407655232</v>
      </c>
      <c r="X27" s="77">
        <f t="shared" si="3"/>
        <v>9566.9729127585233</v>
      </c>
      <c r="Y27" s="107"/>
      <c r="Z27" s="59">
        <v>28.937754088032918</v>
      </c>
      <c r="AA27" s="59">
        <v>0</v>
      </c>
      <c r="AB27" s="59">
        <v>0</v>
      </c>
      <c r="AC27" s="59">
        <v>11282.703063243744</v>
      </c>
      <c r="AD27" s="59">
        <f t="shared" si="4"/>
        <v>11311.640817331776</v>
      </c>
      <c r="AE27" s="107"/>
      <c r="AF27" s="77">
        <v>54.479829674612326</v>
      </c>
      <c r="AG27" s="77">
        <v>0</v>
      </c>
      <c r="AH27" s="77">
        <v>0</v>
      </c>
      <c r="AI27" s="77">
        <v>11601.146170923153</v>
      </c>
      <c r="AJ27" s="77">
        <f t="shared" si="5"/>
        <v>11655.626000597766</v>
      </c>
      <c r="AR27" s="77">
        <v>26.77822256148707</v>
      </c>
      <c r="AS27" s="77">
        <v>0</v>
      </c>
      <c r="AT27" s="77">
        <v>0</v>
      </c>
      <c r="AU27" s="77">
        <v>13302.872033145424</v>
      </c>
      <c r="AV27" s="77">
        <v>13329.650255706911</v>
      </c>
    </row>
    <row r="28" spans="1:48" x14ac:dyDescent="0.2">
      <c r="A28" s="40">
        <v>23</v>
      </c>
      <c r="B28" s="41">
        <v>0</v>
      </c>
      <c r="C28" s="41">
        <v>0</v>
      </c>
      <c r="D28" s="41">
        <v>0</v>
      </c>
      <c r="E28" s="41">
        <v>6077.0994915354831</v>
      </c>
      <c r="F28" s="41">
        <f t="shared" si="0"/>
        <v>6077.0994915354831</v>
      </c>
      <c r="G28" s="111"/>
      <c r="H28" s="41">
        <v>0</v>
      </c>
      <c r="I28" s="41">
        <v>0</v>
      </c>
      <c r="J28" s="41">
        <v>0</v>
      </c>
      <c r="K28" s="41">
        <v>8666.4706447491335</v>
      </c>
      <c r="L28" s="41">
        <f t="shared" si="1"/>
        <v>8666.4706447491335</v>
      </c>
      <c r="M28" s="111"/>
      <c r="N28" s="41">
        <v>0</v>
      </c>
      <c r="O28" s="41">
        <v>0</v>
      </c>
      <c r="P28" s="41">
        <v>0</v>
      </c>
      <c r="Q28" s="41">
        <v>9193.0960854763234</v>
      </c>
      <c r="R28" s="41">
        <f t="shared" si="2"/>
        <v>9193.0960854763234</v>
      </c>
      <c r="S28" s="111"/>
      <c r="T28" s="41">
        <v>0</v>
      </c>
      <c r="U28" s="41">
        <v>0</v>
      </c>
      <c r="V28" s="41">
        <v>0</v>
      </c>
      <c r="W28" s="41">
        <v>9423.4499192811345</v>
      </c>
      <c r="X28" s="41">
        <f t="shared" si="3"/>
        <v>9423.4499192811345</v>
      </c>
      <c r="Y28" s="107"/>
      <c r="Z28" s="58">
        <v>0</v>
      </c>
      <c r="AA28" s="58">
        <v>0</v>
      </c>
      <c r="AB28" s="58">
        <v>0</v>
      </c>
      <c r="AC28" s="58">
        <v>11067.491348701938</v>
      </c>
      <c r="AD28" s="58">
        <f t="shared" si="4"/>
        <v>11067.491348701938</v>
      </c>
      <c r="AE28" s="107"/>
      <c r="AF28" s="41">
        <v>0</v>
      </c>
      <c r="AG28" s="41">
        <v>0</v>
      </c>
      <c r="AH28" s="41">
        <v>0</v>
      </c>
      <c r="AI28" s="41">
        <v>11492.658156181693</v>
      </c>
      <c r="AJ28" s="41">
        <f t="shared" si="5"/>
        <v>11492.658156181693</v>
      </c>
      <c r="AR28" s="41">
        <v>0</v>
      </c>
      <c r="AS28" s="41">
        <v>0</v>
      </c>
      <c r="AT28" s="41">
        <v>0</v>
      </c>
      <c r="AU28" s="41">
        <v>13452.702362504746</v>
      </c>
      <c r="AV28" s="41">
        <v>13452.702362504746</v>
      </c>
    </row>
    <row r="29" spans="1:48" x14ac:dyDescent="0.2">
      <c r="A29" s="78">
        <v>24</v>
      </c>
      <c r="B29" s="77">
        <v>0</v>
      </c>
      <c r="C29" s="77">
        <v>0</v>
      </c>
      <c r="D29" s="77">
        <v>0</v>
      </c>
      <c r="E29" s="77">
        <v>5595.656522035506</v>
      </c>
      <c r="F29" s="77">
        <f t="shared" si="0"/>
        <v>5595.656522035506</v>
      </c>
      <c r="G29" s="111"/>
      <c r="H29" s="77">
        <v>0</v>
      </c>
      <c r="I29" s="77">
        <v>0</v>
      </c>
      <c r="J29" s="77">
        <v>0</v>
      </c>
      <c r="K29" s="77">
        <v>8115.3290555790636</v>
      </c>
      <c r="L29" s="77">
        <f t="shared" si="1"/>
        <v>8115.3290555790636</v>
      </c>
      <c r="M29" s="111"/>
      <c r="N29" s="77">
        <v>0</v>
      </c>
      <c r="O29" s="77">
        <v>0</v>
      </c>
      <c r="P29" s="77">
        <v>0</v>
      </c>
      <c r="Q29" s="77">
        <v>8695.9135094631893</v>
      </c>
      <c r="R29" s="77">
        <f t="shared" si="2"/>
        <v>8695.9135094631893</v>
      </c>
      <c r="S29" s="111"/>
      <c r="T29" s="77">
        <v>0</v>
      </c>
      <c r="U29" s="77">
        <v>0</v>
      </c>
      <c r="V29" s="77">
        <v>0</v>
      </c>
      <c r="W29" s="77">
        <v>8796.0960087536241</v>
      </c>
      <c r="X29" s="77">
        <f t="shared" si="3"/>
        <v>8796.0960087536241</v>
      </c>
      <c r="Y29" s="107"/>
      <c r="Z29" s="59">
        <v>0</v>
      </c>
      <c r="AA29" s="59">
        <v>0</v>
      </c>
      <c r="AB29" s="59">
        <v>0</v>
      </c>
      <c r="AC29" s="59">
        <v>10156.020879958569</v>
      </c>
      <c r="AD29" s="59">
        <f t="shared" si="4"/>
        <v>10156.020879958569</v>
      </c>
      <c r="AE29" s="107"/>
      <c r="AF29" s="77">
        <v>0</v>
      </c>
      <c r="AG29" s="77">
        <v>0</v>
      </c>
      <c r="AH29" s="77">
        <v>0</v>
      </c>
      <c r="AI29" s="77">
        <v>10461.368599910844</v>
      </c>
      <c r="AJ29" s="77">
        <f t="shared" si="5"/>
        <v>10461.368599910844</v>
      </c>
      <c r="AR29" s="77">
        <v>0</v>
      </c>
      <c r="AS29" s="77">
        <v>0</v>
      </c>
      <c r="AT29" s="77">
        <v>0</v>
      </c>
      <c r="AU29" s="77">
        <v>12321.819321504392</v>
      </c>
      <c r="AV29" s="77">
        <v>12321.819321504392</v>
      </c>
    </row>
    <row r="30" spans="1:48" x14ac:dyDescent="0.2">
      <c r="A30" s="40">
        <v>25</v>
      </c>
      <c r="B30" s="41">
        <v>0</v>
      </c>
      <c r="C30" s="41">
        <v>0</v>
      </c>
      <c r="D30" s="41">
        <v>0</v>
      </c>
      <c r="E30" s="41">
        <v>5145.4027164373983</v>
      </c>
      <c r="F30" s="41">
        <f t="shared" si="0"/>
        <v>5145.4027164373983</v>
      </c>
      <c r="G30" s="111"/>
      <c r="H30" s="41">
        <v>0</v>
      </c>
      <c r="I30" s="41">
        <v>0</v>
      </c>
      <c r="J30" s="41">
        <v>0</v>
      </c>
      <c r="K30" s="41">
        <v>7192.0200914449033</v>
      </c>
      <c r="L30" s="41">
        <f t="shared" si="1"/>
        <v>7192.0200914449033</v>
      </c>
      <c r="M30" s="111"/>
      <c r="N30" s="41">
        <v>0</v>
      </c>
      <c r="O30" s="41">
        <v>0</v>
      </c>
      <c r="P30" s="41">
        <v>0</v>
      </c>
      <c r="Q30" s="41">
        <v>7813.5813677519727</v>
      </c>
      <c r="R30" s="41">
        <f t="shared" si="2"/>
        <v>7813.5813677519727</v>
      </c>
      <c r="S30" s="111"/>
      <c r="T30" s="41">
        <v>0</v>
      </c>
      <c r="U30" s="41">
        <v>0</v>
      </c>
      <c r="V30" s="41">
        <v>0</v>
      </c>
      <c r="W30" s="41">
        <v>7758.0289452311963</v>
      </c>
      <c r="X30" s="41">
        <f t="shared" si="3"/>
        <v>7758.0289452311963</v>
      </c>
      <c r="Y30" s="107"/>
      <c r="Z30" s="58">
        <v>0</v>
      </c>
      <c r="AA30" s="58">
        <v>0</v>
      </c>
      <c r="AB30" s="58">
        <v>0</v>
      </c>
      <c r="AC30" s="58">
        <v>8824.6221716248274</v>
      </c>
      <c r="AD30" s="58">
        <f t="shared" si="4"/>
        <v>8824.6221716248274</v>
      </c>
      <c r="AE30" s="107"/>
      <c r="AF30" s="41">
        <v>0</v>
      </c>
      <c r="AG30" s="41">
        <v>0</v>
      </c>
      <c r="AH30" s="41">
        <v>0</v>
      </c>
      <c r="AI30" s="41">
        <v>8996.0633857200792</v>
      </c>
      <c r="AJ30" s="41">
        <f t="shared" si="5"/>
        <v>8996.0633857200792</v>
      </c>
      <c r="AR30" s="41">
        <v>0</v>
      </c>
      <c r="AS30" s="41">
        <v>0</v>
      </c>
      <c r="AT30" s="41">
        <v>0</v>
      </c>
      <c r="AU30" s="41">
        <v>9945.9737284487801</v>
      </c>
      <c r="AV30" s="41">
        <v>9945.9737284487801</v>
      </c>
    </row>
    <row r="31" spans="1:48" x14ac:dyDescent="0.2">
      <c r="A31" s="78">
        <v>26</v>
      </c>
      <c r="B31" s="77">
        <v>0</v>
      </c>
      <c r="C31" s="77">
        <v>0</v>
      </c>
      <c r="D31" s="77">
        <v>0</v>
      </c>
      <c r="E31" s="77">
        <v>4074.2616383375685</v>
      </c>
      <c r="F31" s="77">
        <f t="shared" si="0"/>
        <v>4074.2616383375685</v>
      </c>
      <c r="G31" s="111"/>
      <c r="H31" s="77">
        <v>0</v>
      </c>
      <c r="I31" s="77">
        <v>0</v>
      </c>
      <c r="J31" s="77">
        <v>0</v>
      </c>
      <c r="K31" s="77">
        <v>6013.0763402752164</v>
      </c>
      <c r="L31" s="77">
        <f t="shared" si="1"/>
        <v>6013.0763402752164</v>
      </c>
      <c r="M31" s="111"/>
      <c r="N31" s="77">
        <v>0</v>
      </c>
      <c r="O31" s="77">
        <v>0</v>
      </c>
      <c r="P31" s="77">
        <v>0</v>
      </c>
      <c r="Q31" s="77">
        <v>6502.4403810745735</v>
      </c>
      <c r="R31" s="77">
        <f t="shared" si="2"/>
        <v>6502.4403810745735</v>
      </c>
      <c r="S31" s="111"/>
      <c r="T31" s="77">
        <v>0</v>
      </c>
      <c r="U31" s="77">
        <v>0</v>
      </c>
      <c r="V31" s="77">
        <v>0</v>
      </c>
      <c r="W31" s="77">
        <v>6567.5253471488677</v>
      </c>
      <c r="X31" s="77">
        <f t="shared" si="3"/>
        <v>6567.5253471488677</v>
      </c>
      <c r="Y31" s="107"/>
      <c r="Z31" s="59">
        <v>0</v>
      </c>
      <c r="AA31" s="59">
        <v>0</v>
      </c>
      <c r="AB31" s="59">
        <v>0</v>
      </c>
      <c r="AC31" s="59">
        <v>7217.7626421541445</v>
      </c>
      <c r="AD31" s="59">
        <f t="shared" si="4"/>
        <v>7217.7626421541445</v>
      </c>
      <c r="AE31" s="107"/>
      <c r="AF31" s="77">
        <v>0</v>
      </c>
      <c r="AG31" s="77">
        <v>0</v>
      </c>
      <c r="AH31" s="77">
        <v>0</v>
      </c>
      <c r="AI31" s="77">
        <v>7374.8840265646004</v>
      </c>
      <c r="AJ31" s="77">
        <f t="shared" si="5"/>
        <v>7374.8840265646004</v>
      </c>
      <c r="AR31" s="77">
        <v>0</v>
      </c>
      <c r="AS31" s="77">
        <v>0</v>
      </c>
      <c r="AT31" s="77">
        <v>0</v>
      </c>
      <c r="AU31" s="77">
        <v>7645.0170239444296</v>
      </c>
      <c r="AV31" s="77">
        <v>7645.0170239444296</v>
      </c>
    </row>
    <row r="32" spans="1:48" x14ac:dyDescent="0.2">
      <c r="A32" s="40">
        <v>27</v>
      </c>
      <c r="B32" s="41">
        <v>0</v>
      </c>
      <c r="C32" s="41">
        <v>0</v>
      </c>
      <c r="D32" s="41">
        <v>0</v>
      </c>
      <c r="E32" s="41">
        <v>3093.3630440288885</v>
      </c>
      <c r="F32" s="41">
        <f t="shared" si="0"/>
        <v>3093.3630440288885</v>
      </c>
      <c r="G32" s="111"/>
      <c r="H32" s="41">
        <v>0</v>
      </c>
      <c r="I32" s="41">
        <v>0</v>
      </c>
      <c r="J32" s="41">
        <v>0</v>
      </c>
      <c r="K32" s="41">
        <v>4815.7437735304447</v>
      </c>
      <c r="L32" s="41">
        <f t="shared" si="1"/>
        <v>4815.7437735304447</v>
      </c>
      <c r="M32" s="111"/>
      <c r="N32" s="41">
        <v>0</v>
      </c>
      <c r="O32" s="41">
        <v>0</v>
      </c>
      <c r="P32" s="41">
        <v>0</v>
      </c>
      <c r="Q32" s="41">
        <v>5250.0027289218824</v>
      </c>
      <c r="R32" s="41">
        <f t="shared" si="2"/>
        <v>5250.0027289218824</v>
      </c>
      <c r="S32" s="111"/>
      <c r="T32" s="41">
        <v>0</v>
      </c>
      <c r="U32" s="41">
        <v>0</v>
      </c>
      <c r="V32" s="41">
        <v>0</v>
      </c>
      <c r="W32" s="41">
        <v>5224.5608389907993</v>
      </c>
      <c r="X32" s="41">
        <f t="shared" si="3"/>
        <v>5224.5608389907993</v>
      </c>
      <c r="Y32" s="107"/>
      <c r="Z32" s="58">
        <v>0</v>
      </c>
      <c r="AA32" s="58">
        <v>0</v>
      </c>
      <c r="AB32" s="58">
        <v>0</v>
      </c>
      <c r="AC32" s="58">
        <v>5771.9005312627851</v>
      </c>
      <c r="AD32" s="58">
        <f t="shared" si="4"/>
        <v>5771.9005312627851</v>
      </c>
      <c r="AE32" s="107"/>
      <c r="AF32" s="41">
        <v>0</v>
      </c>
      <c r="AG32" s="41">
        <v>0</v>
      </c>
      <c r="AH32" s="41">
        <v>0</v>
      </c>
      <c r="AI32" s="41">
        <v>5884.9038305704116</v>
      </c>
      <c r="AJ32" s="41">
        <f t="shared" si="5"/>
        <v>5884.9038305704116</v>
      </c>
      <c r="AR32" s="41">
        <v>0</v>
      </c>
      <c r="AS32" s="41">
        <v>0</v>
      </c>
      <c r="AT32" s="41">
        <v>0</v>
      </c>
      <c r="AU32" s="41">
        <v>5973.1187400590661</v>
      </c>
      <c r="AV32" s="41">
        <v>5973.1187400590661</v>
      </c>
    </row>
    <row r="33" spans="1:48" x14ac:dyDescent="0.2">
      <c r="A33" s="78">
        <v>28</v>
      </c>
      <c r="B33" s="77">
        <v>0</v>
      </c>
      <c r="C33" s="77">
        <v>0</v>
      </c>
      <c r="D33" s="77">
        <v>0</v>
      </c>
      <c r="E33" s="77">
        <v>2669.8581778210855</v>
      </c>
      <c r="F33" s="77">
        <f t="shared" si="0"/>
        <v>2669.8581778210855</v>
      </c>
      <c r="G33" s="111"/>
      <c r="H33" s="77">
        <v>0</v>
      </c>
      <c r="I33" s="77">
        <v>0</v>
      </c>
      <c r="J33" s="77">
        <v>0</v>
      </c>
      <c r="K33" s="77">
        <v>3676.7573081626379</v>
      </c>
      <c r="L33" s="77">
        <f t="shared" si="1"/>
        <v>3676.7573081626379</v>
      </c>
      <c r="M33" s="111"/>
      <c r="N33" s="77">
        <v>0</v>
      </c>
      <c r="O33" s="77">
        <v>0</v>
      </c>
      <c r="P33" s="77">
        <v>0</v>
      </c>
      <c r="Q33" s="77">
        <v>4129.4517966541325</v>
      </c>
      <c r="R33" s="77">
        <f t="shared" si="2"/>
        <v>4129.4517966541325</v>
      </c>
      <c r="S33" s="111"/>
      <c r="T33" s="77">
        <v>0</v>
      </c>
      <c r="U33" s="77">
        <v>0</v>
      </c>
      <c r="V33" s="77">
        <v>0</v>
      </c>
      <c r="W33" s="77">
        <v>4125.6462832204534</v>
      </c>
      <c r="X33" s="77">
        <f t="shared" si="3"/>
        <v>4125.6462832204534</v>
      </c>
      <c r="Y33" s="107"/>
      <c r="Z33" s="59">
        <v>0</v>
      </c>
      <c r="AA33" s="59">
        <v>0</v>
      </c>
      <c r="AB33" s="59">
        <v>0</v>
      </c>
      <c r="AC33" s="59">
        <v>4466.2929156759083</v>
      </c>
      <c r="AD33" s="59">
        <f t="shared" si="4"/>
        <v>4466.2929156759083</v>
      </c>
      <c r="AE33" s="107"/>
      <c r="AF33" s="77">
        <v>0</v>
      </c>
      <c r="AG33" s="77">
        <v>0</v>
      </c>
      <c r="AH33" s="77">
        <v>0</v>
      </c>
      <c r="AI33" s="77">
        <v>4592.7310128742274</v>
      </c>
      <c r="AJ33" s="77">
        <f t="shared" si="5"/>
        <v>4592.7310128742274</v>
      </c>
      <c r="AR33" s="77">
        <v>0</v>
      </c>
      <c r="AS33" s="77">
        <v>0</v>
      </c>
      <c r="AT33" s="77">
        <v>0</v>
      </c>
      <c r="AU33" s="77">
        <v>4628.3097658768993</v>
      </c>
      <c r="AV33" s="77">
        <v>4628.3097658768993</v>
      </c>
    </row>
    <row r="34" spans="1:48" x14ac:dyDescent="0.2">
      <c r="A34" s="40">
        <v>29</v>
      </c>
      <c r="B34" s="41">
        <v>0</v>
      </c>
      <c r="C34" s="41">
        <v>0</v>
      </c>
      <c r="D34" s="41">
        <v>0</v>
      </c>
      <c r="E34" s="41">
        <v>2065.7195492051187</v>
      </c>
      <c r="F34" s="41">
        <f t="shared" si="0"/>
        <v>2065.7195492051187</v>
      </c>
      <c r="G34" s="111"/>
      <c r="H34" s="41">
        <v>0</v>
      </c>
      <c r="I34" s="41">
        <v>0</v>
      </c>
      <c r="J34" s="41">
        <v>0</v>
      </c>
      <c r="K34" s="41">
        <v>2890.7972840130392</v>
      </c>
      <c r="L34" s="41">
        <f t="shared" si="1"/>
        <v>2890.7972840130392</v>
      </c>
      <c r="M34" s="111"/>
      <c r="N34" s="41">
        <v>0</v>
      </c>
      <c r="O34" s="41">
        <v>0</v>
      </c>
      <c r="P34" s="41">
        <v>0</v>
      </c>
      <c r="Q34" s="41">
        <v>3284.7064871531447</v>
      </c>
      <c r="R34" s="41">
        <f t="shared" si="2"/>
        <v>3284.7064871531447</v>
      </c>
      <c r="S34" s="111"/>
      <c r="T34" s="41">
        <v>0</v>
      </c>
      <c r="U34" s="41">
        <v>0</v>
      </c>
      <c r="V34" s="41">
        <v>0</v>
      </c>
      <c r="W34" s="41">
        <v>3306.1180569302437</v>
      </c>
      <c r="X34" s="41">
        <f t="shared" si="3"/>
        <v>3306.1180569302437</v>
      </c>
      <c r="Y34" s="107"/>
      <c r="Z34" s="58">
        <v>0</v>
      </c>
      <c r="AA34" s="58">
        <v>0</v>
      </c>
      <c r="AB34" s="58">
        <v>0</v>
      </c>
      <c r="AC34" s="58">
        <v>3492.1558943708606</v>
      </c>
      <c r="AD34" s="58">
        <f t="shared" si="4"/>
        <v>3492.1558943708606</v>
      </c>
      <c r="AE34" s="107"/>
      <c r="AF34" s="41">
        <v>0</v>
      </c>
      <c r="AG34" s="41">
        <v>0</v>
      </c>
      <c r="AH34" s="41">
        <v>0</v>
      </c>
      <c r="AI34" s="41">
        <v>3557.2907470310802</v>
      </c>
      <c r="AJ34" s="41">
        <f t="shared" si="5"/>
        <v>3557.2907470310802</v>
      </c>
      <c r="AR34" s="41">
        <v>0</v>
      </c>
      <c r="AS34" s="41">
        <v>0</v>
      </c>
      <c r="AT34" s="41">
        <v>0</v>
      </c>
      <c r="AU34" s="41">
        <v>3780.3873478763589</v>
      </c>
      <c r="AV34" s="41">
        <v>3780.3873478763589</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2">
        <v>2013</v>
      </c>
      <c r="I38" s="72">
        <v>2019</v>
      </c>
    </row>
    <row r="39" spans="1:48" x14ac:dyDescent="0.2">
      <c r="A39" s="71" t="s">
        <v>43</v>
      </c>
      <c r="B39" s="69" t="s">
        <v>44</v>
      </c>
      <c r="C39" s="67">
        <f>SUM(B5:B10)</f>
        <v>17624.736043274785</v>
      </c>
      <c r="D39" s="68">
        <f>SUM(H5:H10)</f>
        <v>18233.285377106644</v>
      </c>
      <c r="E39" s="67">
        <f>SUM(N5:N10)</f>
        <v>19747.065794045793</v>
      </c>
      <c r="F39" s="68">
        <f>SUM(T5:T10)</f>
        <v>21239.557476496666</v>
      </c>
      <c r="G39" s="64">
        <f>SUM(Z5:Z10)</f>
        <v>25010.585678815893</v>
      </c>
      <c r="H39" s="64">
        <f>SUM(AF5:AF10)</f>
        <v>26619.882426540116</v>
      </c>
      <c r="I39" s="81">
        <f>SUM(AR5:AR10)</f>
        <v>31400.50495461583</v>
      </c>
      <c r="J39" s="3"/>
      <c r="K39" s="3"/>
      <c r="L39" s="3"/>
      <c r="M39" s="3"/>
      <c r="P39" s="4"/>
      <c r="Q39" s="4"/>
      <c r="R39" s="4"/>
      <c r="S39" s="122"/>
    </row>
    <row r="40" spans="1:48" x14ac:dyDescent="0.2">
      <c r="A40" s="53"/>
      <c r="B40" s="128" t="s">
        <v>45</v>
      </c>
      <c r="C40" s="129">
        <f>SUM(B11:B16)</f>
        <v>8024.0134188736693</v>
      </c>
      <c r="D40" s="55">
        <f>SUM(H11:H16)</f>
        <v>8209.7385026689644</v>
      </c>
      <c r="E40" s="129">
        <f>SUM(N11:N16)</f>
        <v>8982.0256121449784</v>
      </c>
      <c r="F40" s="55">
        <f>SUM(T11:T16)</f>
        <v>9799.2755141284306</v>
      </c>
      <c r="G40" s="129">
        <f>SUM(Z11:Z16)</f>
        <v>11185.137292416681</v>
      </c>
      <c r="H40" s="129">
        <f>SUM(AF11:AF16)</f>
        <v>11214.380912708171</v>
      </c>
      <c r="I40" s="143">
        <f>SUM(AR11:AR16)</f>
        <v>12546.691349003089</v>
      </c>
      <c r="J40" s="3"/>
      <c r="K40" s="3"/>
      <c r="L40" s="3"/>
      <c r="M40" s="3"/>
    </row>
    <row r="41" spans="1:48" x14ac:dyDescent="0.2">
      <c r="A41" s="70"/>
      <c r="B41" s="66" t="s">
        <v>46</v>
      </c>
      <c r="C41" s="64">
        <f>SUM(B17:B22)</f>
        <v>7678.0300678287285</v>
      </c>
      <c r="D41" s="65">
        <f>SUM(H17:H22)</f>
        <v>7858.6518555808871</v>
      </c>
      <c r="E41" s="64">
        <f>SUM(N17:N22)</f>
        <v>8254.097000318352</v>
      </c>
      <c r="F41" s="65">
        <f>SUM(T17:T22)</f>
        <v>9008.3918117489684</v>
      </c>
      <c r="G41" s="64">
        <f>SUM(Z17:Z22)</f>
        <v>10716.264361309564</v>
      </c>
      <c r="H41" s="64">
        <f>SUM(AF17:AF22)</f>
        <v>10755.029927307454</v>
      </c>
      <c r="I41" s="81">
        <f>SUM(AR17:AR22)</f>
        <v>12015.154560085515</v>
      </c>
      <c r="J41" s="3"/>
      <c r="K41" s="3"/>
      <c r="L41" s="3"/>
      <c r="M41" s="3"/>
    </row>
    <row r="42" spans="1:48" x14ac:dyDescent="0.2">
      <c r="A42" s="131"/>
      <c r="B42" s="132" t="s">
        <v>47</v>
      </c>
      <c r="C42" s="133">
        <f>SUM(B5:B22)</f>
        <v>33326.77952997719</v>
      </c>
      <c r="D42" s="134">
        <f>SUM(H5:H22)</f>
        <v>34301.675735356497</v>
      </c>
      <c r="E42" s="133">
        <f>SUM(N5:N22)</f>
        <v>36983.188406509122</v>
      </c>
      <c r="F42" s="134">
        <f>SUM(T5:T22)</f>
        <v>40047.224802374069</v>
      </c>
      <c r="G42" s="129">
        <f>SUM(Z5:Z22)</f>
        <v>46911.987332542107</v>
      </c>
      <c r="H42" s="129">
        <f>SUM(AF5:AF22)</f>
        <v>48589.293266555731</v>
      </c>
      <c r="I42" s="143">
        <f>SUM(AR5:AR22)</f>
        <v>55962.350863704407</v>
      </c>
      <c r="J42" s="3"/>
      <c r="K42" s="3"/>
      <c r="L42" s="3"/>
      <c r="M42" s="3"/>
    </row>
    <row r="43" spans="1:48" x14ac:dyDescent="0.2">
      <c r="A43" s="71" t="s">
        <v>1</v>
      </c>
      <c r="B43" s="69" t="s">
        <v>44</v>
      </c>
      <c r="C43" s="67">
        <f>SUM(C5:C10)</f>
        <v>11987.800850891497</v>
      </c>
      <c r="D43" s="68">
        <f>SUM(I5:I10)</f>
        <v>23515.001202634503</v>
      </c>
      <c r="E43" s="67">
        <f>SUM(O5:O10)</f>
        <v>17146.277583569656</v>
      </c>
      <c r="F43" s="68">
        <f>SUM(U5:U10)</f>
        <v>26098.903536045316</v>
      </c>
      <c r="G43" s="67">
        <f>SUM(AA5:AA10)</f>
        <v>30347.505427011489</v>
      </c>
      <c r="H43" s="67">
        <f>SUM(AG5:AG10)</f>
        <v>40467.038160530676</v>
      </c>
      <c r="I43" s="85">
        <f>SUM(AS5:AS10)</f>
        <v>42653.672902392107</v>
      </c>
      <c r="J43" s="3"/>
      <c r="K43" s="3"/>
      <c r="L43" s="3"/>
      <c r="M43" s="3"/>
    </row>
    <row r="44" spans="1:48" x14ac:dyDescent="0.2">
      <c r="A44" s="53"/>
      <c r="B44" s="128" t="s">
        <v>45</v>
      </c>
      <c r="C44" s="129">
        <f>SUM(C11:C16)</f>
        <v>8917.5700332727411</v>
      </c>
      <c r="D44" s="55">
        <f>SUM(I11:I16)</f>
        <v>18132.384465201489</v>
      </c>
      <c r="E44" s="129">
        <f>SUM(O11:O16)</f>
        <v>14934.770502389432</v>
      </c>
      <c r="F44" s="55">
        <f>SUM(U11:U16)</f>
        <v>23279.388493640123</v>
      </c>
      <c r="G44" s="129">
        <f>SUM(AA11:AA16)</f>
        <v>20100.797952209879</v>
      </c>
      <c r="H44" s="129">
        <f>SUM(AG11:AG16)</f>
        <v>12727.281976328521</v>
      </c>
      <c r="I44" s="143">
        <f>SUM(AS11:AS16)</f>
        <v>26242.782847249087</v>
      </c>
      <c r="J44" s="3"/>
      <c r="K44" s="3"/>
      <c r="L44" s="3"/>
      <c r="M44" s="3"/>
    </row>
    <row r="45" spans="1:48" x14ac:dyDescent="0.2">
      <c r="A45" s="66"/>
      <c r="B45" s="66" t="s">
        <v>46</v>
      </c>
      <c r="C45" s="64">
        <f>SUM(C17:C22)</f>
        <v>394.95350251846406</v>
      </c>
      <c r="D45" s="65">
        <f>SUM(I17:I22)</f>
        <v>0</v>
      </c>
      <c r="E45" s="64">
        <f>SUM(O17:O22)</f>
        <v>2039.3353250960477</v>
      </c>
      <c r="F45" s="65">
        <f>SUM(U17:U22)</f>
        <v>3109.5140076369371</v>
      </c>
      <c r="G45" s="64">
        <f>SUM(AA17:AA22)</f>
        <v>2079.8215163997097</v>
      </c>
      <c r="H45" s="64">
        <f>SUM(AG17:AG22)</f>
        <v>0</v>
      </c>
      <c r="I45" s="81">
        <f>SUM(AS17:AS22)</f>
        <v>0</v>
      </c>
      <c r="J45" s="3"/>
      <c r="K45" s="3"/>
      <c r="L45" s="3"/>
      <c r="M45" s="3"/>
    </row>
    <row r="46" spans="1:48" x14ac:dyDescent="0.2">
      <c r="A46" s="132"/>
      <c r="B46" s="132" t="s">
        <v>47</v>
      </c>
      <c r="C46" s="133">
        <f>SUM(C5:C22)</f>
        <v>21300.324386682703</v>
      </c>
      <c r="D46" s="134">
        <f>SUM(I5:I22)</f>
        <v>41647.385667835988</v>
      </c>
      <c r="E46" s="133">
        <f>SUM(O5:O22)</f>
        <v>34120.383411055132</v>
      </c>
      <c r="F46" s="134">
        <f>SUM(U5:U22)</f>
        <v>52487.806037322363</v>
      </c>
      <c r="G46" s="133">
        <f>SUM(AA5:AA22)</f>
        <v>52528.124895621077</v>
      </c>
      <c r="H46" s="133">
        <f>SUM(AG5:AG22)</f>
        <v>53194.320136859198</v>
      </c>
      <c r="I46" s="145">
        <f>SUM(AS5:AS22)</f>
        <v>68896.455749641187</v>
      </c>
      <c r="J46" s="3"/>
      <c r="K46" s="3"/>
      <c r="L46" s="3"/>
      <c r="M46" s="3"/>
    </row>
    <row r="47" spans="1:48" x14ac:dyDescent="0.2">
      <c r="A47" s="69" t="s">
        <v>48</v>
      </c>
      <c r="B47" s="69" t="s">
        <v>44</v>
      </c>
      <c r="C47" s="67">
        <f>SUM(D5:D10)</f>
        <v>8688.0539363302887</v>
      </c>
      <c r="D47" s="68">
        <f>SUM(J5:J10)</f>
        <v>9155.8574355702567</v>
      </c>
      <c r="E47" s="67">
        <f>SUM(P5:P10)</f>
        <v>9333.5868533883622</v>
      </c>
      <c r="F47" s="68">
        <f>SUM(V5:V10)</f>
        <v>11626.268097284039</v>
      </c>
      <c r="G47" s="64">
        <f>SUM(AB5:AB10)</f>
        <v>14974.95324126983</v>
      </c>
      <c r="H47" s="64">
        <f>SUM(AH5:AH10)</f>
        <v>11409.542488232144</v>
      </c>
      <c r="I47" s="81">
        <f>SUM(AT5:AT10)</f>
        <v>14185.016031985</v>
      </c>
      <c r="J47" s="3"/>
      <c r="K47" s="3"/>
      <c r="L47" s="3"/>
      <c r="M47" s="3"/>
    </row>
    <row r="48" spans="1:48" x14ac:dyDescent="0.2">
      <c r="A48" s="54"/>
      <c r="B48" s="128" t="s">
        <v>45</v>
      </c>
      <c r="C48" s="129">
        <f>SUM(D11:D16)</f>
        <v>6898.5306709762754</v>
      </c>
      <c r="D48" s="55">
        <f>SUM(J11:J16)</f>
        <v>7444.6744769243614</v>
      </c>
      <c r="E48" s="129">
        <f>SUM(P11:P16)</f>
        <v>8387.8227634720879</v>
      </c>
      <c r="F48" s="55">
        <f>SUM(V11:V16)</f>
        <v>10623.821742611352</v>
      </c>
      <c r="G48" s="129">
        <f>SUM(AB11:AB16)</f>
        <v>11510.603454304946</v>
      </c>
      <c r="H48" s="129">
        <f>SUM(AH11:AH16)</f>
        <v>11409.542488232142</v>
      </c>
      <c r="I48" s="143">
        <f>SUM(AT11:AT16)</f>
        <v>14185.016031984997</v>
      </c>
      <c r="J48" s="3"/>
      <c r="K48" s="3"/>
      <c r="L48" s="3"/>
      <c r="M48" s="3"/>
    </row>
    <row r="49" spans="1:13" x14ac:dyDescent="0.2">
      <c r="A49" s="66"/>
      <c r="B49" s="66" t="s">
        <v>46</v>
      </c>
      <c r="C49" s="64">
        <f>SUM(D17:D22)</f>
        <v>1931.0147187703319</v>
      </c>
      <c r="D49" s="65">
        <f>SUM(J17:J22)</f>
        <v>1709.6248909658405</v>
      </c>
      <c r="E49" s="64">
        <f>SUM(P17:P22)</f>
        <v>2873.01360083604</v>
      </c>
      <c r="F49" s="65">
        <f>SUM(V17:V22)</f>
        <v>3538.4388270364175</v>
      </c>
      <c r="G49" s="64">
        <f>SUM(AB17:AB22)</f>
        <v>5417.820379368286</v>
      </c>
      <c r="H49" s="64">
        <f>SUM(AH17:AH22)</f>
        <v>11409.542488232142</v>
      </c>
      <c r="I49" s="81">
        <f>SUM(AT17:AT22)</f>
        <v>14185.016031985</v>
      </c>
      <c r="J49" s="3"/>
      <c r="K49" s="3"/>
      <c r="L49" s="3"/>
      <c r="M49" s="3"/>
    </row>
    <row r="50" spans="1:13" x14ac:dyDescent="0.2">
      <c r="A50" s="132"/>
      <c r="B50" s="132" t="s">
        <v>47</v>
      </c>
      <c r="C50" s="133">
        <f>SUM(D5:D22)</f>
        <v>17517.599326076896</v>
      </c>
      <c r="D50" s="134">
        <f>SUM(J5:J22)</f>
        <v>18310.156803460468</v>
      </c>
      <c r="E50" s="133">
        <f>SUM(P5:P22)</f>
        <v>20594.423217696491</v>
      </c>
      <c r="F50" s="134">
        <f>SUM(V5:V22)</f>
        <v>25788.528666931812</v>
      </c>
      <c r="G50" s="129">
        <f>SUM(AB5:AB22)</f>
        <v>31903.377074943066</v>
      </c>
      <c r="H50" s="129">
        <f>SUM(AH5:AH22)</f>
        <v>34228.627464696445</v>
      </c>
      <c r="I50" s="143">
        <f>SUM(AT5:AT22)</f>
        <v>42555.04809595499</v>
      </c>
      <c r="J50" s="3"/>
      <c r="K50" s="3"/>
      <c r="L50" s="3"/>
      <c r="M50" s="3"/>
    </row>
    <row r="51" spans="1:13" x14ac:dyDescent="0.2">
      <c r="A51" s="69" t="s">
        <v>3</v>
      </c>
      <c r="B51" s="69" t="s">
        <v>44</v>
      </c>
      <c r="C51" s="67">
        <f>SUM(E5:E10)</f>
        <v>0</v>
      </c>
      <c r="D51" s="68">
        <f>SUM(K5:K10)</f>
        <v>0</v>
      </c>
      <c r="E51" s="67">
        <f>SUM(Q5:Q10)</f>
        <v>0</v>
      </c>
      <c r="F51" s="68">
        <f>SUM(W5:W10)</f>
        <v>3.5886123055880867</v>
      </c>
      <c r="G51" s="67">
        <f>SUM(AC5:AC10)</f>
        <v>219.95245176638113</v>
      </c>
      <c r="H51" s="67">
        <f>SUM(AI5:AI10)</f>
        <v>275.86442677641179</v>
      </c>
      <c r="I51" s="85">
        <f>SUM(AU5:AU10)</f>
        <v>173.95447951279522</v>
      </c>
      <c r="J51" s="3"/>
      <c r="K51" s="3"/>
      <c r="L51" s="3"/>
      <c r="M51" s="3"/>
    </row>
    <row r="52" spans="1:13" x14ac:dyDescent="0.2">
      <c r="A52" s="54"/>
      <c r="B52" s="128" t="s">
        <v>45</v>
      </c>
      <c r="C52" s="129">
        <f>SUM(E11:E16)</f>
        <v>38920.33899914116</v>
      </c>
      <c r="D52" s="55">
        <f>SUM(K11:K16)</f>
        <v>40053.232718584099</v>
      </c>
      <c r="E52" s="129">
        <f>SUM(Q11:Q16)</f>
        <v>44160.781708410606</v>
      </c>
      <c r="F52" s="55">
        <f>SUM(W11:W16)</f>
        <v>51592.499037629037</v>
      </c>
      <c r="G52" s="129">
        <f>SUM(AC11:AC16)</f>
        <v>54920.570924195039</v>
      </c>
      <c r="H52" s="129">
        <f>SUM(AI11:AI16)</f>
        <v>68957.006754223752</v>
      </c>
      <c r="I52" s="143">
        <f>SUM(AU11:AU16)</f>
        <v>69297.808753712976</v>
      </c>
      <c r="J52" s="3"/>
      <c r="K52" s="3"/>
      <c r="L52" s="3"/>
      <c r="M52" s="3"/>
    </row>
    <row r="53" spans="1:13" x14ac:dyDescent="0.2">
      <c r="A53" s="66"/>
      <c r="B53" s="66" t="s">
        <v>46</v>
      </c>
      <c r="C53" s="64">
        <f>SUM(E17:E22)</f>
        <v>58194.517496816268</v>
      </c>
      <c r="D53" s="65">
        <f>SUM(K17:K22)</f>
        <v>65728.944025056757</v>
      </c>
      <c r="E53" s="64">
        <f>SUM(Q17:Q22)</f>
        <v>67324.891076573418</v>
      </c>
      <c r="F53" s="65">
        <f>SUM(W17:W22)</f>
        <v>70342.841323364657</v>
      </c>
      <c r="G53" s="64">
        <f>SUM(AC17:AC22)</f>
        <v>71774.733949586342</v>
      </c>
      <c r="H53" s="64">
        <f>SUM(AI17:AI22)</f>
        <v>79499.683705625852</v>
      </c>
      <c r="I53" s="81">
        <f>SUM(AU17:AU22)</f>
        <v>78184.775669930445</v>
      </c>
      <c r="J53" s="3"/>
      <c r="K53" s="3"/>
      <c r="L53" s="3"/>
      <c r="M53" s="3"/>
    </row>
    <row r="54" spans="1:13" x14ac:dyDescent="0.2">
      <c r="A54" s="132"/>
      <c r="B54" s="132" t="s">
        <v>47</v>
      </c>
      <c r="C54" s="133">
        <f>SUM(E5:E22)</f>
        <v>97114.856495957414</v>
      </c>
      <c r="D54" s="134">
        <f>SUM(K5:K22)</f>
        <v>105782.17674364086</v>
      </c>
      <c r="E54" s="133">
        <f>SUM(Q5:Q22)</f>
        <v>111485.67278498402</v>
      </c>
      <c r="F54" s="134">
        <f>SUM(W5:W22)</f>
        <v>121938.92897329926</v>
      </c>
      <c r="G54" s="133">
        <f>SUM(AC5:AC22)</f>
        <v>126915.25732554775</v>
      </c>
      <c r="H54" s="133">
        <f>SUM(AI5:AI22)</f>
        <v>148732.55488662605</v>
      </c>
      <c r="I54" s="145">
        <f>SUM(AU5:AU22)</f>
        <v>147656.53890315621</v>
      </c>
      <c r="J54" s="3"/>
      <c r="K54" s="3"/>
      <c r="L54" s="3"/>
      <c r="M54" s="3"/>
    </row>
    <row r="55" spans="1:13" x14ac:dyDescent="0.2">
      <c r="A55" s="69" t="s">
        <v>49</v>
      </c>
      <c r="B55" s="69" t="s">
        <v>44</v>
      </c>
      <c r="C55" s="67">
        <f t="shared" ref="C55:I58" si="6">SUM(C39,C43,C47,C51)</f>
        <v>38300.590830496571</v>
      </c>
      <c r="D55" s="68">
        <f t="shared" si="6"/>
        <v>50904.144015311409</v>
      </c>
      <c r="E55" s="67">
        <f t="shared" si="6"/>
        <v>46226.930231003811</v>
      </c>
      <c r="F55" s="68">
        <f t="shared" si="6"/>
        <v>58968.317722131615</v>
      </c>
      <c r="G55" s="64">
        <f t="shared" si="6"/>
        <v>70552.996798863591</v>
      </c>
      <c r="H55" s="64">
        <f t="shared" si="6"/>
        <v>78772.327502079352</v>
      </c>
      <c r="I55" s="85">
        <f t="shared" si="6"/>
        <v>88413.148368505732</v>
      </c>
      <c r="J55" s="76">
        <f>I55*100/I$58</f>
        <v>28.06139521863668</v>
      </c>
    </row>
    <row r="56" spans="1:13" x14ac:dyDescent="0.2">
      <c r="A56" s="54"/>
      <c r="B56" s="128" t="s">
        <v>45</v>
      </c>
      <c r="C56" s="129">
        <f t="shared" si="6"/>
        <v>62760.453122263847</v>
      </c>
      <c r="D56" s="55">
        <f t="shared" si="6"/>
        <v>73840.03016337892</v>
      </c>
      <c r="E56" s="129">
        <f t="shared" si="6"/>
        <v>76465.400586417105</v>
      </c>
      <c r="F56" s="55">
        <f t="shared" si="6"/>
        <v>95294.984788008936</v>
      </c>
      <c r="G56" s="129">
        <f t="shared" si="6"/>
        <v>97717.10962312654</v>
      </c>
      <c r="H56" s="129">
        <f t="shared" si="6"/>
        <v>104308.21213149259</v>
      </c>
      <c r="I56" s="143">
        <f t="shared" si="6"/>
        <v>122272.29898195015</v>
      </c>
      <c r="J56" s="76">
        <f>I56*100/I$58</f>
        <v>38.807930373917536</v>
      </c>
    </row>
    <row r="57" spans="1:13" x14ac:dyDescent="0.2">
      <c r="A57" s="66"/>
      <c r="B57" s="66" t="s">
        <v>46</v>
      </c>
      <c r="C57" s="64">
        <f t="shared" si="6"/>
        <v>68198.515785933792</v>
      </c>
      <c r="D57" s="65">
        <f t="shared" si="6"/>
        <v>75297.22077160349</v>
      </c>
      <c r="E57" s="64">
        <f t="shared" si="6"/>
        <v>80491.337002823857</v>
      </c>
      <c r="F57" s="65">
        <f t="shared" si="6"/>
        <v>85999.18596978698</v>
      </c>
      <c r="G57" s="64">
        <f t="shared" si="6"/>
        <v>89988.640206663898</v>
      </c>
      <c r="H57" s="64">
        <f t="shared" si="6"/>
        <v>101664.25612116544</v>
      </c>
      <c r="I57" s="81">
        <f t="shared" si="6"/>
        <v>104384.94626200096</v>
      </c>
      <c r="J57" s="76">
        <f>I57*100/I$58</f>
        <v>33.130674407445795</v>
      </c>
    </row>
    <row r="58" spans="1:13" x14ac:dyDescent="0.2">
      <c r="A58" s="132"/>
      <c r="B58" s="132" t="s">
        <v>47</v>
      </c>
      <c r="C58" s="133">
        <f t="shared" si="6"/>
        <v>169259.5597386942</v>
      </c>
      <c r="D58" s="134">
        <f t="shared" si="6"/>
        <v>200041.39495029382</v>
      </c>
      <c r="E58" s="133">
        <f t="shared" si="6"/>
        <v>203183.66782024477</v>
      </c>
      <c r="F58" s="134">
        <f t="shared" si="6"/>
        <v>240262.48847992753</v>
      </c>
      <c r="G58" s="133">
        <f t="shared" si="6"/>
        <v>258258.74662865399</v>
      </c>
      <c r="H58" s="133">
        <f t="shared" si="6"/>
        <v>284744.79575473745</v>
      </c>
      <c r="I58" s="145">
        <f t="shared" si="6"/>
        <v>315070.3936124568</v>
      </c>
      <c r="J58" s="76"/>
    </row>
    <row r="62" spans="1:13" x14ac:dyDescent="0.2">
      <c r="B62" s="2"/>
      <c r="C62" s="2"/>
      <c r="D62" s="2"/>
      <c r="E62" s="2"/>
    </row>
    <row r="63" spans="1:13"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1948.6098191521555</v>
      </c>
      <c r="C70" s="58">
        <f t="shared" ref="C70:C98" si="9">L4</f>
        <v>2128.8196504941279</v>
      </c>
      <c r="D70" s="58">
        <f t="shared" ref="D70:D98" si="10">R4</f>
        <v>2409.6975775597984</v>
      </c>
      <c r="E70" s="58">
        <f t="shared" ref="E70:E98" si="11">X4</f>
        <v>2595.6034399382288</v>
      </c>
      <c r="F70" s="58">
        <f t="shared" ref="F70:F98" si="12">AD4</f>
        <v>4095.3909611688073</v>
      </c>
      <c r="G70" s="58">
        <f t="shared" ref="G70:G98" si="13">AJ4</f>
        <v>4634.7843119484724</v>
      </c>
      <c r="H70" s="147"/>
      <c r="I70" s="147">
        <f t="shared" ref="I70:I98" si="14">AV4</f>
        <v>4112.6235566715068</v>
      </c>
    </row>
    <row r="71" spans="1:9" x14ac:dyDescent="0.2">
      <c r="A71" s="2">
        <f t="shared" si="7"/>
        <v>0</v>
      </c>
      <c r="B71" s="108">
        <f t="shared" si="8"/>
        <v>9853.304869982152</v>
      </c>
      <c r="C71" s="108">
        <f t="shared" si="9"/>
        <v>10810.707602124943</v>
      </c>
      <c r="D71" s="108">
        <f t="shared" si="10"/>
        <v>11894.198667459159</v>
      </c>
      <c r="E71" s="108">
        <f t="shared" si="11"/>
        <v>13069.344778456236</v>
      </c>
      <c r="F71" s="108">
        <f t="shared" si="12"/>
        <v>19720.268066717774</v>
      </c>
      <c r="G71" s="108">
        <f t="shared" si="13"/>
        <v>22456.220379874394</v>
      </c>
      <c r="H71" s="146"/>
      <c r="I71" s="146">
        <f t="shared" si="14"/>
        <v>22973.006528519993</v>
      </c>
    </row>
    <row r="72" spans="1:9" x14ac:dyDescent="0.2">
      <c r="A72" s="57">
        <f t="shared" si="7"/>
        <v>1</v>
      </c>
      <c r="B72" s="58">
        <f t="shared" si="8"/>
        <v>5347.8911439221229</v>
      </c>
      <c r="C72" s="58">
        <f t="shared" si="9"/>
        <v>7590.0043685231403</v>
      </c>
      <c r="D72" s="58">
        <f t="shared" si="10"/>
        <v>7204.6308223578708</v>
      </c>
      <c r="E72" s="58">
        <f t="shared" si="11"/>
        <v>9578.6293023503822</v>
      </c>
      <c r="F72" s="58">
        <f t="shared" si="12"/>
        <v>10261.808151358702</v>
      </c>
      <c r="G72" s="58">
        <f t="shared" si="13"/>
        <v>11493.2825324676</v>
      </c>
      <c r="H72" s="147"/>
      <c r="I72" s="147">
        <f t="shared" si="14"/>
        <v>10670.966690527141</v>
      </c>
    </row>
    <row r="73" spans="1:9" x14ac:dyDescent="0.2">
      <c r="A73" s="2">
        <f t="shared" si="7"/>
        <v>2</v>
      </c>
      <c r="B73" s="108">
        <f t="shared" si="8"/>
        <v>5642.5028646978317</v>
      </c>
      <c r="C73" s="108">
        <f t="shared" si="9"/>
        <v>7918.1464215476526</v>
      </c>
      <c r="D73" s="108">
        <f t="shared" si="10"/>
        <v>7230.0677650816669</v>
      </c>
      <c r="E73" s="108">
        <f t="shared" si="11"/>
        <v>9687.3526425576492</v>
      </c>
      <c r="F73" s="108">
        <f t="shared" si="12"/>
        <v>10740.715355735239</v>
      </c>
      <c r="G73" s="108">
        <f t="shared" si="13"/>
        <v>11593.807939951594</v>
      </c>
      <c r="H73" s="146"/>
      <c r="I73" s="146">
        <f t="shared" si="14"/>
        <v>12604.368280509123</v>
      </c>
    </row>
    <row r="74" spans="1:9" x14ac:dyDescent="0.2">
      <c r="A74" s="57">
        <f t="shared" si="7"/>
        <v>3</v>
      </c>
      <c r="B74" s="58">
        <f t="shared" si="8"/>
        <v>5757.1467688706243</v>
      </c>
      <c r="C74" s="58">
        <f t="shared" si="9"/>
        <v>8148.0664445706743</v>
      </c>
      <c r="D74" s="58">
        <f t="shared" si="10"/>
        <v>6620.0251054935034</v>
      </c>
      <c r="E74" s="58">
        <f t="shared" si="11"/>
        <v>8867.2582699951872</v>
      </c>
      <c r="F74" s="58">
        <f t="shared" si="12"/>
        <v>10004.068677535794</v>
      </c>
      <c r="G74" s="58">
        <f t="shared" si="13"/>
        <v>11162.886989660641</v>
      </c>
      <c r="H74" s="147"/>
      <c r="I74" s="147">
        <f t="shared" si="14"/>
        <v>13884.207126141097</v>
      </c>
    </row>
    <row r="75" spans="1:9" x14ac:dyDescent="0.2">
      <c r="A75" s="2">
        <f t="shared" si="7"/>
        <v>4</v>
      </c>
      <c r="B75" s="108">
        <f t="shared" si="8"/>
        <v>5840.4959421486446</v>
      </c>
      <c r="C75" s="108">
        <f t="shared" si="9"/>
        <v>8202.1639799953282</v>
      </c>
      <c r="D75" s="108">
        <f t="shared" si="10"/>
        <v>6694.9904869914408</v>
      </c>
      <c r="E75" s="108">
        <f t="shared" si="11"/>
        <v>8906.4120269565956</v>
      </c>
      <c r="F75" s="108">
        <f t="shared" si="12"/>
        <v>9929.6121378452644</v>
      </c>
      <c r="G75" s="108">
        <f t="shared" si="13"/>
        <v>11048.101932265989</v>
      </c>
      <c r="H75" s="146"/>
      <c r="I75" s="146">
        <f t="shared" si="14"/>
        <v>14022.720903945361</v>
      </c>
    </row>
    <row r="76" spans="1:9" x14ac:dyDescent="0.2">
      <c r="A76" s="57">
        <f t="shared" si="7"/>
        <v>5</v>
      </c>
      <c r="B76" s="58">
        <f t="shared" si="8"/>
        <v>5859.2492408751959</v>
      </c>
      <c r="C76" s="58">
        <f t="shared" si="9"/>
        <v>8235.0551985496622</v>
      </c>
      <c r="D76" s="58">
        <f t="shared" si="10"/>
        <v>6583.0173836201629</v>
      </c>
      <c r="E76" s="58">
        <f t="shared" si="11"/>
        <v>8859.3207018155572</v>
      </c>
      <c r="F76" s="58">
        <f t="shared" si="12"/>
        <v>9896.524409670812</v>
      </c>
      <c r="G76" s="58">
        <f t="shared" si="13"/>
        <v>11018.027727859129</v>
      </c>
      <c r="H76" s="147"/>
      <c r="I76" s="147">
        <f t="shared" si="14"/>
        <v>14257.878838863018</v>
      </c>
    </row>
    <row r="77" spans="1:9" x14ac:dyDescent="0.2">
      <c r="A77" s="2">
        <f t="shared" si="7"/>
        <v>6</v>
      </c>
      <c r="B77" s="108">
        <f t="shared" si="8"/>
        <v>5433.9609846825906</v>
      </c>
      <c r="C77" s="108">
        <f t="shared" si="9"/>
        <v>8057.813406270815</v>
      </c>
      <c r="D77" s="108">
        <f t="shared" si="10"/>
        <v>6960.9985409643768</v>
      </c>
      <c r="E77" s="108">
        <f t="shared" si="11"/>
        <v>9433.7286014911697</v>
      </c>
      <c r="F77" s="108">
        <f t="shared" si="12"/>
        <v>17876.275363530171</v>
      </c>
      <c r="G77" s="108">
        <f t="shared" si="13"/>
        <v>21391.958727440975</v>
      </c>
      <c r="H77" s="146"/>
      <c r="I77" s="146">
        <f t="shared" si="14"/>
        <v>25053.755831485047</v>
      </c>
    </row>
    <row r="78" spans="1:9" x14ac:dyDescent="0.2">
      <c r="A78" s="57">
        <f t="shared" si="7"/>
        <v>7</v>
      </c>
      <c r="B78" s="58">
        <f t="shared" si="8"/>
        <v>12502.549391805163</v>
      </c>
      <c r="C78" s="58">
        <f t="shared" si="9"/>
        <v>14184.878335196638</v>
      </c>
      <c r="D78" s="58">
        <f t="shared" si="10"/>
        <v>13822.819076055699</v>
      </c>
      <c r="E78" s="58">
        <f t="shared" si="11"/>
        <v>17919.775220895153</v>
      </c>
      <c r="F78" s="58">
        <f t="shared" si="12"/>
        <v>18086.176323998538</v>
      </c>
      <c r="G78" s="58">
        <f t="shared" si="13"/>
        <v>21562.391345686327</v>
      </c>
      <c r="H78" s="147"/>
      <c r="I78" s="147">
        <f t="shared" si="14"/>
        <v>25091.708386777689</v>
      </c>
    </row>
    <row r="79" spans="1:9" x14ac:dyDescent="0.2">
      <c r="A79" s="2">
        <f t="shared" si="7"/>
        <v>8</v>
      </c>
      <c r="B79" s="108">
        <f t="shared" si="8"/>
        <v>12513.128949314287</v>
      </c>
      <c r="C79" s="108">
        <f t="shared" si="9"/>
        <v>15260.400265515957</v>
      </c>
      <c r="D79" s="108">
        <f t="shared" si="10"/>
        <v>15492.429907184629</v>
      </c>
      <c r="E79" s="108">
        <f t="shared" si="11"/>
        <v>18727.439993752032</v>
      </c>
      <c r="F79" s="108">
        <f t="shared" si="12"/>
        <v>17358.466043490094</v>
      </c>
      <c r="G79" s="108">
        <f t="shared" si="13"/>
        <v>15339.788134975446</v>
      </c>
      <c r="H79" s="146"/>
      <c r="I79" s="146">
        <f t="shared" si="14"/>
        <v>23995.589112832364</v>
      </c>
    </row>
    <row r="80" spans="1:9" x14ac:dyDescent="0.2">
      <c r="A80" s="57">
        <f t="shared" si="7"/>
        <v>9</v>
      </c>
      <c r="B80" s="58">
        <f t="shared" si="8"/>
        <v>12302.545142161118</v>
      </c>
      <c r="C80" s="58">
        <f t="shared" si="9"/>
        <v>13741.178996577502</v>
      </c>
      <c r="D80" s="58">
        <f t="shared" si="10"/>
        <v>14448.950435074872</v>
      </c>
      <c r="E80" s="58">
        <f t="shared" si="11"/>
        <v>17937.247375188264</v>
      </c>
      <c r="F80" s="58">
        <f t="shared" si="12"/>
        <v>15772.759998972317</v>
      </c>
      <c r="G80" s="58">
        <f t="shared" si="13"/>
        <v>15335.133813240955</v>
      </c>
      <c r="H80" s="147"/>
      <c r="I80" s="147">
        <f t="shared" si="14"/>
        <v>16029.209172810572</v>
      </c>
    </row>
    <row r="81" spans="1:9" x14ac:dyDescent="0.2">
      <c r="A81" s="2">
        <f t="shared" si="7"/>
        <v>10</v>
      </c>
      <c r="B81" s="108">
        <f t="shared" si="8"/>
        <v>9867.3691503580048</v>
      </c>
      <c r="C81" s="108">
        <f t="shared" si="9"/>
        <v>12401.454313643531</v>
      </c>
      <c r="D81" s="108">
        <f t="shared" si="10"/>
        <v>13299.285463411969</v>
      </c>
      <c r="E81" s="108">
        <f t="shared" si="11"/>
        <v>16215.341027531127</v>
      </c>
      <c r="F81" s="108">
        <f t="shared" si="12"/>
        <v>14733.261725346774</v>
      </c>
      <c r="G81" s="108">
        <f t="shared" si="13"/>
        <v>15337.64468828435</v>
      </c>
      <c r="H81" s="146"/>
      <c r="I81" s="146">
        <f t="shared" si="14"/>
        <v>16045.717964330546</v>
      </c>
    </row>
    <row r="82" spans="1:9" x14ac:dyDescent="0.2">
      <c r="A82" s="57">
        <f t="shared" si="7"/>
        <v>11</v>
      </c>
      <c r="B82" s="58">
        <f t="shared" si="8"/>
        <v>10140.899503942679</v>
      </c>
      <c r="C82" s="58">
        <f t="shared" si="9"/>
        <v>10194.304846174469</v>
      </c>
      <c r="D82" s="58">
        <f t="shared" si="10"/>
        <v>12440.91716372556</v>
      </c>
      <c r="E82" s="58">
        <f t="shared" si="11"/>
        <v>15061.45256915119</v>
      </c>
      <c r="F82" s="58">
        <f t="shared" si="12"/>
        <v>13890.17016778865</v>
      </c>
      <c r="G82" s="58">
        <f t="shared" si="13"/>
        <v>15341.295421864545</v>
      </c>
      <c r="H82" s="147"/>
      <c r="I82" s="147">
        <f t="shared" si="14"/>
        <v>16056.31851371393</v>
      </c>
    </row>
    <row r="83" spans="1:9" x14ac:dyDescent="0.2">
      <c r="A83" s="2">
        <f t="shared" si="7"/>
        <v>12</v>
      </c>
      <c r="B83" s="108">
        <f t="shared" si="8"/>
        <v>9700.3942570936051</v>
      </c>
      <c r="C83" s="108">
        <f t="shared" si="9"/>
        <v>9996.8854554655736</v>
      </c>
      <c r="D83" s="108">
        <f t="shared" si="10"/>
        <v>12100.258243559752</v>
      </c>
      <c r="E83" s="108">
        <f t="shared" si="11"/>
        <v>14364.287188544991</v>
      </c>
      <c r="F83" s="108">
        <f t="shared" si="12"/>
        <v>13114.509036195019</v>
      </c>
      <c r="G83" s="108">
        <f t="shared" si="13"/>
        <v>15389.226025397689</v>
      </c>
      <c r="H83" s="146"/>
      <c r="I83" s="146">
        <f t="shared" si="14"/>
        <v>16085.3403826965</v>
      </c>
    </row>
    <row r="84" spans="1:9" x14ac:dyDescent="0.2">
      <c r="A84" s="57">
        <f t="shared" si="7"/>
        <v>13</v>
      </c>
      <c r="B84" s="58">
        <f t="shared" si="8"/>
        <v>13117.605824903923</v>
      </c>
      <c r="C84" s="58">
        <f t="shared" si="9"/>
        <v>13470.225702357277</v>
      </c>
      <c r="D84" s="58">
        <f t="shared" si="10"/>
        <v>14461.463060239537</v>
      </c>
      <c r="E84" s="58">
        <f t="shared" si="11"/>
        <v>15165.55444792786</v>
      </c>
      <c r="F84" s="58">
        <f t="shared" si="12"/>
        <v>16552.117360579214</v>
      </c>
      <c r="G84" s="58">
        <f t="shared" si="13"/>
        <v>17271.492286492077</v>
      </c>
      <c r="H84" s="147"/>
      <c r="I84" s="147">
        <f t="shared" si="14"/>
        <v>17798.811075173042</v>
      </c>
    </row>
    <row r="85" spans="1:9" x14ac:dyDescent="0.2">
      <c r="A85" s="2">
        <f t="shared" si="7"/>
        <v>14</v>
      </c>
      <c r="B85" s="108">
        <f t="shared" si="8"/>
        <v>10933.196706430223</v>
      </c>
      <c r="C85" s="108">
        <f t="shared" si="9"/>
        <v>13547.212157500693</v>
      </c>
      <c r="D85" s="108">
        <f t="shared" si="10"/>
        <v>14941.759402110847</v>
      </c>
      <c r="E85" s="108">
        <f t="shared" si="11"/>
        <v>15838.562656735619</v>
      </c>
      <c r="F85" s="108">
        <f t="shared" si="12"/>
        <v>15595.061426343873</v>
      </c>
      <c r="G85" s="108">
        <f t="shared" si="13"/>
        <v>17712.572429118532</v>
      </c>
      <c r="H85" s="146"/>
      <c r="I85" s="146">
        <f t="shared" si="14"/>
        <v>18033.859295999577</v>
      </c>
    </row>
    <row r="86" spans="1:9" x14ac:dyDescent="0.2">
      <c r="A86" s="57">
        <f t="shared" si="7"/>
        <v>15</v>
      </c>
      <c r="B86" s="58">
        <f t="shared" si="8"/>
        <v>12286.176771051481</v>
      </c>
      <c r="C86" s="58">
        <f t="shared" si="9"/>
        <v>13504.824548619566</v>
      </c>
      <c r="D86" s="58">
        <f t="shared" si="10"/>
        <v>13805.278968404435</v>
      </c>
      <c r="E86" s="58">
        <f t="shared" si="11"/>
        <v>14364.681054385566</v>
      </c>
      <c r="F86" s="58">
        <f t="shared" si="12"/>
        <v>15540.454492870364</v>
      </c>
      <c r="G86" s="58">
        <f t="shared" si="13"/>
        <v>17682.31707430496</v>
      </c>
      <c r="H86" s="147"/>
      <c r="I86" s="147">
        <f t="shared" si="14"/>
        <v>18001.262668790514</v>
      </c>
    </row>
    <row r="87" spans="1:9" x14ac:dyDescent="0.2">
      <c r="A87" s="2">
        <f t="shared" si="7"/>
        <v>16</v>
      </c>
      <c r="B87" s="108">
        <f t="shared" si="8"/>
        <v>11442.555202880634</v>
      </c>
      <c r="C87" s="108">
        <f t="shared" si="9"/>
        <v>12896.656063087687</v>
      </c>
      <c r="D87" s="108">
        <f t="shared" si="10"/>
        <v>13036.913800079303</v>
      </c>
      <c r="E87" s="108">
        <f t="shared" si="11"/>
        <v>13594.211930455012</v>
      </c>
      <c r="F87" s="108">
        <f t="shared" si="12"/>
        <v>14951.178410729393</v>
      </c>
      <c r="G87" s="108">
        <f t="shared" si="13"/>
        <v>17125.536754870929</v>
      </c>
      <c r="H87" s="146"/>
      <c r="I87" s="146">
        <f t="shared" si="14"/>
        <v>17503.16971462089</v>
      </c>
    </row>
    <row r="88" spans="1:9" x14ac:dyDescent="0.2">
      <c r="A88" s="57">
        <f t="shared" si="7"/>
        <v>17</v>
      </c>
      <c r="B88" s="58">
        <f t="shared" si="8"/>
        <v>10718.587023573924</v>
      </c>
      <c r="C88" s="58">
        <f t="shared" si="9"/>
        <v>11881.416844572695</v>
      </c>
      <c r="D88" s="58">
        <f t="shared" si="10"/>
        <v>12145.663528429981</v>
      </c>
      <c r="E88" s="58">
        <f t="shared" si="11"/>
        <v>12671.888691737931</v>
      </c>
      <c r="F88" s="58">
        <f t="shared" si="12"/>
        <v>14235.319479946043</v>
      </c>
      <c r="G88" s="58">
        <f t="shared" si="13"/>
        <v>16483.111550981281</v>
      </c>
      <c r="H88" s="147"/>
      <c r="I88" s="147">
        <f t="shared" si="14"/>
        <v>16962.503124720439</v>
      </c>
    </row>
    <row r="89" spans="1:9" x14ac:dyDescent="0.2">
      <c r="A89" s="2">
        <f t="shared" si="7"/>
        <v>18</v>
      </c>
      <c r="B89" s="108">
        <f t="shared" si="8"/>
        <v>8651.1255951845415</v>
      </c>
      <c r="C89" s="108">
        <f t="shared" si="9"/>
        <v>9721.9398010483383</v>
      </c>
      <c r="D89" s="108">
        <f t="shared" si="10"/>
        <v>9781.6634995158984</v>
      </c>
      <c r="E89" s="108">
        <f t="shared" si="11"/>
        <v>10094.827886315603</v>
      </c>
      <c r="F89" s="108">
        <f t="shared" si="12"/>
        <v>11055.946902892045</v>
      </c>
      <c r="G89" s="108">
        <f t="shared" si="13"/>
        <v>12218.008312711148</v>
      </c>
      <c r="H89" s="146"/>
      <c r="I89" s="146">
        <f t="shared" si="14"/>
        <v>12014.043718047802</v>
      </c>
    </row>
    <row r="90" spans="1:9" x14ac:dyDescent="0.2">
      <c r="A90" s="57">
        <f t="shared" si="7"/>
        <v>19</v>
      </c>
      <c r="B90" s="58">
        <f t="shared" si="8"/>
        <v>6683.9054508913568</v>
      </c>
      <c r="C90" s="58">
        <f t="shared" si="9"/>
        <v>7806.5603917834596</v>
      </c>
      <c r="D90" s="58">
        <f t="shared" si="10"/>
        <v>7690.1194567732027</v>
      </c>
      <c r="E90" s="58">
        <f t="shared" si="11"/>
        <v>7872.0785718247944</v>
      </c>
      <c r="F90" s="58">
        <f t="shared" si="12"/>
        <v>9043.4682410369387</v>
      </c>
      <c r="G90" s="58">
        <f t="shared" si="13"/>
        <v>9728.6682434545237</v>
      </c>
      <c r="H90" s="147"/>
      <c r="I90" s="147">
        <f t="shared" si="14"/>
        <v>8974.9297764592538</v>
      </c>
    </row>
    <row r="91" spans="1:9" x14ac:dyDescent="0.2">
      <c r="A91" s="2">
        <f t="shared" si="7"/>
        <v>20</v>
      </c>
      <c r="B91" s="108">
        <f t="shared" si="8"/>
        <v>5168.0096808996423</v>
      </c>
      <c r="C91" s="108">
        <f t="shared" si="9"/>
        <v>6773.0466764195671</v>
      </c>
      <c r="D91" s="108">
        <f t="shared" si="10"/>
        <v>7016.3891115393808</v>
      </c>
      <c r="E91" s="108">
        <f t="shared" si="11"/>
        <v>7290.5532391288907</v>
      </c>
      <c r="F91" s="108">
        <f t="shared" si="12"/>
        <v>8933.1682064173401</v>
      </c>
      <c r="G91" s="108">
        <f t="shared" si="13"/>
        <v>9334.3452691767161</v>
      </c>
      <c r="H91" s="146"/>
      <c r="I91" s="146">
        <f t="shared" si="14"/>
        <v>8038.8233911040561</v>
      </c>
    </row>
    <row r="92" spans="1:9" x14ac:dyDescent="0.2">
      <c r="A92" s="57">
        <f t="shared" si="7"/>
        <v>21</v>
      </c>
      <c r="B92" s="58">
        <f t="shared" si="8"/>
        <v>5992.1332903037537</v>
      </c>
      <c r="C92" s="58">
        <f t="shared" si="9"/>
        <v>7798.175352203185</v>
      </c>
      <c r="D92" s="58">
        <f t="shared" si="10"/>
        <v>8340.4106237087253</v>
      </c>
      <c r="E92" s="58">
        <f t="shared" si="11"/>
        <v>8904.5791080828149</v>
      </c>
      <c r="F92" s="58">
        <f t="shared" si="12"/>
        <v>10669.083397286699</v>
      </c>
      <c r="G92" s="58">
        <f t="shared" si="13"/>
        <v>11014.301937997905</v>
      </c>
      <c r="H92" s="147"/>
      <c r="I92" s="147">
        <f t="shared" si="14"/>
        <v>11085.602789994187</v>
      </c>
    </row>
    <row r="93" spans="1:9" x14ac:dyDescent="0.2">
      <c r="A93" s="2">
        <f t="shared" si="7"/>
        <v>22</v>
      </c>
      <c r="B93" s="108">
        <f t="shared" si="8"/>
        <v>6009.7367136031608</v>
      </c>
      <c r="C93" s="108">
        <f t="shared" si="9"/>
        <v>8498.0159806928514</v>
      </c>
      <c r="D93" s="108">
        <f t="shared" si="10"/>
        <v>9088.3370191021622</v>
      </c>
      <c r="E93" s="108">
        <f t="shared" si="11"/>
        <v>9566.9729127585233</v>
      </c>
      <c r="F93" s="108">
        <f t="shared" si="12"/>
        <v>11311.640817331776</v>
      </c>
      <c r="G93" s="108">
        <f t="shared" si="13"/>
        <v>11655.626000597766</v>
      </c>
      <c r="H93" s="146"/>
      <c r="I93" s="146">
        <f t="shared" si="14"/>
        <v>13329.650255706911</v>
      </c>
    </row>
    <row r="94" spans="1:9" x14ac:dyDescent="0.2">
      <c r="A94" s="57">
        <f t="shared" si="7"/>
        <v>23</v>
      </c>
      <c r="B94" s="58">
        <f t="shared" si="8"/>
        <v>6077.0994915354831</v>
      </c>
      <c r="C94" s="58">
        <f t="shared" si="9"/>
        <v>8666.4706447491335</v>
      </c>
      <c r="D94" s="58">
        <f t="shared" si="10"/>
        <v>9193.0960854763234</v>
      </c>
      <c r="E94" s="58">
        <f t="shared" si="11"/>
        <v>9423.4499192811345</v>
      </c>
      <c r="F94" s="58">
        <f t="shared" si="12"/>
        <v>11067.491348701938</v>
      </c>
      <c r="G94" s="58">
        <f t="shared" si="13"/>
        <v>11492.658156181693</v>
      </c>
      <c r="H94" s="147"/>
      <c r="I94" s="147">
        <f t="shared" si="14"/>
        <v>13452.702362504746</v>
      </c>
    </row>
    <row r="95" spans="1:9" x14ac:dyDescent="0.2">
      <c r="A95" s="2">
        <f t="shared" si="7"/>
        <v>24</v>
      </c>
      <c r="B95" s="108">
        <f t="shared" si="8"/>
        <v>5595.656522035506</v>
      </c>
      <c r="C95" s="108">
        <f t="shared" si="9"/>
        <v>8115.3290555790636</v>
      </c>
      <c r="D95" s="108">
        <f t="shared" si="10"/>
        <v>8695.9135094631893</v>
      </c>
      <c r="E95" s="108">
        <f t="shared" si="11"/>
        <v>8796.0960087536241</v>
      </c>
      <c r="F95" s="108">
        <f t="shared" si="12"/>
        <v>10156.020879958569</v>
      </c>
      <c r="G95" s="108">
        <f t="shared" si="13"/>
        <v>10461.368599910844</v>
      </c>
      <c r="H95" s="146"/>
      <c r="I95" s="146">
        <f t="shared" si="14"/>
        <v>12321.819321504392</v>
      </c>
    </row>
    <row r="96" spans="1:9" x14ac:dyDescent="0.2">
      <c r="A96" s="57">
        <f t="shared" si="7"/>
        <v>25</v>
      </c>
      <c r="B96" s="58">
        <f t="shared" si="8"/>
        <v>5145.4027164373983</v>
      </c>
      <c r="C96" s="58">
        <f t="shared" si="9"/>
        <v>7192.0200914449033</v>
      </c>
      <c r="D96" s="58">
        <f t="shared" si="10"/>
        <v>7813.5813677519727</v>
      </c>
      <c r="E96" s="58">
        <f t="shared" si="11"/>
        <v>7758.0289452311963</v>
      </c>
      <c r="F96" s="58">
        <f t="shared" si="12"/>
        <v>8824.6221716248274</v>
      </c>
      <c r="G96" s="58">
        <f t="shared" si="13"/>
        <v>8996.0633857200792</v>
      </c>
      <c r="H96" s="147"/>
      <c r="I96" s="147">
        <f t="shared" si="14"/>
        <v>9945.9737284487801</v>
      </c>
    </row>
    <row r="97" spans="1:25" x14ac:dyDescent="0.2">
      <c r="A97" s="2">
        <f t="shared" si="7"/>
        <v>26</v>
      </c>
      <c r="B97" s="108">
        <f t="shared" si="8"/>
        <v>4074.2616383375685</v>
      </c>
      <c r="C97" s="108">
        <f t="shared" si="9"/>
        <v>6013.0763402752164</v>
      </c>
      <c r="D97" s="108">
        <f t="shared" si="10"/>
        <v>6502.4403810745735</v>
      </c>
      <c r="E97" s="108">
        <f t="shared" si="11"/>
        <v>6567.5253471488677</v>
      </c>
      <c r="F97" s="108">
        <f t="shared" si="12"/>
        <v>7217.7626421541445</v>
      </c>
      <c r="G97" s="108">
        <f t="shared" si="13"/>
        <v>7374.8840265646004</v>
      </c>
      <c r="H97" s="146"/>
      <c r="I97" s="146">
        <f t="shared" si="14"/>
        <v>7645.0170239444296</v>
      </c>
    </row>
    <row r="98" spans="1:25" x14ac:dyDescent="0.2">
      <c r="A98" s="57">
        <f t="shared" si="7"/>
        <v>27</v>
      </c>
      <c r="B98" s="58">
        <f t="shared" si="8"/>
        <v>3093.3630440288885</v>
      </c>
      <c r="C98" s="58">
        <f t="shared" si="9"/>
        <v>4815.7437735304447</v>
      </c>
      <c r="D98" s="58">
        <f t="shared" si="10"/>
        <v>5250.0027289218824</v>
      </c>
      <c r="E98" s="58">
        <f t="shared" si="11"/>
        <v>5224.5608389907993</v>
      </c>
      <c r="F98" s="58">
        <f t="shared" si="12"/>
        <v>5771.9005312627851</v>
      </c>
      <c r="G98" s="58">
        <f t="shared" si="13"/>
        <v>5884.9038305704116</v>
      </c>
      <c r="H98" s="147"/>
      <c r="I98" s="147">
        <f t="shared" si="14"/>
        <v>5973.1187400590661</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AV131"/>
  <sheetViews>
    <sheetView showGridLines="0" topLeftCell="V1" zoomScale="70" zoomScaleNormal="70" workbookViewId="0">
      <selection activeCell="AY11" sqref="AY11"/>
    </sheetView>
  </sheetViews>
  <sheetFormatPr defaultRowHeight="12.75" x14ac:dyDescent="0.2"/>
  <cols>
    <col min="1" max="1" width="10.42578125" style="2" customWidth="1"/>
    <col min="19" max="19" width="9.140625" style="107"/>
    <col min="32" max="36" width="9.140625" style="1"/>
    <col min="38" max="42" width="0" style="1"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L1" s="1">
        <v>2015</v>
      </c>
      <c r="AM1" s="1"/>
      <c r="AN1" s="1"/>
      <c r="AO1" s="1"/>
      <c r="AP1" s="1"/>
      <c r="AR1" s="1">
        <v>2019</v>
      </c>
      <c r="AS1" s="1"/>
      <c r="AT1" s="1"/>
      <c r="AU1" s="1"/>
      <c r="AV1" s="1"/>
    </row>
    <row r="2" spans="1:48" s="2" customFormat="1" ht="13.5" thickBot="1" x14ac:dyDescent="0.25">
      <c r="A2" s="112" t="s">
        <v>12</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91" t="s">
        <v>0</v>
      </c>
      <c r="AA3" s="91" t="s">
        <v>1</v>
      </c>
      <c r="AB3" s="91" t="s">
        <v>42</v>
      </c>
      <c r="AC3" s="91" t="s">
        <v>3</v>
      </c>
      <c r="AD3" s="91" t="s">
        <v>39</v>
      </c>
      <c r="AE3" s="121"/>
      <c r="AF3" s="98" t="s">
        <v>0</v>
      </c>
      <c r="AG3" s="98" t="s">
        <v>1</v>
      </c>
      <c r="AH3" s="98" t="s">
        <v>42</v>
      </c>
      <c r="AI3" s="98" t="s">
        <v>3</v>
      </c>
      <c r="AJ3" s="98" t="s">
        <v>39</v>
      </c>
      <c r="AL3" s="98"/>
      <c r="AM3" s="98"/>
      <c r="AN3" s="98"/>
      <c r="AO3" s="98"/>
      <c r="AP3" s="98" t="s">
        <v>39</v>
      </c>
      <c r="AR3" s="98" t="s">
        <v>0</v>
      </c>
      <c r="AS3" s="98" t="s">
        <v>1</v>
      </c>
      <c r="AT3" s="98" t="s">
        <v>42</v>
      </c>
      <c r="AU3" s="98" t="s">
        <v>3</v>
      </c>
      <c r="AV3" s="98" t="s">
        <v>39</v>
      </c>
    </row>
    <row r="4" spans="1:48" x14ac:dyDescent="0.2">
      <c r="A4" s="40" t="s">
        <v>40</v>
      </c>
      <c r="B4" s="41">
        <v>1379.1727535903035</v>
      </c>
      <c r="C4" s="41">
        <v>0</v>
      </c>
      <c r="D4" s="41">
        <v>0</v>
      </c>
      <c r="E4" s="41">
        <v>0</v>
      </c>
      <c r="F4" s="41">
        <f t="shared" ref="F4:F34" si="0">B4+C4+D4+E4</f>
        <v>1379.1727535903035</v>
      </c>
      <c r="G4" s="111"/>
      <c r="H4" s="41">
        <v>5197.6673050764539</v>
      </c>
      <c r="I4" s="41">
        <v>0</v>
      </c>
      <c r="J4" s="41">
        <v>0</v>
      </c>
      <c r="K4" s="41">
        <v>0</v>
      </c>
      <c r="L4" s="41">
        <f t="shared" ref="L4:L34" si="1">H4+I4+J4+K4</f>
        <v>5197.6673050764539</v>
      </c>
      <c r="M4" s="111"/>
      <c r="N4" s="41">
        <v>5137.6922136479643</v>
      </c>
      <c r="O4" s="41">
        <v>0</v>
      </c>
      <c r="P4" s="41">
        <v>0</v>
      </c>
      <c r="Q4" s="41">
        <v>0</v>
      </c>
      <c r="R4" s="41">
        <f t="shared" ref="R4:R34" si="2">N4+O4+P4+Q4</f>
        <v>5137.6922136479643</v>
      </c>
      <c r="S4" s="111"/>
      <c r="T4" s="41">
        <v>5656.111256516112</v>
      </c>
      <c r="U4" s="41">
        <v>0</v>
      </c>
      <c r="V4" s="41">
        <v>0</v>
      </c>
      <c r="W4" s="41">
        <v>0</v>
      </c>
      <c r="X4" s="41">
        <f t="shared" ref="X4:X34" si="3">T4+U4+V4+W4</f>
        <v>5656.111256516112</v>
      </c>
      <c r="Y4" s="107"/>
      <c r="Z4" s="58">
        <v>6176.337956655424</v>
      </c>
      <c r="AA4" s="58">
        <v>0</v>
      </c>
      <c r="AB4" s="58">
        <v>0</v>
      </c>
      <c r="AC4" s="58">
        <v>0</v>
      </c>
      <c r="AD4" s="58">
        <f t="shared" ref="AD4:AD34" si="4">Z4+AA4+AB4+AC4</f>
        <v>6176.337956655424</v>
      </c>
      <c r="AE4" s="107"/>
      <c r="AF4" s="41">
        <v>6478.0185755161565</v>
      </c>
      <c r="AG4" s="41">
        <v>0</v>
      </c>
      <c r="AH4" s="41">
        <v>0</v>
      </c>
      <c r="AI4" s="41">
        <v>0</v>
      </c>
      <c r="AJ4" s="41">
        <f t="shared" ref="AJ4:AJ34" si="5">AF4+AG4+AH4+AI4</f>
        <v>6478.0185755161565</v>
      </c>
      <c r="AL4" s="41"/>
      <c r="AM4" s="41"/>
      <c r="AN4" s="41"/>
      <c r="AO4" s="41"/>
      <c r="AP4" s="41">
        <v>6915.9705375775529</v>
      </c>
      <c r="AR4" s="41">
        <v>9413.2957992524971</v>
      </c>
      <c r="AS4" s="41">
        <v>0</v>
      </c>
      <c r="AT4" s="41">
        <v>0</v>
      </c>
      <c r="AU4" s="41">
        <v>0</v>
      </c>
      <c r="AV4" s="41">
        <v>9413.2957992524971</v>
      </c>
    </row>
    <row r="5" spans="1:48" x14ac:dyDescent="0.2">
      <c r="A5" s="78">
        <v>0</v>
      </c>
      <c r="B5" s="77">
        <v>8167.3394457615104</v>
      </c>
      <c r="C5" s="77">
        <v>112.92587378904037</v>
      </c>
      <c r="D5" s="77">
        <v>501.22673782698831</v>
      </c>
      <c r="E5" s="77">
        <v>0</v>
      </c>
      <c r="F5" s="77">
        <f t="shared" si="0"/>
        <v>8781.492057377538</v>
      </c>
      <c r="G5" s="111"/>
      <c r="H5" s="77">
        <v>8125.9503634630473</v>
      </c>
      <c r="I5" s="77">
        <v>731.5565309635449</v>
      </c>
      <c r="J5" s="77">
        <v>628.41108404000511</v>
      </c>
      <c r="K5" s="77">
        <v>0</v>
      </c>
      <c r="L5" s="77">
        <f t="shared" si="1"/>
        <v>9485.9179784665957</v>
      </c>
      <c r="M5" s="111"/>
      <c r="N5" s="77">
        <v>8177.3028841556225</v>
      </c>
      <c r="O5" s="77">
        <v>864.30622032237727</v>
      </c>
      <c r="P5" s="77">
        <v>763.328336834026</v>
      </c>
      <c r="Q5" s="77">
        <v>0</v>
      </c>
      <c r="R5" s="77">
        <f t="shared" si="2"/>
        <v>9804.9374413120258</v>
      </c>
      <c r="S5" s="111"/>
      <c r="T5" s="77">
        <v>9081.1057779254879</v>
      </c>
      <c r="U5" s="77">
        <v>1037.3778515254212</v>
      </c>
      <c r="V5" s="77">
        <v>911.73713515786449</v>
      </c>
      <c r="W5" s="77">
        <v>0</v>
      </c>
      <c r="X5" s="77">
        <f t="shared" si="3"/>
        <v>11030.220764608774</v>
      </c>
      <c r="Y5" s="107"/>
      <c r="Z5" s="59">
        <v>9839.6085510631601</v>
      </c>
      <c r="AA5" s="59">
        <v>1196.1513474175301</v>
      </c>
      <c r="AB5" s="59">
        <v>1050.8791012607073</v>
      </c>
      <c r="AC5" s="59">
        <v>0</v>
      </c>
      <c r="AD5" s="59">
        <f t="shared" si="4"/>
        <v>12086.638999741397</v>
      </c>
      <c r="AE5" s="107"/>
      <c r="AF5" s="77">
        <v>10314.174873037457</v>
      </c>
      <c r="AG5" s="77">
        <v>638.16747626691267</v>
      </c>
      <c r="AH5" s="77">
        <v>1208.2118124960891</v>
      </c>
      <c r="AI5" s="77">
        <v>0</v>
      </c>
      <c r="AJ5" s="77">
        <f t="shared" si="5"/>
        <v>12160.554161800459</v>
      </c>
      <c r="AL5" s="77"/>
      <c r="AM5" s="77"/>
      <c r="AN5" s="77"/>
      <c r="AO5" s="120"/>
      <c r="AP5" s="120">
        <v>12738.70250977764</v>
      </c>
      <c r="AQ5" s="107"/>
      <c r="AR5" s="77">
        <v>14250.242761324489</v>
      </c>
      <c r="AS5" s="77">
        <v>110.44717699323603</v>
      </c>
      <c r="AT5" s="77">
        <v>1717.1821208530162</v>
      </c>
      <c r="AU5" s="77">
        <v>0</v>
      </c>
      <c r="AV5" s="77">
        <v>16077.872059170741</v>
      </c>
    </row>
    <row r="6" spans="1:48" x14ac:dyDescent="0.2">
      <c r="A6" s="40">
        <v>1</v>
      </c>
      <c r="B6" s="41">
        <v>2657.5245686060348</v>
      </c>
      <c r="C6" s="41">
        <v>3161.9244660931308</v>
      </c>
      <c r="D6" s="41">
        <v>501.22673782698831</v>
      </c>
      <c r="E6" s="41">
        <v>0</v>
      </c>
      <c r="F6" s="41">
        <f t="shared" si="0"/>
        <v>6320.6757725261541</v>
      </c>
      <c r="G6" s="111"/>
      <c r="H6" s="41">
        <v>3313.2330360119036</v>
      </c>
      <c r="I6" s="41">
        <v>2346.3337517489299</v>
      </c>
      <c r="J6" s="41">
        <v>628.41108404000511</v>
      </c>
      <c r="K6" s="41">
        <v>0</v>
      </c>
      <c r="L6" s="41">
        <f t="shared" si="1"/>
        <v>6287.9778718008392</v>
      </c>
      <c r="M6" s="111"/>
      <c r="N6" s="41">
        <v>3425.8502015150966</v>
      </c>
      <c r="O6" s="41">
        <v>2772.1040968876241</v>
      </c>
      <c r="P6" s="41">
        <v>763.328336834026</v>
      </c>
      <c r="Q6" s="41">
        <v>0</v>
      </c>
      <c r="R6" s="41">
        <f t="shared" si="2"/>
        <v>6961.2826352367474</v>
      </c>
      <c r="S6" s="111"/>
      <c r="T6" s="41">
        <v>3563.1721175904095</v>
      </c>
      <c r="U6" s="41">
        <v>3327.1996945266551</v>
      </c>
      <c r="V6" s="41">
        <v>911.7371351578646</v>
      </c>
      <c r="W6" s="41">
        <v>0</v>
      </c>
      <c r="X6" s="41">
        <f t="shared" si="3"/>
        <v>7802.1089472749291</v>
      </c>
      <c r="Y6" s="107"/>
      <c r="Z6" s="58">
        <v>3669.283605322365</v>
      </c>
      <c r="AA6" s="58">
        <v>3836.4366386684201</v>
      </c>
      <c r="AB6" s="58">
        <v>1050.8791012607073</v>
      </c>
      <c r="AC6" s="58">
        <v>0</v>
      </c>
      <c r="AD6" s="58">
        <f t="shared" si="4"/>
        <v>8556.5993452514922</v>
      </c>
      <c r="AE6" s="107"/>
      <c r="AF6" s="41">
        <v>3618.3221849118854</v>
      </c>
      <c r="AG6" s="41">
        <v>4283.285553532477</v>
      </c>
      <c r="AH6" s="41">
        <v>1208.2118124960894</v>
      </c>
      <c r="AI6" s="41">
        <v>0</v>
      </c>
      <c r="AJ6" s="41">
        <f t="shared" si="5"/>
        <v>9109.8195509404522</v>
      </c>
      <c r="AL6" s="41"/>
      <c r="AM6" s="41"/>
      <c r="AN6" s="41"/>
      <c r="AO6" s="41"/>
      <c r="AP6" s="41">
        <v>9176.6756406959757</v>
      </c>
      <c r="AR6" s="41">
        <v>4176.2913539116653</v>
      </c>
      <c r="AS6" s="41">
        <v>4167.2981084681278</v>
      </c>
      <c r="AT6" s="41">
        <v>1717.1821208530164</v>
      </c>
      <c r="AU6" s="41">
        <v>0</v>
      </c>
      <c r="AV6" s="41">
        <v>10060.77158323281</v>
      </c>
    </row>
    <row r="7" spans="1:48" x14ac:dyDescent="0.2">
      <c r="A7" s="78">
        <v>2</v>
      </c>
      <c r="B7" s="77">
        <v>2657.5245686060348</v>
      </c>
      <c r="C7" s="77">
        <v>4968.7384467177762</v>
      </c>
      <c r="D7" s="77">
        <v>501.22673782698831</v>
      </c>
      <c r="E7" s="77">
        <v>0</v>
      </c>
      <c r="F7" s="77">
        <f t="shared" si="0"/>
        <v>8127.4897531507995</v>
      </c>
      <c r="G7" s="111"/>
      <c r="H7" s="77">
        <v>3319.0638324024776</v>
      </c>
      <c r="I7" s="77">
        <v>3961.1109725343154</v>
      </c>
      <c r="J7" s="77">
        <v>628.41108404000511</v>
      </c>
      <c r="K7" s="77">
        <v>0</v>
      </c>
      <c r="L7" s="77">
        <f t="shared" si="1"/>
        <v>7908.5858889767978</v>
      </c>
      <c r="M7" s="111"/>
      <c r="N7" s="77">
        <v>3398.7379736765397</v>
      </c>
      <c r="O7" s="77">
        <v>4679.9019734528711</v>
      </c>
      <c r="P7" s="77">
        <v>763.32833683402589</v>
      </c>
      <c r="Q7" s="77">
        <v>0</v>
      </c>
      <c r="R7" s="77">
        <f t="shared" si="2"/>
        <v>8841.968283963437</v>
      </c>
      <c r="S7" s="111"/>
      <c r="T7" s="77">
        <v>3580.272961526302</v>
      </c>
      <c r="U7" s="77">
        <v>5617.0215375278904</v>
      </c>
      <c r="V7" s="77">
        <v>911.73713515786449</v>
      </c>
      <c r="W7" s="77">
        <v>0</v>
      </c>
      <c r="X7" s="77">
        <f t="shared" si="3"/>
        <v>10109.031634212057</v>
      </c>
      <c r="Y7" s="107"/>
      <c r="Z7" s="59">
        <v>3687.6995300705489</v>
      </c>
      <c r="AA7" s="59">
        <v>6476.7219299193093</v>
      </c>
      <c r="AB7" s="59">
        <v>1050.8791012607073</v>
      </c>
      <c r="AC7" s="59">
        <v>0</v>
      </c>
      <c r="AD7" s="59">
        <f t="shared" si="4"/>
        <v>11215.300561250566</v>
      </c>
      <c r="AE7" s="107"/>
      <c r="AF7" s="77">
        <v>3577.3587448878861</v>
      </c>
      <c r="AG7" s="77">
        <v>6351.973018019944</v>
      </c>
      <c r="AH7" s="77">
        <v>1208.2118124960891</v>
      </c>
      <c r="AI7" s="77">
        <v>0</v>
      </c>
      <c r="AJ7" s="77">
        <f t="shared" si="5"/>
        <v>11137.543575403919</v>
      </c>
      <c r="AL7" s="77"/>
      <c r="AM7" s="77"/>
      <c r="AN7" s="77"/>
      <c r="AO7" s="120"/>
      <c r="AP7" s="120">
        <v>11243.027609765215</v>
      </c>
      <c r="AQ7" s="107"/>
      <c r="AR7" s="77">
        <v>4041.6222606128281</v>
      </c>
      <c r="AS7" s="77">
        <v>7872.872606487349</v>
      </c>
      <c r="AT7" s="77">
        <v>1717.1821208530164</v>
      </c>
      <c r="AU7" s="77">
        <v>0</v>
      </c>
      <c r="AV7" s="77">
        <v>13631.676987953193</v>
      </c>
    </row>
    <row r="8" spans="1:48" x14ac:dyDescent="0.2">
      <c r="A8" s="40">
        <v>3</v>
      </c>
      <c r="B8" s="41">
        <v>1552.0588376955131</v>
      </c>
      <c r="C8" s="41">
        <v>5716.6424536809118</v>
      </c>
      <c r="D8" s="41">
        <v>501.22673782698831</v>
      </c>
      <c r="E8" s="41">
        <v>0</v>
      </c>
      <c r="F8" s="41">
        <f t="shared" si="0"/>
        <v>7769.9280292034127</v>
      </c>
      <c r="G8" s="111"/>
      <c r="H8" s="41">
        <v>1714.3431444882815</v>
      </c>
      <c r="I8" s="41">
        <v>5002.1829002892409</v>
      </c>
      <c r="J8" s="41">
        <v>628.41108404000499</v>
      </c>
      <c r="K8" s="41">
        <v>0</v>
      </c>
      <c r="L8" s="41">
        <f t="shared" si="1"/>
        <v>7344.937128817528</v>
      </c>
      <c r="M8" s="111"/>
      <c r="N8" s="41">
        <v>1862.9186266129102</v>
      </c>
      <c r="O8" s="41">
        <v>5710.7722239465056</v>
      </c>
      <c r="P8" s="41">
        <v>763.328336834026</v>
      </c>
      <c r="Q8" s="41">
        <v>0</v>
      </c>
      <c r="R8" s="41">
        <f t="shared" si="2"/>
        <v>8337.0191873934418</v>
      </c>
      <c r="S8" s="111"/>
      <c r="T8" s="41">
        <v>1969.5644557162123</v>
      </c>
      <c r="U8" s="41">
        <v>6556.7680272829348</v>
      </c>
      <c r="V8" s="41">
        <v>911.73713515786449</v>
      </c>
      <c r="W8" s="41">
        <v>0</v>
      </c>
      <c r="X8" s="41">
        <f t="shared" si="3"/>
        <v>9438.0696181570111</v>
      </c>
      <c r="Y8" s="107"/>
      <c r="Z8" s="58">
        <v>2012.3787024367668</v>
      </c>
      <c r="AA8" s="58">
        <v>7208.6349158244593</v>
      </c>
      <c r="AB8" s="58">
        <v>1050.8791012607073</v>
      </c>
      <c r="AC8" s="58">
        <v>0</v>
      </c>
      <c r="AD8" s="58">
        <f t="shared" si="4"/>
        <v>10271.892719521933</v>
      </c>
      <c r="AE8" s="107"/>
      <c r="AF8" s="41">
        <v>2046.0310274210535</v>
      </c>
      <c r="AG8" s="41">
        <v>7367.0513716300884</v>
      </c>
      <c r="AH8" s="41">
        <v>1208.2118124960891</v>
      </c>
      <c r="AI8" s="41">
        <v>0</v>
      </c>
      <c r="AJ8" s="41">
        <f t="shared" si="5"/>
        <v>10621.294211547231</v>
      </c>
      <c r="AL8" s="41"/>
      <c r="AM8" s="41"/>
      <c r="AN8" s="41"/>
      <c r="AO8" s="41"/>
      <c r="AP8" s="41">
        <v>10719.014803634771</v>
      </c>
      <c r="AR8" s="41">
        <v>1998.2826860562848</v>
      </c>
      <c r="AS8" s="41">
        <v>9556.8096948491384</v>
      </c>
      <c r="AT8" s="41">
        <v>1717.1821208530162</v>
      </c>
      <c r="AU8" s="41">
        <v>0</v>
      </c>
      <c r="AV8" s="41">
        <v>13272.27450175844</v>
      </c>
    </row>
    <row r="9" spans="1:48" x14ac:dyDescent="0.2">
      <c r="A9" s="78">
        <v>4</v>
      </c>
      <c r="B9" s="77">
        <v>1554.0925291663716</v>
      </c>
      <c r="C9" s="77">
        <v>5862.6543860503361</v>
      </c>
      <c r="D9" s="77">
        <v>501.22673782698831</v>
      </c>
      <c r="E9" s="77">
        <v>0</v>
      </c>
      <c r="F9" s="77">
        <f t="shared" si="0"/>
        <v>7917.9736530436958</v>
      </c>
      <c r="G9" s="111"/>
      <c r="H9" s="77">
        <v>1711.4602829699859</v>
      </c>
      <c r="I9" s="77">
        <v>5167.7323292962892</v>
      </c>
      <c r="J9" s="77">
        <v>628.41108404000499</v>
      </c>
      <c r="K9" s="77">
        <v>0</v>
      </c>
      <c r="L9" s="77">
        <f t="shared" si="1"/>
        <v>7507.6036963062807</v>
      </c>
      <c r="M9" s="111"/>
      <c r="N9" s="77">
        <v>1868.1157575308221</v>
      </c>
      <c r="O9" s="77">
        <v>5863.7532107775623</v>
      </c>
      <c r="P9" s="77">
        <v>763.32833683402589</v>
      </c>
      <c r="Q9" s="77">
        <v>0</v>
      </c>
      <c r="R9" s="77">
        <f t="shared" si="2"/>
        <v>8495.1973051424102</v>
      </c>
      <c r="S9" s="111"/>
      <c r="T9" s="77">
        <v>1968.7040222361318</v>
      </c>
      <c r="U9" s="77">
        <v>6673.5955718293617</v>
      </c>
      <c r="V9" s="77">
        <v>911.73713515786437</v>
      </c>
      <c r="W9" s="77">
        <v>0</v>
      </c>
      <c r="X9" s="77">
        <f t="shared" si="3"/>
        <v>9554.0367292233568</v>
      </c>
      <c r="Y9" s="107"/>
      <c r="Z9" s="59">
        <v>2010.6533615426711</v>
      </c>
      <c r="AA9" s="59">
        <v>7257.8047916357518</v>
      </c>
      <c r="AB9" s="59">
        <v>1050.8791012607073</v>
      </c>
      <c r="AC9" s="59">
        <v>0</v>
      </c>
      <c r="AD9" s="59">
        <f t="shared" si="4"/>
        <v>10319.33725443913</v>
      </c>
      <c r="AE9" s="107"/>
      <c r="AF9" s="77">
        <v>2048.9568635627202</v>
      </c>
      <c r="AG9" s="77">
        <v>7465.6996871428746</v>
      </c>
      <c r="AH9" s="77">
        <v>1208.2118124960894</v>
      </c>
      <c r="AI9" s="77">
        <v>0</v>
      </c>
      <c r="AJ9" s="77">
        <f t="shared" si="5"/>
        <v>10722.868363201684</v>
      </c>
      <c r="AL9" s="77"/>
      <c r="AM9" s="77"/>
      <c r="AN9" s="77"/>
      <c r="AO9" s="120"/>
      <c r="AP9" s="120">
        <v>10840.624808771776</v>
      </c>
      <c r="AQ9" s="107"/>
      <c r="AR9" s="77">
        <v>1984.671941062323</v>
      </c>
      <c r="AS9" s="77">
        <v>10101.743908039205</v>
      </c>
      <c r="AT9" s="77">
        <v>1717.1821208530164</v>
      </c>
      <c r="AU9" s="77">
        <v>0</v>
      </c>
      <c r="AV9" s="77">
        <v>13803.597969954544</v>
      </c>
    </row>
    <row r="10" spans="1:48" x14ac:dyDescent="0.2">
      <c r="A10" s="40">
        <v>5</v>
      </c>
      <c r="B10" s="41">
        <v>1546.4678418284645</v>
      </c>
      <c r="C10" s="41">
        <v>5742.8313694943545</v>
      </c>
      <c r="D10" s="41">
        <v>501.22673782698831</v>
      </c>
      <c r="E10" s="41">
        <v>0</v>
      </c>
      <c r="F10" s="41">
        <f t="shared" si="0"/>
        <v>7790.5259491498073</v>
      </c>
      <c r="G10" s="111"/>
      <c r="H10" s="41">
        <v>1708.0104356398538</v>
      </c>
      <c r="I10" s="41">
        <v>5115.3854306021885</v>
      </c>
      <c r="J10" s="41">
        <v>628.41108404000511</v>
      </c>
      <c r="K10" s="41">
        <v>0</v>
      </c>
      <c r="L10" s="41">
        <f t="shared" si="1"/>
        <v>7451.8069502820481</v>
      </c>
      <c r="M10" s="111"/>
      <c r="N10" s="41">
        <v>1865.7531101818995</v>
      </c>
      <c r="O10" s="41">
        <v>5774.3135445965318</v>
      </c>
      <c r="P10" s="41">
        <v>763.328336834026</v>
      </c>
      <c r="Q10" s="41">
        <v>0</v>
      </c>
      <c r="R10" s="41">
        <f t="shared" si="2"/>
        <v>8403.3949916124566</v>
      </c>
      <c r="S10" s="111"/>
      <c r="T10" s="41">
        <v>1974.1792770056861</v>
      </c>
      <c r="U10" s="41">
        <v>6530.3393344520919</v>
      </c>
      <c r="V10" s="41">
        <v>911.73713515786449</v>
      </c>
      <c r="W10" s="41">
        <v>0</v>
      </c>
      <c r="X10" s="41">
        <f t="shared" si="3"/>
        <v>9416.2557466156413</v>
      </c>
      <c r="Y10" s="107"/>
      <c r="Z10" s="58">
        <v>2016.7959765835424</v>
      </c>
      <c r="AA10" s="58">
        <v>6968.8968092566511</v>
      </c>
      <c r="AB10" s="58">
        <v>1050.8791012607073</v>
      </c>
      <c r="AC10" s="58">
        <v>0</v>
      </c>
      <c r="AD10" s="58">
        <f t="shared" si="4"/>
        <v>10036.571887100901</v>
      </c>
      <c r="AE10" s="107"/>
      <c r="AF10" s="41">
        <v>2052.0248723525115</v>
      </c>
      <c r="AG10" s="41">
        <v>7508.4753923966809</v>
      </c>
      <c r="AH10" s="41">
        <v>1208.2118124960894</v>
      </c>
      <c r="AI10" s="41">
        <v>0</v>
      </c>
      <c r="AJ10" s="41">
        <f t="shared" si="5"/>
        <v>10768.712077245282</v>
      </c>
      <c r="AL10" s="41"/>
      <c r="AM10" s="41"/>
      <c r="AN10" s="41"/>
      <c r="AO10" s="41"/>
      <c r="AP10" s="41">
        <v>10929.121830823811</v>
      </c>
      <c r="AR10" s="41">
        <v>1979.073952346371</v>
      </c>
      <c r="AS10" s="41">
        <v>10633.875986237093</v>
      </c>
      <c r="AT10" s="41">
        <v>1717.1821208530164</v>
      </c>
      <c r="AU10" s="41">
        <v>0</v>
      </c>
      <c r="AV10" s="41">
        <v>14330.132059436481</v>
      </c>
    </row>
    <row r="11" spans="1:48" x14ac:dyDescent="0.2">
      <c r="A11" s="78">
        <v>6</v>
      </c>
      <c r="B11" s="77">
        <v>1542.1551376696668</v>
      </c>
      <c r="C11" s="77">
        <v>3773.4827111003315</v>
      </c>
      <c r="D11" s="77">
        <v>501.22673782698831</v>
      </c>
      <c r="E11" s="77">
        <v>26.814429103920045</v>
      </c>
      <c r="F11" s="77">
        <f t="shared" si="0"/>
        <v>5843.6790157009063</v>
      </c>
      <c r="G11" s="111"/>
      <c r="H11" s="77">
        <v>1710.6550358450909</v>
      </c>
      <c r="I11" s="77">
        <v>4094.7205202851055</v>
      </c>
      <c r="J11" s="77">
        <v>628.41108404000511</v>
      </c>
      <c r="K11" s="77">
        <v>30.088915474469328</v>
      </c>
      <c r="L11" s="77">
        <f t="shared" si="1"/>
        <v>6463.8755556446713</v>
      </c>
      <c r="M11" s="111"/>
      <c r="N11" s="77">
        <v>1862.1150754802659</v>
      </c>
      <c r="O11" s="77">
        <v>4478.240527153941</v>
      </c>
      <c r="P11" s="77">
        <v>763.32833683402589</v>
      </c>
      <c r="Q11" s="77">
        <v>37.686787486270013</v>
      </c>
      <c r="R11" s="77">
        <f t="shared" si="2"/>
        <v>7141.370726954503</v>
      </c>
      <c r="S11" s="111"/>
      <c r="T11" s="77">
        <v>1979.2711079123899</v>
      </c>
      <c r="U11" s="77">
        <v>4993.1232029559451</v>
      </c>
      <c r="V11" s="77">
        <v>911.73713515786449</v>
      </c>
      <c r="W11" s="77">
        <v>53.747346668750417</v>
      </c>
      <c r="X11" s="77">
        <f t="shared" si="3"/>
        <v>7937.8787926949508</v>
      </c>
      <c r="Y11" s="107"/>
      <c r="Z11" s="59">
        <v>2015.9068430230716</v>
      </c>
      <c r="AA11" s="59">
        <v>5330.3168665301691</v>
      </c>
      <c r="AB11" s="59">
        <v>1050.8791012607073</v>
      </c>
      <c r="AC11" s="59">
        <v>31.554410644461626</v>
      </c>
      <c r="AD11" s="59">
        <f t="shared" si="4"/>
        <v>8428.6572214584103</v>
      </c>
      <c r="AE11" s="107"/>
      <c r="AF11" s="77">
        <v>2050.5685409201801</v>
      </c>
      <c r="AG11" s="77">
        <v>7075.7496508710028</v>
      </c>
      <c r="AH11" s="77">
        <v>1208.2118124960894</v>
      </c>
      <c r="AI11" s="77">
        <v>40.768387574620682</v>
      </c>
      <c r="AJ11" s="77">
        <f t="shared" si="5"/>
        <v>10375.298391861892</v>
      </c>
      <c r="AL11" s="77"/>
      <c r="AM11" s="77"/>
      <c r="AN11" s="77"/>
      <c r="AO11" s="120"/>
      <c r="AP11" s="120">
        <v>10645.993407515374</v>
      </c>
      <c r="AQ11" s="107"/>
      <c r="AR11" s="77">
        <v>1971.2837815843136</v>
      </c>
      <c r="AS11" s="77">
        <v>11769.134718293859</v>
      </c>
      <c r="AT11" s="77">
        <v>1717.1821208530162</v>
      </c>
      <c r="AU11" s="77">
        <v>50.317963665450037</v>
      </c>
      <c r="AV11" s="77">
        <v>15507.918584396639</v>
      </c>
    </row>
    <row r="12" spans="1:48" x14ac:dyDescent="0.2">
      <c r="A12" s="40">
        <v>7</v>
      </c>
      <c r="B12" s="41">
        <v>1484.2278181601391</v>
      </c>
      <c r="C12" s="41">
        <v>62.87696568413368</v>
      </c>
      <c r="D12" s="41">
        <v>501.22673782698831</v>
      </c>
      <c r="E12" s="41">
        <v>4947.326774727977</v>
      </c>
      <c r="F12" s="41">
        <f t="shared" si="0"/>
        <v>6995.6582963992387</v>
      </c>
      <c r="G12" s="111"/>
      <c r="H12" s="41">
        <v>1631.208469891282</v>
      </c>
      <c r="I12" s="41">
        <v>75.923090973447017</v>
      </c>
      <c r="J12" s="41">
        <v>628.41108404000499</v>
      </c>
      <c r="K12" s="41">
        <v>5287.7228637310463</v>
      </c>
      <c r="L12" s="41">
        <f t="shared" si="1"/>
        <v>7623.2655086357809</v>
      </c>
      <c r="M12" s="111"/>
      <c r="N12" s="41">
        <v>1737.8359124486728</v>
      </c>
      <c r="O12" s="41">
        <v>92.115716810470431</v>
      </c>
      <c r="P12" s="41">
        <v>763.32833683402589</v>
      </c>
      <c r="Q12" s="41">
        <v>6005.2249764088074</v>
      </c>
      <c r="R12" s="41">
        <f t="shared" si="2"/>
        <v>8598.504942501977</v>
      </c>
      <c r="S12" s="111"/>
      <c r="T12" s="41">
        <v>1849.714210071571</v>
      </c>
      <c r="U12" s="41">
        <v>93.343265596803619</v>
      </c>
      <c r="V12" s="41">
        <v>911.73713515786449</v>
      </c>
      <c r="W12" s="41">
        <v>6846.6664953875215</v>
      </c>
      <c r="X12" s="41">
        <f t="shared" si="3"/>
        <v>9701.461106213761</v>
      </c>
      <c r="Y12" s="107"/>
      <c r="Z12" s="58">
        <v>1946.2987352684404</v>
      </c>
      <c r="AA12" s="58">
        <v>83.105515642247497</v>
      </c>
      <c r="AB12" s="58">
        <v>1050.8791012607073</v>
      </c>
      <c r="AC12" s="58">
        <v>7835.6441805443983</v>
      </c>
      <c r="AD12" s="58">
        <f t="shared" si="4"/>
        <v>10915.927532715794</v>
      </c>
      <c r="AE12" s="107"/>
      <c r="AF12" s="41">
        <v>2056.5213460992013</v>
      </c>
      <c r="AG12" s="41">
        <v>80.031288640036848</v>
      </c>
      <c r="AH12" s="41">
        <v>1208.2118124960891</v>
      </c>
      <c r="AI12" s="41">
        <v>8211.8902552270119</v>
      </c>
      <c r="AJ12" s="41">
        <f t="shared" si="5"/>
        <v>11556.65470246234</v>
      </c>
      <c r="AL12" s="41"/>
      <c r="AM12" s="41"/>
      <c r="AN12" s="41"/>
      <c r="AO12" s="41"/>
      <c r="AP12" s="41">
        <v>11564.641817791326</v>
      </c>
      <c r="AR12" s="41">
        <v>1968.7137972528935</v>
      </c>
      <c r="AS12" s="41">
        <v>58.091089482245856</v>
      </c>
      <c r="AT12" s="41">
        <v>1717.1821208530164</v>
      </c>
      <c r="AU12" s="41">
        <v>10185.604547852678</v>
      </c>
      <c r="AV12" s="41">
        <v>13929.591555440833</v>
      </c>
    </row>
    <row r="13" spans="1:48" x14ac:dyDescent="0.2">
      <c r="A13" s="78">
        <v>8</v>
      </c>
      <c r="B13" s="77">
        <v>1480.6137788304341</v>
      </c>
      <c r="C13" s="77">
        <v>0</v>
      </c>
      <c r="D13" s="77">
        <v>501.22673782698831</v>
      </c>
      <c r="E13" s="77">
        <v>5100.2164158703536</v>
      </c>
      <c r="F13" s="77">
        <f t="shared" si="0"/>
        <v>7082.0569325277756</v>
      </c>
      <c r="G13" s="111"/>
      <c r="H13" s="77">
        <v>1627.4840787190606</v>
      </c>
      <c r="I13" s="77">
        <v>0</v>
      </c>
      <c r="J13" s="77">
        <v>628.41108404000499</v>
      </c>
      <c r="K13" s="77">
        <v>5484.8778330538198</v>
      </c>
      <c r="L13" s="77">
        <f t="shared" si="1"/>
        <v>7740.7729958128857</v>
      </c>
      <c r="M13" s="111"/>
      <c r="N13" s="77">
        <v>1739.7507998289536</v>
      </c>
      <c r="O13" s="77">
        <v>0</v>
      </c>
      <c r="P13" s="77">
        <v>763.32833683402589</v>
      </c>
      <c r="Q13" s="77">
        <v>6258.2790454672468</v>
      </c>
      <c r="R13" s="77">
        <f t="shared" si="2"/>
        <v>8761.3581821302269</v>
      </c>
      <c r="S13" s="111"/>
      <c r="T13" s="77">
        <v>1847.7939971221458</v>
      </c>
      <c r="U13" s="77">
        <v>0</v>
      </c>
      <c r="V13" s="77">
        <v>911.7371351578646</v>
      </c>
      <c r="W13" s="77">
        <v>7096.9935669750394</v>
      </c>
      <c r="X13" s="77">
        <f t="shared" si="3"/>
        <v>9856.5246992550492</v>
      </c>
      <c r="Y13" s="107"/>
      <c r="Z13" s="59">
        <v>1950.1466988792388</v>
      </c>
      <c r="AA13" s="59">
        <v>0</v>
      </c>
      <c r="AB13" s="59">
        <v>1050.8791012607073</v>
      </c>
      <c r="AC13" s="59">
        <v>8072.7716514233625</v>
      </c>
      <c r="AD13" s="59">
        <f t="shared" si="4"/>
        <v>11073.797451563309</v>
      </c>
      <c r="AE13" s="107"/>
      <c r="AF13" s="77">
        <v>2055.9017190167633</v>
      </c>
      <c r="AG13" s="77">
        <v>0</v>
      </c>
      <c r="AH13" s="77">
        <v>1208.2118124960891</v>
      </c>
      <c r="AI13" s="77">
        <v>8411.3164317361025</v>
      </c>
      <c r="AJ13" s="77">
        <f t="shared" si="5"/>
        <v>11675.429963248955</v>
      </c>
      <c r="AL13" s="77"/>
      <c r="AM13" s="77"/>
      <c r="AN13" s="77"/>
      <c r="AO13" s="120"/>
      <c r="AP13" s="120">
        <v>11789.622194746062</v>
      </c>
      <c r="AQ13" s="107"/>
      <c r="AR13" s="77">
        <v>1962.7026448643344</v>
      </c>
      <c r="AS13" s="77">
        <v>0</v>
      </c>
      <c r="AT13" s="77">
        <v>1717.1821208530162</v>
      </c>
      <c r="AU13" s="77">
        <v>10346.910156577216</v>
      </c>
      <c r="AV13" s="77">
        <v>14026.794922294566</v>
      </c>
    </row>
    <row r="14" spans="1:48" x14ac:dyDescent="0.2">
      <c r="A14" s="40">
        <v>9</v>
      </c>
      <c r="B14" s="41">
        <v>1365.0574683413092</v>
      </c>
      <c r="C14" s="41">
        <v>0</v>
      </c>
      <c r="D14" s="41">
        <v>501.22673782698831</v>
      </c>
      <c r="E14" s="41">
        <v>5091.9175053283579</v>
      </c>
      <c r="F14" s="41">
        <f t="shared" si="0"/>
        <v>6958.2017114966557</v>
      </c>
      <c r="G14" s="111"/>
      <c r="H14" s="41">
        <v>1468.8266098107554</v>
      </c>
      <c r="I14" s="41">
        <v>0</v>
      </c>
      <c r="J14" s="41">
        <v>628.41108404000522</v>
      </c>
      <c r="K14" s="41">
        <v>5476.5446657231905</v>
      </c>
      <c r="L14" s="41">
        <f t="shared" si="1"/>
        <v>7573.782359573951</v>
      </c>
      <c r="M14" s="111"/>
      <c r="N14" s="41">
        <v>1569.8578985613717</v>
      </c>
      <c r="O14" s="41">
        <v>0</v>
      </c>
      <c r="P14" s="41">
        <v>763.32833683402589</v>
      </c>
      <c r="Q14" s="41">
        <v>6251.8836097902631</v>
      </c>
      <c r="R14" s="41">
        <f t="shared" si="2"/>
        <v>8585.0698451856606</v>
      </c>
      <c r="S14" s="111"/>
      <c r="T14" s="41">
        <v>1671.737371193949</v>
      </c>
      <c r="U14" s="41">
        <v>0</v>
      </c>
      <c r="V14" s="41">
        <v>911.73713515786449</v>
      </c>
      <c r="W14" s="41">
        <v>7077.5521762380922</v>
      </c>
      <c r="X14" s="41">
        <f t="shared" si="3"/>
        <v>9661.0266825899052</v>
      </c>
      <c r="Y14" s="107"/>
      <c r="Z14" s="58">
        <v>1721.1314392829106</v>
      </c>
      <c r="AA14" s="58">
        <v>0</v>
      </c>
      <c r="AB14" s="58">
        <v>1050.8791012607073</v>
      </c>
      <c r="AC14" s="58">
        <v>8066.278318450979</v>
      </c>
      <c r="AD14" s="58">
        <f t="shared" si="4"/>
        <v>10838.288858994598</v>
      </c>
      <c r="AE14" s="107"/>
      <c r="AF14" s="41">
        <v>1776.3080055054418</v>
      </c>
      <c r="AG14" s="41">
        <v>0</v>
      </c>
      <c r="AH14" s="41">
        <v>1208.2118124960896</v>
      </c>
      <c r="AI14" s="41">
        <v>8394.5024844683794</v>
      </c>
      <c r="AJ14" s="41">
        <f t="shared" si="5"/>
        <v>11379.022302469912</v>
      </c>
      <c r="AL14" s="41"/>
      <c r="AM14" s="41"/>
      <c r="AN14" s="41"/>
      <c r="AO14" s="41"/>
      <c r="AP14" s="41">
        <v>11442.744906568716</v>
      </c>
      <c r="AR14" s="41">
        <v>1662.4215675559512</v>
      </c>
      <c r="AS14" s="41">
        <v>0</v>
      </c>
      <c r="AT14" s="41">
        <v>1717.1821208530164</v>
      </c>
      <c r="AU14" s="41">
        <v>10268.764780446041</v>
      </c>
      <c r="AV14" s="41">
        <v>13648.368468855009</v>
      </c>
    </row>
    <row r="15" spans="1:48" x14ac:dyDescent="0.2">
      <c r="A15" s="78">
        <v>10</v>
      </c>
      <c r="B15" s="77">
        <v>1365.0574683413092</v>
      </c>
      <c r="C15" s="77">
        <v>0</v>
      </c>
      <c r="D15" s="77">
        <v>501.22673782698831</v>
      </c>
      <c r="E15" s="77">
        <v>5093.2435559792293</v>
      </c>
      <c r="F15" s="77">
        <f t="shared" si="0"/>
        <v>6959.527762147527</v>
      </c>
      <c r="G15" s="111"/>
      <c r="H15" s="77">
        <v>1468.8266098107556</v>
      </c>
      <c r="I15" s="77">
        <v>0</v>
      </c>
      <c r="J15" s="77">
        <v>628.41108404000511</v>
      </c>
      <c r="K15" s="77">
        <v>5470.9395036803007</v>
      </c>
      <c r="L15" s="77">
        <f t="shared" si="1"/>
        <v>7568.1771975310612</v>
      </c>
      <c r="M15" s="111"/>
      <c r="N15" s="77">
        <v>1569.8578985613717</v>
      </c>
      <c r="O15" s="77">
        <v>0</v>
      </c>
      <c r="P15" s="77">
        <v>763.328336834026</v>
      </c>
      <c r="Q15" s="77">
        <v>6252.5208675069516</v>
      </c>
      <c r="R15" s="77">
        <f t="shared" si="2"/>
        <v>8585.70710290235</v>
      </c>
      <c r="S15" s="111"/>
      <c r="T15" s="77">
        <v>1671.7373711939492</v>
      </c>
      <c r="U15" s="77">
        <v>0</v>
      </c>
      <c r="V15" s="77">
        <v>911.73713515786437</v>
      </c>
      <c r="W15" s="77">
        <v>7097.3033494254396</v>
      </c>
      <c r="X15" s="77">
        <f t="shared" si="3"/>
        <v>9680.7778557772526</v>
      </c>
      <c r="Y15" s="107"/>
      <c r="Z15" s="59">
        <v>1721.1314392829106</v>
      </c>
      <c r="AA15" s="59">
        <v>0</v>
      </c>
      <c r="AB15" s="59">
        <v>1050.8791012607073</v>
      </c>
      <c r="AC15" s="59">
        <v>8072.7233957532571</v>
      </c>
      <c r="AD15" s="59">
        <f t="shared" si="4"/>
        <v>10844.733936296874</v>
      </c>
      <c r="AE15" s="107"/>
      <c r="AF15" s="77">
        <v>1776.308005505442</v>
      </c>
      <c r="AG15" s="77">
        <v>0</v>
      </c>
      <c r="AH15" s="77">
        <v>1208.2118124960894</v>
      </c>
      <c r="AI15" s="77">
        <v>8449.5515682326368</v>
      </c>
      <c r="AJ15" s="77">
        <f t="shared" si="5"/>
        <v>11434.071386234169</v>
      </c>
      <c r="AL15" s="77"/>
      <c r="AM15" s="77"/>
      <c r="AN15" s="77"/>
      <c r="AO15" s="120"/>
      <c r="AP15" s="120">
        <v>11649.868552603884</v>
      </c>
      <c r="AQ15" s="107"/>
      <c r="AR15" s="77">
        <v>1662.4215675559512</v>
      </c>
      <c r="AS15" s="77">
        <v>0</v>
      </c>
      <c r="AT15" s="77">
        <v>1717.1821208530164</v>
      </c>
      <c r="AU15" s="77">
        <v>10340.424224151508</v>
      </c>
      <c r="AV15" s="77">
        <v>13720.027912560476</v>
      </c>
    </row>
    <row r="16" spans="1:48" x14ac:dyDescent="0.2">
      <c r="A16" s="40">
        <v>11</v>
      </c>
      <c r="B16" s="41">
        <v>1365.057468341309</v>
      </c>
      <c r="C16" s="41">
        <v>0</v>
      </c>
      <c r="D16" s="41">
        <v>501.22673782698831</v>
      </c>
      <c r="E16" s="41">
        <v>5096.9956104887269</v>
      </c>
      <c r="F16" s="41">
        <f t="shared" si="0"/>
        <v>6963.2798166570246</v>
      </c>
      <c r="G16" s="111"/>
      <c r="H16" s="41">
        <v>1468.8266098107554</v>
      </c>
      <c r="I16" s="41">
        <v>0</v>
      </c>
      <c r="J16" s="41">
        <v>628.41108404000511</v>
      </c>
      <c r="K16" s="41">
        <v>5482.1920073316824</v>
      </c>
      <c r="L16" s="41">
        <f t="shared" si="1"/>
        <v>7579.4297011824428</v>
      </c>
      <c r="M16" s="111"/>
      <c r="N16" s="41">
        <v>1569.8578985613717</v>
      </c>
      <c r="O16" s="41">
        <v>0</v>
      </c>
      <c r="P16" s="41">
        <v>763.32833683402589</v>
      </c>
      <c r="Q16" s="41">
        <v>6256.0841898332201</v>
      </c>
      <c r="R16" s="41">
        <f t="shared" si="2"/>
        <v>8589.2704252286167</v>
      </c>
      <c r="S16" s="111"/>
      <c r="T16" s="41">
        <v>1671.7373711939495</v>
      </c>
      <c r="U16" s="41">
        <v>0</v>
      </c>
      <c r="V16" s="41">
        <v>911.73713515786437</v>
      </c>
      <c r="W16" s="41">
        <v>7078.9829604326733</v>
      </c>
      <c r="X16" s="41">
        <f t="shared" si="3"/>
        <v>9662.4574667844863</v>
      </c>
      <c r="Y16" s="107"/>
      <c r="Z16" s="58">
        <v>1721.1314392829106</v>
      </c>
      <c r="AA16" s="58">
        <v>0</v>
      </c>
      <c r="AB16" s="58">
        <v>1050.8791012607073</v>
      </c>
      <c r="AC16" s="58">
        <v>8072.1293644625011</v>
      </c>
      <c r="AD16" s="58">
        <f t="shared" si="4"/>
        <v>10844.139905006119</v>
      </c>
      <c r="AE16" s="107"/>
      <c r="AF16" s="41">
        <v>1776.308005505442</v>
      </c>
      <c r="AG16" s="41">
        <v>0</v>
      </c>
      <c r="AH16" s="41">
        <v>1208.2118124960896</v>
      </c>
      <c r="AI16" s="41">
        <v>8435.2544686571619</v>
      </c>
      <c r="AJ16" s="41">
        <f t="shared" si="5"/>
        <v>11419.774286658692</v>
      </c>
      <c r="AL16" s="41"/>
      <c r="AM16" s="41"/>
      <c r="AN16" s="41"/>
      <c r="AO16" s="41"/>
      <c r="AP16" s="41">
        <v>11715.749916828139</v>
      </c>
      <c r="AR16" s="41">
        <v>1662.4215675559517</v>
      </c>
      <c r="AS16" s="41">
        <v>0</v>
      </c>
      <c r="AT16" s="41">
        <v>1717.1821208530162</v>
      </c>
      <c r="AU16" s="41">
        <v>10387.216149302432</v>
      </c>
      <c r="AV16" s="41">
        <v>13766.8198377114</v>
      </c>
    </row>
    <row r="17" spans="1:48" x14ac:dyDescent="0.2">
      <c r="A17" s="78">
        <v>12</v>
      </c>
      <c r="B17" s="77">
        <v>1365.0574683413092</v>
      </c>
      <c r="C17" s="77">
        <v>0</v>
      </c>
      <c r="D17" s="77">
        <v>501.22673782698831</v>
      </c>
      <c r="E17" s="77">
        <v>5122.1535388999519</v>
      </c>
      <c r="F17" s="77">
        <f t="shared" si="0"/>
        <v>6988.4377450682496</v>
      </c>
      <c r="G17" s="111"/>
      <c r="H17" s="77">
        <v>1468.8266098107556</v>
      </c>
      <c r="I17" s="77">
        <v>0</v>
      </c>
      <c r="J17" s="77">
        <v>628.41108404000499</v>
      </c>
      <c r="K17" s="77">
        <v>5516.1586596183533</v>
      </c>
      <c r="L17" s="77">
        <f t="shared" si="1"/>
        <v>7613.3963534691138</v>
      </c>
      <c r="M17" s="111"/>
      <c r="N17" s="77">
        <v>1569.8578985613717</v>
      </c>
      <c r="O17" s="77">
        <v>0</v>
      </c>
      <c r="P17" s="77">
        <v>763.328336834026</v>
      </c>
      <c r="Q17" s="77">
        <v>6289.9587256492669</v>
      </c>
      <c r="R17" s="77">
        <f t="shared" si="2"/>
        <v>8623.1449610446653</v>
      </c>
      <c r="S17" s="111"/>
      <c r="T17" s="77">
        <v>1671.7373711939492</v>
      </c>
      <c r="U17" s="77">
        <v>0</v>
      </c>
      <c r="V17" s="77">
        <v>911.73713515786437</v>
      </c>
      <c r="W17" s="77">
        <v>7131.7244128059901</v>
      </c>
      <c r="X17" s="77">
        <f t="shared" si="3"/>
        <v>9715.1989191578032</v>
      </c>
      <c r="Y17" s="107"/>
      <c r="Z17" s="59">
        <v>1721.1314392829104</v>
      </c>
      <c r="AA17" s="59">
        <v>0</v>
      </c>
      <c r="AB17" s="59">
        <v>1050.8791012607073</v>
      </c>
      <c r="AC17" s="59">
        <v>8095.8222945662246</v>
      </c>
      <c r="AD17" s="59">
        <f t="shared" si="4"/>
        <v>10867.832835109843</v>
      </c>
      <c r="AE17" s="107"/>
      <c r="AF17" s="77">
        <v>1776.3080055054418</v>
      </c>
      <c r="AG17" s="77">
        <v>0</v>
      </c>
      <c r="AH17" s="77">
        <v>1208.2118124960894</v>
      </c>
      <c r="AI17" s="77">
        <v>8457.5599797925588</v>
      </c>
      <c r="AJ17" s="77">
        <f t="shared" si="5"/>
        <v>11442.079797794089</v>
      </c>
      <c r="AL17" s="77"/>
      <c r="AM17" s="77"/>
      <c r="AN17" s="77"/>
      <c r="AO17" s="120"/>
      <c r="AP17" s="120">
        <v>11693.867531036305</v>
      </c>
      <c r="AQ17" s="107"/>
      <c r="AR17" s="77">
        <v>1662.4215675559517</v>
      </c>
      <c r="AS17" s="77">
        <v>0</v>
      </c>
      <c r="AT17" s="77">
        <v>1717.1821208530164</v>
      </c>
      <c r="AU17" s="77">
        <v>10470.940074118718</v>
      </c>
      <c r="AV17" s="77">
        <v>13850.543762527686</v>
      </c>
    </row>
    <row r="18" spans="1:48" x14ac:dyDescent="0.2">
      <c r="A18" s="40">
        <v>13</v>
      </c>
      <c r="B18" s="41">
        <v>1365.057468341309</v>
      </c>
      <c r="C18" s="41">
        <v>0</v>
      </c>
      <c r="D18" s="41">
        <v>501.2267378269882</v>
      </c>
      <c r="E18" s="41">
        <v>7345.3227867036194</v>
      </c>
      <c r="F18" s="41">
        <f t="shared" si="0"/>
        <v>9211.6069928719171</v>
      </c>
      <c r="G18" s="111"/>
      <c r="H18" s="41">
        <v>1468.8266098107554</v>
      </c>
      <c r="I18" s="41">
        <v>0</v>
      </c>
      <c r="J18" s="41">
        <v>628.41108404000511</v>
      </c>
      <c r="K18" s="41">
        <v>8881.585667221314</v>
      </c>
      <c r="L18" s="41">
        <f t="shared" si="1"/>
        <v>10978.823361072074</v>
      </c>
      <c r="M18" s="111"/>
      <c r="N18" s="41">
        <v>1569.8578985613719</v>
      </c>
      <c r="O18" s="41">
        <v>0</v>
      </c>
      <c r="P18" s="41">
        <v>763.32833683402589</v>
      </c>
      <c r="Q18" s="41">
        <v>9835.0104403909681</v>
      </c>
      <c r="R18" s="41">
        <f t="shared" si="2"/>
        <v>12168.196675786367</v>
      </c>
      <c r="S18" s="111"/>
      <c r="T18" s="41">
        <v>1671.737371193949</v>
      </c>
      <c r="U18" s="41">
        <v>0</v>
      </c>
      <c r="V18" s="41">
        <v>911.7371351578646</v>
      </c>
      <c r="W18" s="41">
        <v>11033.818865284476</v>
      </c>
      <c r="X18" s="41">
        <f t="shared" si="3"/>
        <v>13617.29337163629</v>
      </c>
      <c r="Y18" s="107"/>
      <c r="Z18" s="58">
        <v>1721.1314392829106</v>
      </c>
      <c r="AA18" s="58">
        <v>0</v>
      </c>
      <c r="AB18" s="58">
        <v>1050.8791012607076</v>
      </c>
      <c r="AC18" s="58">
        <v>12207.121412928103</v>
      </c>
      <c r="AD18" s="58">
        <f t="shared" si="4"/>
        <v>14979.131953471722</v>
      </c>
      <c r="AE18" s="107"/>
      <c r="AF18" s="41">
        <v>1776.308005505442</v>
      </c>
      <c r="AG18" s="41">
        <v>0</v>
      </c>
      <c r="AH18" s="41">
        <v>1208.2118124960894</v>
      </c>
      <c r="AI18" s="41">
        <v>12751.779426370153</v>
      </c>
      <c r="AJ18" s="41">
        <f t="shared" si="5"/>
        <v>15736.299244371683</v>
      </c>
      <c r="AL18" s="41"/>
      <c r="AM18" s="41"/>
      <c r="AN18" s="41"/>
      <c r="AO18" s="41"/>
      <c r="AP18" s="41">
        <v>16476.113075976758</v>
      </c>
      <c r="AR18" s="41">
        <v>1662.4215675559517</v>
      </c>
      <c r="AS18" s="41">
        <v>0</v>
      </c>
      <c r="AT18" s="41">
        <v>1717.1821208530162</v>
      </c>
      <c r="AU18" s="41">
        <v>15014.56214526132</v>
      </c>
      <c r="AV18" s="41">
        <v>18394.165833670289</v>
      </c>
    </row>
    <row r="19" spans="1:48" x14ac:dyDescent="0.2">
      <c r="A19" s="78">
        <v>14</v>
      </c>
      <c r="B19" s="77">
        <v>1365.057468341309</v>
      </c>
      <c r="C19" s="77">
        <v>0</v>
      </c>
      <c r="D19" s="77">
        <v>501.22673782698831</v>
      </c>
      <c r="E19" s="77">
        <v>7484.6066058945189</v>
      </c>
      <c r="F19" s="77">
        <f t="shared" si="0"/>
        <v>9350.8908120628166</v>
      </c>
      <c r="G19" s="111"/>
      <c r="H19" s="77">
        <v>1468.8266098107554</v>
      </c>
      <c r="I19" s="77">
        <v>0</v>
      </c>
      <c r="J19" s="77">
        <v>628.41108404000499</v>
      </c>
      <c r="K19" s="77">
        <v>9084.4911791427076</v>
      </c>
      <c r="L19" s="77">
        <f t="shared" si="1"/>
        <v>11181.728872993468</v>
      </c>
      <c r="M19" s="111"/>
      <c r="N19" s="77">
        <v>1569.8578985613717</v>
      </c>
      <c r="O19" s="77">
        <v>0</v>
      </c>
      <c r="P19" s="77">
        <v>763.32833683402589</v>
      </c>
      <c r="Q19" s="77">
        <v>10063.46652131675</v>
      </c>
      <c r="R19" s="77">
        <f t="shared" si="2"/>
        <v>12396.652756712148</v>
      </c>
      <c r="S19" s="111"/>
      <c r="T19" s="77">
        <v>1671.737371193949</v>
      </c>
      <c r="U19" s="77">
        <v>0</v>
      </c>
      <c r="V19" s="77">
        <v>911.73713515786449</v>
      </c>
      <c r="W19" s="77">
        <v>11275.663003618145</v>
      </c>
      <c r="X19" s="77">
        <f t="shared" si="3"/>
        <v>13859.137509969958</v>
      </c>
      <c r="Y19" s="107"/>
      <c r="Z19" s="59">
        <v>1721.1314392829104</v>
      </c>
      <c r="AA19" s="59">
        <v>0</v>
      </c>
      <c r="AB19" s="59">
        <v>1050.8791012607071</v>
      </c>
      <c r="AC19" s="59">
        <v>12433.256040548838</v>
      </c>
      <c r="AD19" s="59">
        <f t="shared" si="4"/>
        <v>15205.266581092455</v>
      </c>
      <c r="AE19" s="107"/>
      <c r="AF19" s="77">
        <v>1776.308005505442</v>
      </c>
      <c r="AG19" s="77">
        <v>0</v>
      </c>
      <c r="AH19" s="77">
        <v>1208.2118124960891</v>
      </c>
      <c r="AI19" s="77">
        <v>13105.749429422107</v>
      </c>
      <c r="AJ19" s="77">
        <f t="shared" si="5"/>
        <v>16090.269247423639</v>
      </c>
      <c r="AL19" s="77"/>
      <c r="AM19" s="77"/>
      <c r="AN19" s="77"/>
      <c r="AO19" s="120"/>
      <c r="AP19" s="120">
        <v>16669.480750956736</v>
      </c>
      <c r="AQ19" s="107"/>
      <c r="AR19" s="77">
        <v>1662.4215675559515</v>
      </c>
      <c r="AS19" s="77">
        <v>0</v>
      </c>
      <c r="AT19" s="77">
        <v>1717.1821208530162</v>
      </c>
      <c r="AU19" s="77">
        <v>15168.715974533688</v>
      </c>
      <c r="AV19" s="77">
        <v>18548.319662942657</v>
      </c>
    </row>
    <row r="20" spans="1:48" x14ac:dyDescent="0.2">
      <c r="A20" s="40">
        <v>15</v>
      </c>
      <c r="B20" s="41">
        <v>1365.057468341309</v>
      </c>
      <c r="C20" s="41">
        <v>0</v>
      </c>
      <c r="D20" s="41">
        <v>501.22673782698843</v>
      </c>
      <c r="E20" s="41">
        <v>7485.5542766775607</v>
      </c>
      <c r="F20" s="41">
        <f t="shared" si="0"/>
        <v>9351.8384828458584</v>
      </c>
      <c r="G20" s="111"/>
      <c r="H20" s="41">
        <v>1468.8266098107554</v>
      </c>
      <c r="I20" s="41">
        <v>0</v>
      </c>
      <c r="J20" s="41">
        <v>628.41108404000511</v>
      </c>
      <c r="K20" s="41">
        <v>9105.432076500585</v>
      </c>
      <c r="L20" s="41">
        <f t="shared" si="1"/>
        <v>11202.669770351346</v>
      </c>
      <c r="M20" s="111"/>
      <c r="N20" s="41">
        <v>1569.8578985613717</v>
      </c>
      <c r="O20" s="41">
        <v>0</v>
      </c>
      <c r="P20" s="41">
        <v>763.32833683402589</v>
      </c>
      <c r="Q20" s="41">
        <v>10074.896899316305</v>
      </c>
      <c r="R20" s="41">
        <f t="shared" si="2"/>
        <v>12408.083134711702</v>
      </c>
      <c r="S20" s="111"/>
      <c r="T20" s="41">
        <v>1671.7373711939492</v>
      </c>
      <c r="U20" s="41">
        <v>0</v>
      </c>
      <c r="V20" s="41">
        <v>911.73713515786449</v>
      </c>
      <c r="W20" s="41">
        <v>11242.417181745937</v>
      </c>
      <c r="X20" s="41">
        <f t="shared" si="3"/>
        <v>13825.891688097752</v>
      </c>
      <c r="Y20" s="107"/>
      <c r="Z20" s="58">
        <v>1721.1314392829108</v>
      </c>
      <c r="AA20" s="58">
        <v>0</v>
      </c>
      <c r="AB20" s="58">
        <v>1050.8791012607071</v>
      </c>
      <c r="AC20" s="58">
        <v>12436.054698850974</v>
      </c>
      <c r="AD20" s="58">
        <f t="shared" si="4"/>
        <v>15208.065239394593</v>
      </c>
      <c r="AE20" s="107"/>
      <c r="AF20" s="41">
        <v>1776.308005505442</v>
      </c>
      <c r="AG20" s="41">
        <v>0</v>
      </c>
      <c r="AH20" s="41">
        <v>1208.2118124960894</v>
      </c>
      <c r="AI20" s="41">
        <v>12915.24031342874</v>
      </c>
      <c r="AJ20" s="41">
        <f t="shared" si="5"/>
        <v>15899.76013143027</v>
      </c>
      <c r="AL20" s="41"/>
      <c r="AM20" s="41"/>
      <c r="AN20" s="41"/>
      <c r="AO20" s="41"/>
      <c r="AP20" s="41">
        <v>16574.993171705715</v>
      </c>
      <c r="AR20" s="41">
        <v>1662.4215675559517</v>
      </c>
      <c r="AS20" s="41">
        <v>0</v>
      </c>
      <c r="AT20" s="41">
        <v>1717.1821208530166</v>
      </c>
      <c r="AU20" s="41">
        <v>15080.958127791193</v>
      </c>
      <c r="AV20" s="41">
        <v>18460.561816200163</v>
      </c>
    </row>
    <row r="21" spans="1:48" x14ac:dyDescent="0.2">
      <c r="A21" s="78">
        <v>16</v>
      </c>
      <c r="B21" s="77">
        <v>1365.0574683413092</v>
      </c>
      <c r="C21" s="77">
        <v>0</v>
      </c>
      <c r="D21" s="77">
        <v>504.98208619958933</v>
      </c>
      <c r="E21" s="77">
        <v>7264.4621607166191</v>
      </c>
      <c r="F21" s="77">
        <f t="shared" si="0"/>
        <v>9134.5017152575183</v>
      </c>
      <c r="G21" s="111"/>
      <c r="H21" s="77">
        <v>1468.8266098107554</v>
      </c>
      <c r="I21" s="77">
        <v>0</v>
      </c>
      <c r="J21" s="77">
        <v>632.35928351242944</v>
      </c>
      <c r="K21" s="77">
        <v>8832.7633378846276</v>
      </c>
      <c r="L21" s="77">
        <f t="shared" si="1"/>
        <v>10933.949231207813</v>
      </c>
      <c r="M21" s="111"/>
      <c r="N21" s="77">
        <v>1569.8578985613717</v>
      </c>
      <c r="O21" s="77">
        <v>0</v>
      </c>
      <c r="P21" s="77">
        <v>768.89978305055877</v>
      </c>
      <c r="Q21" s="77">
        <v>9731.1136583052521</v>
      </c>
      <c r="R21" s="77">
        <f t="shared" si="2"/>
        <v>12069.871339917183</v>
      </c>
      <c r="S21" s="111"/>
      <c r="T21" s="77">
        <v>1671.7373711939492</v>
      </c>
      <c r="U21" s="77">
        <v>0</v>
      </c>
      <c r="V21" s="77">
        <v>911.73713515786437</v>
      </c>
      <c r="W21" s="77">
        <v>10763.29790575661</v>
      </c>
      <c r="X21" s="77">
        <f t="shared" si="3"/>
        <v>13346.772412108423</v>
      </c>
      <c r="Y21" s="107"/>
      <c r="Z21" s="59">
        <v>1721.1314392829104</v>
      </c>
      <c r="AA21" s="59">
        <v>0</v>
      </c>
      <c r="AB21" s="59">
        <v>1058.6244964801524</v>
      </c>
      <c r="AC21" s="59">
        <v>11948.940792265299</v>
      </c>
      <c r="AD21" s="59">
        <f t="shared" si="4"/>
        <v>14728.696728028361</v>
      </c>
      <c r="AE21" s="107"/>
      <c r="AF21" s="77">
        <v>1776.3080055054422</v>
      </c>
      <c r="AG21" s="77">
        <v>0</v>
      </c>
      <c r="AH21" s="77">
        <v>1215.1494285709207</v>
      </c>
      <c r="AI21" s="77">
        <v>12476.594126061669</v>
      </c>
      <c r="AJ21" s="77">
        <f t="shared" si="5"/>
        <v>15468.051560138032</v>
      </c>
      <c r="AL21" s="77"/>
      <c r="AM21" s="77"/>
      <c r="AN21" s="77"/>
      <c r="AO21" s="120"/>
      <c r="AP21" s="120">
        <v>16081.2843276361</v>
      </c>
      <c r="AQ21" s="107"/>
      <c r="AR21" s="77">
        <v>1662.4215675559515</v>
      </c>
      <c r="AS21" s="77">
        <v>0</v>
      </c>
      <c r="AT21" s="77">
        <v>1717.1821208530164</v>
      </c>
      <c r="AU21" s="77">
        <v>14762.564727824152</v>
      </c>
      <c r="AV21" s="77">
        <v>18142.168416233122</v>
      </c>
    </row>
    <row r="22" spans="1:48" x14ac:dyDescent="0.2">
      <c r="A22" s="40">
        <v>17</v>
      </c>
      <c r="B22" s="41">
        <v>73.661870325957693</v>
      </c>
      <c r="C22" s="41">
        <v>0</v>
      </c>
      <c r="D22" s="41">
        <v>507.18807132873525</v>
      </c>
      <c r="E22" s="41">
        <v>7098.3208012664763</v>
      </c>
      <c r="F22" s="41">
        <f t="shared" si="0"/>
        <v>7679.1707429211692</v>
      </c>
      <c r="G22" s="111"/>
      <c r="H22" s="41">
        <v>72.986843186940632</v>
      </c>
      <c r="I22" s="41">
        <v>0</v>
      </c>
      <c r="J22" s="41">
        <v>633.4798072625025</v>
      </c>
      <c r="K22" s="41">
        <v>8741.5117140409093</v>
      </c>
      <c r="L22" s="41">
        <f t="shared" si="1"/>
        <v>9447.9783644903528</v>
      </c>
      <c r="M22" s="111"/>
      <c r="N22" s="41">
        <v>116.9525004591675</v>
      </c>
      <c r="O22" s="41">
        <v>0</v>
      </c>
      <c r="P22" s="41">
        <v>769.9885502537993</v>
      </c>
      <c r="Q22" s="41">
        <v>9656.9152060409542</v>
      </c>
      <c r="R22" s="41">
        <f t="shared" si="2"/>
        <v>10543.856256753921</v>
      </c>
      <c r="S22" s="111"/>
      <c r="T22" s="41">
        <v>148.376777030109</v>
      </c>
      <c r="U22" s="41">
        <v>0</v>
      </c>
      <c r="V22" s="41">
        <v>911.73713515786449</v>
      </c>
      <c r="W22" s="41">
        <v>10731.282583072063</v>
      </c>
      <c r="X22" s="41">
        <f t="shared" si="3"/>
        <v>11791.396495260036</v>
      </c>
      <c r="Y22" s="107"/>
      <c r="Z22" s="58">
        <v>159.6309633972817</v>
      </c>
      <c r="AA22" s="58">
        <v>0</v>
      </c>
      <c r="AB22" s="58">
        <v>1059.0202030306316</v>
      </c>
      <c r="AC22" s="58">
        <v>11928.96739958191</v>
      </c>
      <c r="AD22" s="58">
        <f t="shared" si="4"/>
        <v>13147.618566009824</v>
      </c>
      <c r="AE22" s="107"/>
      <c r="AF22" s="41">
        <v>157.08900421305353</v>
      </c>
      <c r="AG22" s="41">
        <v>0</v>
      </c>
      <c r="AH22" s="41">
        <v>1215.180464250499</v>
      </c>
      <c r="AI22" s="41">
        <v>12491.260991067818</v>
      </c>
      <c r="AJ22" s="41">
        <f t="shared" si="5"/>
        <v>13863.530459531372</v>
      </c>
      <c r="AL22" s="41"/>
      <c r="AM22" s="41"/>
      <c r="AN22" s="41"/>
      <c r="AO22" s="41"/>
      <c r="AP22" s="41">
        <v>14641.230142280008</v>
      </c>
      <c r="AR22" s="41">
        <v>82.879829624461962</v>
      </c>
      <c r="AS22" s="41">
        <v>0</v>
      </c>
      <c r="AT22" s="41">
        <v>1717.1821208530159</v>
      </c>
      <c r="AU22" s="41">
        <v>14845.200667704976</v>
      </c>
      <c r="AV22" s="41">
        <v>16645.262618182453</v>
      </c>
    </row>
    <row r="23" spans="1:48" x14ac:dyDescent="0.2">
      <c r="A23" s="78">
        <v>18</v>
      </c>
      <c r="B23" s="77">
        <v>0</v>
      </c>
      <c r="C23" s="77">
        <v>0</v>
      </c>
      <c r="D23" s="77">
        <v>8.0698320157817012</v>
      </c>
      <c r="E23" s="77">
        <v>6939.4723277136527</v>
      </c>
      <c r="F23" s="77">
        <f t="shared" si="0"/>
        <v>6947.5421597294344</v>
      </c>
      <c r="G23" s="111"/>
      <c r="H23" s="77">
        <v>0</v>
      </c>
      <c r="I23" s="77">
        <v>0</v>
      </c>
      <c r="J23" s="77">
        <v>7.0573943988074115</v>
      </c>
      <c r="K23" s="77">
        <v>8610.7814057209071</v>
      </c>
      <c r="L23" s="77">
        <f t="shared" si="1"/>
        <v>8617.8388001197145</v>
      </c>
      <c r="M23" s="111"/>
      <c r="N23" s="77">
        <v>0</v>
      </c>
      <c r="O23" s="77">
        <v>0</v>
      </c>
      <c r="P23" s="77">
        <v>8.5827427109788186</v>
      </c>
      <c r="Q23" s="77">
        <v>9560.3144985961317</v>
      </c>
      <c r="R23" s="77">
        <f t="shared" si="2"/>
        <v>9568.8972413071097</v>
      </c>
      <c r="S23" s="111"/>
      <c r="T23" s="77">
        <v>0</v>
      </c>
      <c r="U23" s="77">
        <v>0</v>
      </c>
      <c r="V23" s="77">
        <v>0</v>
      </c>
      <c r="W23" s="77">
        <v>10649.849981816116</v>
      </c>
      <c r="X23" s="77">
        <f t="shared" si="3"/>
        <v>10649.849981816116</v>
      </c>
      <c r="Y23" s="107"/>
      <c r="Z23" s="59">
        <v>0</v>
      </c>
      <c r="AA23" s="59">
        <v>0</v>
      </c>
      <c r="AB23" s="59">
        <v>9.7414728338057692</v>
      </c>
      <c r="AC23" s="59">
        <v>11870.68847129654</v>
      </c>
      <c r="AD23" s="59">
        <f t="shared" si="4"/>
        <v>11880.429944130346</v>
      </c>
      <c r="AE23" s="107"/>
      <c r="AF23" s="77">
        <v>0</v>
      </c>
      <c r="AG23" s="77">
        <v>0</v>
      </c>
      <c r="AH23" s="77">
        <v>7.8902366317845969</v>
      </c>
      <c r="AI23" s="77">
        <v>12487.496186817722</v>
      </c>
      <c r="AJ23" s="77">
        <f t="shared" si="5"/>
        <v>12495.386423449507</v>
      </c>
      <c r="AL23" s="77"/>
      <c r="AM23" s="77"/>
      <c r="AN23" s="77"/>
      <c r="AO23" s="120"/>
      <c r="AP23" s="120">
        <v>13229.234414939276</v>
      </c>
      <c r="AR23" s="77">
        <v>0</v>
      </c>
      <c r="AS23" s="77">
        <v>0</v>
      </c>
      <c r="AT23" s="77">
        <v>0</v>
      </c>
      <c r="AU23" s="77">
        <v>14890.787091541668</v>
      </c>
      <c r="AV23" s="77">
        <v>14890.787091541668</v>
      </c>
    </row>
    <row r="24" spans="1:48" x14ac:dyDescent="0.2">
      <c r="A24" s="40">
        <v>19</v>
      </c>
      <c r="B24" s="41">
        <v>0</v>
      </c>
      <c r="C24" s="41">
        <v>0</v>
      </c>
      <c r="D24" s="41">
        <v>48.469882245238047</v>
      </c>
      <c r="E24" s="41">
        <v>3893.7297915441409</v>
      </c>
      <c r="F24" s="41">
        <f t="shared" si="0"/>
        <v>3942.1996737893787</v>
      </c>
      <c r="G24" s="111"/>
      <c r="H24" s="41">
        <v>0</v>
      </c>
      <c r="I24" s="41">
        <v>0</v>
      </c>
      <c r="J24" s="41">
        <v>58.601554164669224</v>
      </c>
      <c r="K24" s="41">
        <v>5501.088265431642</v>
      </c>
      <c r="L24" s="41">
        <f t="shared" si="1"/>
        <v>5559.6898195963113</v>
      </c>
      <c r="M24" s="111"/>
      <c r="N24" s="41">
        <v>0</v>
      </c>
      <c r="O24" s="41">
        <v>0</v>
      </c>
      <c r="P24" s="41">
        <v>73.830500106756162</v>
      </c>
      <c r="Q24" s="41">
        <v>6070.2896245256634</v>
      </c>
      <c r="R24" s="41">
        <f t="shared" si="2"/>
        <v>6144.1201246324199</v>
      </c>
      <c r="S24" s="111"/>
      <c r="T24" s="41">
        <v>0</v>
      </c>
      <c r="U24" s="41">
        <v>0</v>
      </c>
      <c r="V24" s="41">
        <v>0</v>
      </c>
      <c r="W24" s="41">
        <v>6786.8918814539256</v>
      </c>
      <c r="X24" s="41">
        <f t="shared" si="3"/>
        <v>6786.8918814539256</v>
      </c>
      <c r="Y24" s="107"/>
      <c r="Z24" s="58">
        <v>0</v>
      </c>
      <c r="AA24" s="58">
        <v>0</v>
      </c>
      <c r="AB24" s="58">
        <v>85.55883253907561</v>
      </c>
      <c r="AC24" s="58">
        <v>7270.5776776945922</v>
      </c>
      <c r="AD24" s="58">
        <f t="shared" si="4"/>
        <v>7356.1365102336677</v>
      </c>
      <c r="AE24" s="107"/>
      <c r="AF24" s="41">
        <v>0</v>
      </c>
      <c r="AG24" s="41">
        <v>0</v>
      </c>
      <c r="AH24" s="41">
        <v>73.538192645940427</v>
      </c>
      <c r="AI24" s="41">
        <v>7282.1323281471477</v>
      </c>
      <c r="AJ24" s="41">
        <f t="shared" si="5"/>
        <v>7355.6705207930881</v>
      </c>
      <c r="AL24" s="41"/>
      <c r="AM24" s="41"/>
      <c r="AN24" s="41"/>
      <c r="AO24" s="41"/>
      <c r="AP24" s="41">
        <v>7650.1161141564216</v>
      </c>
      <c r="AR24" s="41">
        <v>0</v>
      </c>
      <c r="AS24" s="41">
        <v>0</v>
      </c>
      <c r="AT24" s="41">
        <v>0</v>
      </c>
      <c r="AU24" s="41">
        <v>6920.0329062151759</v>
      </c>
      <c r="AV24" s="41">
        <v>6920.0329062151759</v>
      </c>
    </row>
    <row r="25" spans="1:48" x14ac:dyDescent="0.2">
      <c r="A25" s="78">
        <v>20</v>
      </c>
      <c r="B25" s="77">
        <v>0</v>
      </c>
      <c r="C25" s="77">
        <v>0</v>
      </c>
      <c r="D25" s="77">
        <v>50.463149797794998</v>
      </c>
      <c r="E25" s="77">
        <v>3741.2757455092751</v>
      </c>
      <c r="F25" s="77">
        <f t="shared" si="0"/>
        <v>3791.7388953070699</v>
      </c>
      <c r="G25" s="111"/>
      <c r="H25" s="77">
        <v>0</v>
      </c>
      <c r="I25" s="77">
        <v>0</v>
      </c>
      <c r="J25" s="77">
        <v>67.555832536702454</v>
      </c>
      <c r="K25" s="77">
        <v>5431.0571902387574</v>
      </c>
      <c r="L25" s="77">
        <f t="shared" si="1"/>
        <v>5498.6130227754602</v>
      </c>
      <c r="M25" s="111"/>
      <c r="N25" s="77">
        <v>0</v>
      </c>
      <c r="O25" s="77">
        <v>0</v>
      </c>
      <c r="P25" s="77">
        <v>85.446485648318685</v>
      </c>
      <c r="Q25" s="77">
        <v>5971.5072775421177</v>
      </c>
      <c r="R25" s="77">
        <f t="shared" si="2"/>
        <v>6056.9537631904368</v>
      </c>
      <c r="S25" s="111"/>
      <c r="T25" s="77">
        <v>0</v>
      </c>
      <c r="U25" s="77">
        <v>0</v>
      </c>
      <c r="V25" s="77">
        <v>0</v>
      </c>
      <c r="W25" s="77">
        <v>6900.2512555770836</v>
      </c>
      <c r="X25" s="77">
        <f t="shared" si="3"/>
        <v>6900.2512555770836</v>
      </c>
      <c r="Y25" s="107"/>
      <c r="Z25" s="59">
        <v>0</v>
      </c>
      <c r="AA25" s="59">
        <v>0</v>
      </c>
      <c r="AB25" s="59">
        <v>96.499706062897758</v>
      </c>
      <c r="AC25" s="59">
        <v>7532.9365012985572</v>
      </c>
      <c r="AD25" s="59">
        <f t="shared" si="4"/>
        <v>7629.4362073614548</v>
      </c>
      <c r="AE25" s="107"/>
      <c r="AF25" s="77">
        <v>0</v>
      </c>
      <c r="AG25" s="77">
        <v>0</v>
      </c>
      <c r="AH25" s="77">
        <v>82.956560527224696</v>
      </c>
      <c r="AI25" s="77">
        <v>7386.5960203312479</v>
      </c>
      <c r="AJ25" s="77">
        <f t="shared" si="5"/>
        <v>7469.5525808584725</v>
      </c>
      <c r="AL25" s="77"/>
      <c r="AM25" s="77"/>
      <c r="AN25" s="77"/>
      <c r="AO25" s="120"/>
      <c r="AP25" s="120">
        <v>7816.4409466936568</v>
      </c>
      <c r="AQ25" s="107"/>
      <c r="AR25" s="77">
        <v>0</v>
      </c>
      <c r="AS25" s="77">
        <v>0</v>
      </c>
      <c r="AT25" s="77">
        <v>0</v>
      </c>
      <c r="AU25" s="77">
        <v>6076.1898691174856</v>
      </c>
      <c r="AV25" s="77">
        <v>6076.1898691174856</v>
      </c>
    </row>
    <row r="26" spans="1:48" x14ac:dyDescent="0.2">
      <c r="A26" s="40">
        <v>21</v>
      </c>
      <c r="B26" s="41">
        <v>0</v>
      </c>
      <c r="C26" s="41">
        <v>0</v>
      </c>
      <c r="D26" s="41">
        <v>43.064810854083454</v>
      </c>
      <c r="E26" s="41">
        <v>4296.7633029851859</v>
      </c>
      <c r="F26" s="41">
        <f t="shared" si="0"/>
        <v>4339.8281138392695</v>
      </c>
      <c r="G26" s="111"/>
      <c r="H26" s="41">
        <v>0</v>
      </c>
      <c r="I26" s="41">
        <v>0</v>
      </c>
      <c r="J26" s="41">
        <v>56.75471771921476</v>
      </c>
      <c r="K26" s="41">
        <v>7396.445571723817</v>
      </c>
      <c r="L26" s="41">
        <f t="shared" si="1"/>
        <v>7453.2002894430316</v>
      </c>
      <c r="M26" s="111"/>
      <c r="N26" s="41">
        <v>0</v>
      </c>
      <c r="O26" s="41">
        <v>0</v>
      </c>
      <c r="P26" s="41">
        <v>72.280265742745016</v>
      </c>
      <c r="Q26" s="41">
        <v>8001.0994100276848</v>
      </c>
      <c r="R26" s="41">
        <f t="shared" si="2"/>
        <v>8073.3796757704295</v>
      </c>
      <c r="S26" s="111"/>
      <c r="T26" s="41">
        <v>0</v>
      </c>
      <c r="U26" s="41">
        <v>0</v>
      </c>
      <c r="V26" s="41">
        <v>0</v>
      </c>
      <c r="W26" s="41">
        <v>9162.5996013361473</v>
      </c>
      <c r="X26" s="41">
        <f t="shared" si="3"/>
        <v>9162.5996013361473</v>
      </c>
      <c r="Y26" s="107"/>
      <c r="Z26" s="58">
        <v>0</v>
      </c>
      <c r="AA26" s="58">
        <v>0</v>
      </c>
      <c r="AB26" s="58">
        <v>83.008057806984155</v>
      </c>
      <c r="AC26" s="58">
        <v>10001.574257839766</v>
      </c>
      <c r="AD26" s="58">
        <f t="shared" si="4"/>
        <v>10084.58231564675</v>
      </c>
      <c r="AE26" s="107"/>
      <c r="AF26" s="41">
        <v>0</v>
      </c>
      <c r="AG26" s="41">
        <v>0</v>
      </c>
      <c r="AH26" s="41">
        <v>71.864355207168899</v>
      </c>
      <c r="AI26" s="41">
        <v>9640.3590951495553</v>
      </c>
      <c r="AJ26" s="41">
        <f t="shared" si="5"/>
        <v>9712.2234503567233</v>
      </c>
      <c r="AL26" s="41"/>
      <c r="AM26" s="41"/>
      <c r="AN26" s="41"/>
      <c r="AO26" s="41"/>
      <c r="AP26" s="41">
        <v>9991.9073884469781</v>
      </c>
      <c r="AR26" s="41">
        <v>0</v>
      </c>
      <c r="AS26" s="41">
        <v>0</v>
      </c>
      <c r="AT26" s="41">
        <v>0</v>
      </c>
      <c r="AU26" s="41">
        <v>6998.4028886309834</v>
      </c>
      <c r="AV26" s="41">
        <v>6998.4028886309834</v>
      </c>
    </row>
    <row r="27" spans="1:48" x14ac:dyDescent="0.2">
      <c r="A27" s="78">
        <v>22</v>
      </c>
      <c r="B27" s="77">
        <v>0</v>
      </c>
      <c r="C27" s="77">
        <v>0</v>
      </c>
      <c r="D27" s="77">
        <v>42.230673831153034</v>
      </c>
      <c r="E27" s="77">
        <v>4359.0698632000313</v>
      </c>
      <c r="F27" s="77">
        <f t="shared" si="0"/>
        <v>4401.3005370311839</v>
      </c>
      <c r="G27" s="111"/>
      <c r="H27" s="77">
        <v>0</v>
      </c>
      <c r="I27" s="77">
        <v>0</v>
      </c>
      <c r="J27" s="77">
        <v>53.34342496418639</v>
      </c>
      <c r="K27" s="77">
        <v>8147.1860499246468</v>
      </c>
      <c r="L27" s="77">
        <f t="shared" si="1"/>
        <v>8200.5294748888336</v>
      </c>
      <c r="M27" s="111"/>
      <c r="N27" s="77">
        <v>0</v>
      </c>
      <c r="O27" s="77">
        <v>0</v>
      </c>
      <c r="P27" s="77">
        <v>67.901920007701221</v>
      </c>
      <c r="Q27" s="77">
        <v>8759.6138890283364</v>
      </c>
      <c r="R27" s="77">
        <f t="shared" si="2"/>
        <v>8827.5158090360383</v>
      </c>
      <c r="S27" s="111"/>
      <c r="T27" s="77">
        <v>0</v>
      </c>
      <c r="U27" s="77">
        <v>0</v>
      </c>
      <c r="V27" s="77">
        <v>0</v>
      </c>
      <c r="W27" s="77">
        <v>10069.733947010121</v>
      </c>
      <c r="X27" s="77">
        <f t="shared" si="3"/>
        <v>10069.733947010121</v>
      </c>
      <c r="Y27" s="107"/>
      <c r="Z27" s="59">
        <v>0</v>
      </c>
      <c r="AA27" s="59">
        <v>0</v>
      </c>
      <c r="AB27" s="59">
        <v>77.888275833501794</v>
      </c>
      <c r="AC27" s="59">
        <v>11064.868565233926</v>
      </c>
      <c r="AD27" s="59">
        <f t="shared" si="4"/>
        <v>11142.756841067428</v>
      </c>
      <c r="AE27" s="107"/>
      <c r="AF27" s="77">
        <v>0</v>
      </c>
      <c r="AG27" s="77">
        <v>0</v>
      </c>
      <c r="AH27" s="77">
        <v>68.307055693041292</v>
      </c>
      <c r="AI27" s="77">
        <v>10564.585927777078</v>
      </c>
      <c r="AJ27" s="77">
        <f t="shared" si="5"/>
        <v>10632.892983470119</v>
      </c>
      <c r="AL27" s="77"/>
      <c r="AM27" s="77"/>
      <c r="AN27" s="77"/>
      <c r="AO27" s="120"/>
      <c r="AP27" s="120">
        <v>10908.663932903042</v>
      </c>
      <c r="AQ27" s="107"/>
      <c r="AR27" s="77">
        <v>0</v>
      </c>
      <c r="AS27" s="77">
        <v>0</v>
      </c>
      <c r="AT27" s="77">
        <v>0</v>
      </c>
      <c r="AU27" s="77">
        <v>7484.8925332791305</v>
      </c>
      <c r="AV27" s="77">
        <v>7484.8925332791305</v>
      </c>
    </row>
    <row r="28" spans="1:48" x14ac:dyDescent="0.2">
      <c r="A28" s="40">
        <v>23</v>
      </c>
      <c r="B28" s="41">
        <v>0</v>
      </c>
      <c r="C28" s="41">
        <v>0</v>
      </c>
      <c r="D28" s="41">
        <v>45.704277649391038</v>
      </c>
      <c r="E28" s="41">
        <v>4097.6190070386356</v>
      </c>
      <c r="F28" s="41">
        <f t="shared" si="0"/>
        <v>4143.3232846880264</v>
      </c>
      <c r="G28" s="111"/>
      <c r="H28" s="41">
        <v>0</v>
      </c>
      <c r="I28" s="41">
        <v>0</v>
      </c>
      <c r="J28" s="41">
        <v>57.893032884348592</v>
      </c>
      <c r="K28" s="41">
        <v>7630.9150785464954</v>
      </c>
      <c r="L28" s="41">
        <f t="shared" si="1"/>
        <v>7688.8081114308443</v>
      </c>
      <c r="M28" s="111"/>
      <c r="N28" s="41">
        <v>0</v>
      </c>
      <c r="O28" s="41">
        <v>0</v>
      </c>
      <c r="P28" s="41">
        <v>72.574151089082577</v>
      </c>
      <c r="Q28" s="41">
        <v>8256.2456840884679</v>
      </c>
      <c r="R28" s="41">
        <f t="shared" si="2"/>
        <v>8328.81983517755</v>
      </c>
      <c r="S28" s="111"/>
      <c r="T28" s="41">
        <v>0</v>
      </c>
      <c r="U28" s="41">
        <v>0</v>
      </c>
      <c r="V28" s="41">
        <v>0</v>
      </c>
      <c r="W28" s="41">
        <v>9264.922414933264</v>
      </c>
      <c r="X28" s="41">
        <f t="shared" si="3"/>
        <v>9264.922414933264</v>
      </c>
      <c r="Y28" s="107"/>
      <c r="Z28" s="58">
        <v>0</v>
      </c>
      <c r="AA28" s="58">
        <v>0</v>
      </c>
      <c r="AB28" s="58">
        <v>85.114132791729077</v>
      </c>
      <c r="AC28" s="58">
        <v>10168.291654372675</v>
      </c>
      <c r="AD28" s="58">
        <f t="shared" si="4"/>
        <v>10253.405787164404</v>
      </c>
      <c r="AE28" s="107"/>
      <c r="AF28" s="41">
        <v>0</v>
      </c>
      <c r="AG28" s="41">
        <v>0</v>
      </c>
      <c r="AH28" s="41">
        <v>72.77229194048482</v>
      </c>
      <c r="AI28" s="41">
        <v>9910.3499469789458</v>
      </c>
      <c r="AJ28" s="41">
        <f t="shared" si="5"/>
        <v>9983.1222389194299</v>
      </c>
      <c r="AL28" s="41"/>
      <c r="AM28" s="41"/>
      <c r="AN28" s="41"/>
      <c r="AO28" s="41"/>
      <c r="AP28" s="41">
        <v>9985.0837175157885</v>
      </c>
      <c r="AR28" s="41">
        <v>0</v>
      </c>
      <c r="AS28" s="41">
        <v>0</v>
      </c>
      <c r="AT28" s="41">
        <v>0</v>
      </c>
      <c r="AU28" s="41">
        <v>7183.0763031217521</v>
      </c>
      <c r="AV28" s="41">
        <v>7183.0763031217521</v>
      </c>
    </row>
    <row r="29" spans="1:48" x14ac:dyDescent="0.2">
      <c r="A29" s="78">
        <v>24</v>
      </c>
      <c r="B29" s="77">
        <v>0</v>
      </c>
      <c r="C29" s="77">
        <v>0</v>
      </c>
      <c r="D29" s="77">
        <v>53.950705839366286</v>
      </c>
      <c r="E29" s="77">
        <v>3477.6627308874699</v>
      </c>
      <c r="F29" s="77">
        <f t="shared" si="0"/>
        <v>3531.6134367268364</v>
      </c>
      <c r="G29" s="111"/>
      <c r="H29" s="77">
        <v>0</v>
      </c>
      <c r="I29" s="77">
        <v>0</v>
      </c>
      <c r="J29" s="77">
        <v>67.074218922279925</v>
      </c>
      <c r="K29" s="77">
        <v>6214.4805296329268</v>
      </c>
      <c r="L29" s="77">
        <f t="shared" si="1"/>
        <v>6281.554748555207</v>
      </c>
      <c r="M29" s="111"/>
      <c r="N29" s="77">
        <v>0</v>
      </c>
      <c r="O29" s="77">
        <v>0</v>
      </c>
      <c r="P29" s="77">
        <v>83.223074636805805</v>
      </c>
      <c r="Q29" s="77">
        <v>6838.0108657670262</v>
      </c>
      <c r="R29" s="77">
        <f t="shared" si="2"/>
        <v>6921.2339404038321</v>
      </c>
      <c r="S29" s="111"/>
      <c r="T29" s="77">
        <v>0</v>
      </c>
      <c r="U29" s="77">
        <v>0</v>
      </c>
      <c r="V29" s="77">
        <v>0</v>
      </c>
      <c r="W29" s="77">
        <v>7680.0436536085263</v>
      </c>
      <c r="X29" s="77">
        <f t="shared" si="3"/>
        <v>7680.0436536085263</v>
      </c>
      <c r="Y29" s="107"/>
      <c r="Z29" s="59">
        <v>0</v>
      </c>
      <c r="AA29" s="59">
        <v>0</v>
      </c>
      <c r="AB29" s="59">
        <v>96.763456268945575</v>
      </c>
      <c r="AC29" s="59">
        <v>8432.7001508994563</v>
      </c>
      <c r="AD29" s="59">
        <f t="shared" si="4"/>
        <v>8529.4636071684017</v>
      </c>
      <c r="AE29" s="107"/>
      <c r="AF29" s="77">
        <v>0</v>
      </c>
      <c r="AG29" s="77">
        <v>0</v>
      </c>
      <c r="AH29" s="77">
        <v>81.995448990683315</v>
      </c>
      <c r="AI29" s="77">
        <v>8364.5729049327128</v>
      </c>
      <c r="AJ29" s="77">
        <f t="shared" si="5"/>
        <v>8446.568353923396</v>
      </c>
      <c r="AL29" s="77"/>
      <c r="AM29" s="77"/>
      <c r="AN29" s="77"/>
      <c r="AO29" s="120"/>
      <c r="AP29" s="120">
        <v>8682.8900322532536</v>
      </c>
      <c r="AQ29" s="107"/>
      <c r="AR29" s="77">
        <v>0</v>
      </c>
      <c r="AS29" s="77">
        <v>0</v>
      </c>
      <c r="AT29" s="77">
        <v>0</v>
      </c>
      <c r="AU29" s="77">
        <v>6439.3735390019438</v>
      </c>
      <c r="AV29" s="77">
        <v>6439.3735390019438</v>
      </c>
    </row>
    <row r="30" spans="1:48" x14ac:dyDescent="0.2">
      <c r="A30" s="40">
        <v>25</v>
      </c>
      <c r="B30" s="41">
        <v>0</v>
      </c>
      <c r="C30" s="41">
        <v>0</v>
      </c>
      <c r="D30" s="41">
        <v>0</v>
      </c>
      <c r="E30" s="41">
        <v>2872.2551486115003</v>
      </c>
      <c r="F30" s="41">
        <f t="shared" si="0"/>
        <v>2872.2551486115003</v>
      </c>
      <c r="G30" s="111"/>
      <c r="H30" s="41">
        <v>0</v>
      </c>
      <c r="I30" s="41">
        <v>0</v>
      </c>
      <c r="J30" s="41">
        <v>0</v>
      </c>
      <c r="K30" s="41">
        <v>4705.2558144579334</v>
      </c>
      <c r="L30" s="41">
        <f t="shared" si="1"/>
        <v>4705.2558144579334</v>
      </c>
      <c r="M30" s="111"/>
      <c r="N30" s="41">
        <v>0</v>
      </c>
      <c r="O30" s="41">
        <v>0</v>
      </c>
      <c r="P30" s="41">
        <v>0</v>
      </c>
      <c r="Q30" s="41">
        <v>5350.2755543423564</v>
      </c>
      <c r="R30" s="41">
        <f t="shared" si="2"/>
        <v>5350.2755543423564</v>
      </c>
      <c r="S30" s="111"/>
      <c r="T30" s="41">
        <v>0</v>
      </c>
      <c r="U30" s="41">
        <v>0</v>
      </c>
      <c r="V30" s="41">
        <v>0</v>
      </c>
      <c r="W30" s="41">
        <v>5877.6805315830761</v>
      </c>
      <c r="X30" s="41">
        <f t="shared" si="3"/>
        <v>5877.6805315830761</v>
      </c>
      <c r="Y30" s="107"/>
      <c r="Z30" s="58">
        <v>0</v>
      </c>
      <c r="AA30" s="58">
        <v>0</v>
      </c>
      <c r="AB30" s="58">
        <v>0</v>
      </c>
      <c r="AC30" s="58">
        <v>6693.3645048609305</v>
      </c>
      <c r="AD30" s="58">
        <f t="shared" si="4"/>
        <v>6693.3645048609305</v>
      </c>
      <c r="AE30" s="107"/>
      <c r="AF30" s="41">
        <v>0</v>
      </c>
      <c r="AG30" s="41">
        <v>0</v>
      </c>
      <c r="AH30" s="41">
        <v>0</v>
      </c>
      <c r="AI30" s="41">
        <v>6581.5422657907875</v>
      </c>
      <c r="AJ30" s="41">
        <f t="shared" si="5"/>
        <v>6581.5422657907875</v>
      </c>
      <c r="AL30" s="41"/>
      <c r="AM30" s="41"/>
      <c r="AN30" s="41"/>
      <c r="AO30" s="41"/>
      <c r="AP30" s="41">
        <v>6919.9277414563303</v>
      </c>
      <c r="AR30" s="41">
        <v>0</v>
      </c>
      <c r="AS30" s="41">
        <v>0</v>
      </c>
      <c r="AT30" s="41">
        <v>0</v>
      </c>
      <c r="AU30" s="41">
        <v>5579.4236912898332</v>
      </c>
      <c r="AV30" s="41">
        <v>5579.4236912898332</v>
      </c>
    </row>
    <row r="31" spans="1:48" x14ac:dyDescent="0.2">
      <c r="A31" s="78">
        <v>26</v>
      </c>
      <c r="B31" s="77">
        <v>0</v>
      </c>
      <c r="C31" s="77">
        <v>0</v>
      </c>
      <c r="D31" s="77">
        <v>0</v>
      </c>
      <c r="E31" s="77">
        <v>2362.161842171909</v>
      </c>
      <c r="F31" s="77">
        <f t="shared" si="0"/>
        <v>2362.161842171909</v>
      </c>
      <c r="G31" s="111"/>
      <c r="H31" s="77">
        <v>0</v>
      </c>
      <c r="I31" s="77">
        <v>0</v>
      </c>
      <c r="J31" s="77">
        <v>0</v>
      </c>
      <c r="K31" s="77">
        <v>3347.7242424189449</v>
      </c>
      <c r="L31" s="77">
        <f t="shared" si="1"/>
        <v>3347.7242424189449</v>
      </c>
      <c r="M31" s="111"/>
      <c r="N31" s="77">
        <v>0</v>
      </c>
      <c r="O31" s="77">
        <v>0</v>
      </c>
      <c r="P31" s="77">
        <v>0</v>
      </c>
      <c r="Q31" s="77">
        <v>3820.8406530459547</v>
      </c>
      <c r="R31" s="77">
        <f t="shared" si="2"/>
        <v>3820.8406530459547</v>
      </c>
      <c r="S31" s="111"/>
      <c r="T31" s="77">
        <v>0</v>
      </c>
      <c r="U31" s="77">
        <v>0</v>
      </c>
      <c r="V31" s="77">
        <v>0</v>
      </c>
      <c r="W31" s="77">
        <v>4402.8008310883624</v>
      </c>
      <c r="X31" s="77">
        <f t="shared" si="3"/>
        <v>4402.8008310883624</v>
      </c>
      <c r="Y31" s="107"/>
      <c r="Z31" s="59">
        <v>0</v>
      </c>
      <c r="AA31" s="59">
        <v>0</v>
      </c>
      <c r="AB31" s="59">
        <v>0</v>
      </c>
      <c r="AC31" s="59">
        <v>5002.4465966499292</v>
      </c>
      <c r="AD31" s="59">
        <f t="shared" si="4"/>
        <v>5002.4465966499292</v>
      </c>
      <c r="AE31" s="107"/>
      <c r="AF31" s="77">
        <v>0</v>
      </c>
      <c r="AG31" s="77">
        <v>0</v>
      </c>
      <c r="AH31" s="77">
        <v>0</v>
      </c>
      <c r="AI31" s="77">
        <v>4935.7552083986739</v>
      </c>
      <c r="AJ31" s="77">
        <f t="shared" si="5"/>
        <v>4935.7552083986739</v>
      </c>
      <c r="AL31" s="77"/>
      <c r="AM31" s="77"/>
      <c r="AN31" s="77"/>
      <c r="AO31" s="120"/>
      <c r="AP31" s="120">
        <v>5365.1075564663943</v>
      </c>
      <c r="AQ31" s="107"/>
      <c r="AR31" s="77">
        <v>0</v>
      </c>
      <c r="AS31" s="77">
        <v>0</v>
      </c>
      <c r="AT31" s="77">
        <v>0</v>
      </c>
      <c r="AU31" s="77">
        <v>4694.7208445657889</v>
      </c>
      <c r="AV31" s="77">
        <v>4694.7208445657889</v>
      </c>
    </row>
    <row r="32" spans="1:48" x14ac:dyDescent="0.2">
      <c r="A32" s="40">
        <v>27</v>
      </c>
      <c r="B32" s="41">
        <v>0</v>
      </c>
      <c r="C32" s="41">
        <v>0</v>
      </c>
      <c r="D32" s="41">
        <v>0</v>
      </c>
      <c r="E32" s="41">
        <v>1952.839161663007</v>
      </c>
      <c r="F32" s="41">
        <f t="shared" si="0"/>
        <v>1952.839161663007</v>
      </c>
      <c r="G32" s="111"/>
      <c r="H32" s="41">
        <v>0</v>
      </c>
      <c r="I32" s="41">
        <v>0</v>
      </c>
      <c r="J32" s="41">
        <v>0</v>
      </c>
      <c r="K32" s="41">
        <v>2462.917209195029</v>
      </c>
      <c r="L32" s="41">
        <f t="shared" si="1"/>
        <v>2462.917209195029</v>
      </c>
      <c r="M32" s="111"/>
      <c r="N32" s="41">
        <v>0</v>
      </c>
      <c r="O32" s="41">
        <v>0</v>
      </c>
      <c r="P32" s="41">
        <v>0</v>
      </c>
      <c r="Q32" s="41">
        <v>2848.0777805292873</v>
      </c>
      <c r="R32" s="41">
        <f t="shared" si="2"/>
        <v>2848.0777805292873</v>
      </c>
      <c r="S32" s="111"/>
      <c r="T32" s="41">
        <v>0</v>
      </c>
      <c r="U32" s="41">
        <v>0</v>
      </c>
      <c r="V32" s="41">
        <v>0</v>
      </c>
      <c r="W32" s="41">
        <v>3321.8673042732421</v>
      </c>
      <c r="X32" s="41">
        <f t="shared" si="3"/>
        <v>3321.8673042732421</v>
      </c>
      <c r="Y32" s="107"/>
      <c r="Z32" s="58">
        <v>0</v>
      </c>
      <c r="AA32" s="58">
        <v>0</v>
      </c>
      <c r="AB32" s="58">
        <v>0</v>
      </c>
      <c r="AC32" s="58">
        <v>3698.9905557518568</v>
      </c>
      <c r="AD32" s="58">
        <f t="shared" si="4"/>
        <v>3698.9905557518568</v>
      </c>
      <c r="AE32" s="107"/>
      <c r="AF32" s="41">
        <v>0</v>
      </c>
      <c r="AG32" s="41">
        <v>0</v>
      </c>
      <c r="AH32" s="41">
        <v>0</v>
      </c>
      <c r="AI32" s="41">
        <v>3891.5451377234613</v>
      </c>
      <c r="AJ32" s="41">
        <f t="shared" si="5"/>
        <v>3891.5451377234613</v>
      </c>
      <c r="AL32" s="41"/>
      <c r="AM32" s="41"/>
      <c r="AN32" s="41"/>
      <c r="AO32" s="41"/>
      <c r="AP32" s="41">
        <v>3991.28190520004</v>
      </c>
      <c r="AR32" s="41">
        <v>0</v>
      </c>
      <c r="AS32" s="41">
        <v>0</v>
      </c>
      <c r="AT32" s="41">
        <v>0</v>
      </c>
      <c r="AU32" s="41">
        <v>3958.0406587241423</v>
      </c>
      <c r="AV32" s="41">
        <v>3958.0406587241423</v>
      </c>
    </row>
    <row r="33" spans="1:48" x14ac:dyDescent="0.2">
      <c r="A33" s="78">
        <v>28</v>
      </c>
      <c r="B33" s="77">
        <v>0</v>
      </c>
      <c r="C33" s="77">
        <v>0</v>
      </c>
      <c r="D33" s="77">
        <v>0</v>
      </c>
      <c r="E33" s="77">
        <v>1686.1693762460291</v>
      </c>
      <c r="F33" s="77">
        <f t="shared" si="0"/>
        <v>1686.1693762460291</v>
      </c>
      <c r="G33" s="111"/>
      <c r="H33" s="77">
        <v>0</v>
      </c>
      <c r="I33" s="77">
        <v>0</v>
      </c>
      <c r="J33" s="77">
        <v>0</v>
      </c>
      <c r="K33" s="77">
        <v>1873.3225370136931</v>
      </c>
      <c r="L33" s="77">
        <f t="shared" si="1"/>
        <v>1873.3225370136931</v>
      </c>
      <c r="M33" s="111"/>
      <c r="N33" s="77">
        <v>0</v>
      </c>
      <c r="O33" s="77">
        <v>0</v>
      </c>
      <c r="P33" s="77">
        <v>0</v>
      </c>
      <c r="Q33" s="77">
        <v>2192.3548735692084</v>
      </c>
      <c r="R33" s="77">
        <f t="shared" si="2"/>
        <v>2192.3548735692084</v>
      </c>
      <c r="S33" s="111"/>
      <c r="T33" s="77">
        <v>0</v>
      </c>
      <c r="U33" s="77">
        <v>0</v>
      </c>
      <c r="V33" s="77">
        <v>0</v>
      </c>
      <c r="W33" s="77">
        <v>2544.0961620795588</v>
      </c>
      <c r="X33" s="77">
        <f t="shared" si="3"/>
        <v>2544.0961620795588</v>
      </c>
      <c r="Y33" s="107"/>
      <c r="Z33" s="59">
        <v>0</v>
      </c>
      <c r="AA33" s="59">
        <v>0</v>
      </c>
      <c r="AB33" s="59">
        <v>0</v>
      </c>
      <c r="AC33" s="59">
        <v>3004.619383337928</v>
      </c>
      <c r="AD33" s="59">
        <f t="shared" si="4"/>
        <v>3004.619383337928</v>
      </c>
      <c r="AE33" s="107"/>
      <c r="AF33" s="77">
        <v>0</v>
      </c>
      <c r="AG33" s="77">
        <v>0</v>
      </c>
      <c r="AH33" s="77">
        <v>0</v>
      </c>
      <c r="AI33" s="77">
        <v>3100.4700467095772</v>
      </c>
      <c r="AJ33" s="77">
        <f t="shared" si="5"/>
        <v>3100.4700467095772</v>
      </c>
      <c r="AL33" s="77"/>
      <c r="AM33" s="77"/>
      <c r="AN33" s="77"/>
      <c r="AO33" s="120"/>
      <c r="AP33" s="120">
        <v>3297.6523767334043</v>
      </c>
      <c r="AQ33" s="107"/>
      <c r="AR33" s="77">
        <v>0</v>
      </c>
      <c r="AS33" s="77">
        <v>0</v>
      </c>
      <c r="AT33" s="77">
        <v>0</v>
      </c>
      <c r="AU33" s="77">
        <v>3486.7491964278042</v>
      </c>
      <c r="AV33" s="77">
        <v>3486.7491964278042</v>
      </c>
    </row>
    <row r="34" spans="1:48" x14ac:dyDescent="0.2">
      <c r="A34" s="40">
        <v>29</v>
      </c>
      <c r="B34" s="41">
        <v>0</v>
      </c>
      <c r="C34" s="41">
        <v>0</v>
      </c>
      <c r="D34" s="41">
        <v>0</v>
      </c>
      <c r="E34" s="41">
        <v>1405.7235547059474</v>
      </c>
      <c r="F34" s="41">
        <f t="shared" si="0"/>
        <v>1405.7235547059474</v>
      </c>
      <c r="G34" s="111"/>
      <c r="H34" s="41">
        <v>0</v>
      </c>
      <c r="I34" s="41">
        <v>0</v>
      </c>
      <c r="J34" s="41">
        <v>0</v>
      </c>
      <c r="K34" s="41">
        <v>1519.8317244591135</v>
      </c>
      <c r="L34" s="41">
        <f t="shared" si="1"/>
        <v>1519.8317244591135</v>
      </c>
      <c r="M34" s="111"/>
      <c r="N34" s="41">
        <v>0</v>
      </c>
      <c r="O34" s="41">
        <v>0</v>
      </c>
      <c r="P34" s="41">
        <v>0</v>
      </c>
      <c r="Q34" s="41">
        <v>1744.7606346298348</v>
      </c>
      <c r="R34" s="41">
        <f t="shared" si="2"/>
        <v>1744.7606346298348</v>
      </c>
      <c r="S34" s="111"/>
      <c r="T34" s="41">
        <v>0</v>
      </c>
      <c r="U34" s="41">
        <v>0</v>
      </c>
      <c r="V34" s="41">
        <v>0</v>
      </c>
      <c r="W34" s="41">
        <v>2097.3607380426879</v>
      </c>
      <c r="X34" s="41">
        <f t="shared" si="3"/>
        <v>2097.3607380426879</v>
      </c>
      <c r="Y34" s="107"/>
      <c r="Z34" s="58">
        <v>0</v>
      </c>
      <c r="AA34" s="58">
        <v>0</v>
      </c>
      <c r="AB34" s="58">
        <v>0</v>
      </c>
      <c r="AC34" s="58">
        <v>2450.0570907155925</v>
      </c>
      <c r="AD34" s="58">
        <f t="shared" si="4"/>
        <v>2450.0570907155925</v>
      </c>
      <c r="AE34" s="107"/>
      <c r="AF34" s="41">
        <v>0</v>
      </c>
      <c r="AG34" s="41">
        <v>0</v>
      </c>
      <c r="AH34" s="41">
        <v>0</v>
      </c>
      <c r="AI34" s="41">
        <v>2572.845925239666</v>
      </c>
      <c r="AJ34" s="41">
        <f t="shared" si="5"/>
        <v>2572.845925239666</v>
      </c>
      <c r="AL34" s="41"/>
      <c r="AM34" s="41"/>
      <c r="AN34" s="41"/>
      <c r="AO34" s="41"/>
      <c r="AP34" s="41">
        <v>2767.5767999050167</v>
      </c>
      <c r="AR34" s="41">
        <v>0</v>
      </c>
      <c r="AS34" s="41">
        <v>0</v>
      </c>
      <c r="AT34" s="41">
        <v>0</v>
      </c>
      <c r="AU34" s="41">
        <v>3138.7938328897139</v>
      </c>
      <c r="AV34" s="41">
        <v>3138.7938328897139</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4">
        <v>2013</v>
      </c>
      <c r="I38" s="72">
        <v>2019</v>
      </c>
    </row>
    <row r="39" spans="1:48" x14ac:dyDescent="0.2">
      <c r="A39" s="71" t="s">
        <v>43</v>
      </c>
      <c r="B39" s="69" t="s">
        <v>44</v>
      </c>
      <c r="C39" s="67">
        <f>SUM(B5:B10)</f>
        <v>18135.007791663931</v>
      </c>
      <c r="D39" s="68">
        <f>SUM(H5:H10)</f>
        <v>19892.06109497555</v>
      </c>
      <c r="E39" s="96">
        <f>SUM(N5:N10)</f>
        <v>20598.678553672889</v>
      </c>
      <c r="F39" s="95">
        <f>SUM(T5:T10)</f>
        <v>22136.998612000229</v>
      </c>
      <c r="G39" s="93">
        <f>SUM(Z5:Z10)</f>
        <v>23236.419727019056</v>
      </c>
      <c r="H39" s="96">
        <f>SUM(AF5:AF10)</f>
        <v>23656.868566173511</v>
      </c>
      <c r="I39" s="81">
        <f>SUM(AR5:AR10)</f>
        <v>28430.184955313962</v>
      </c>
      <c r="J39" s="3"/>
      <c r="K39" s="3"/>
      <c r="L39" s="3"/>
      <c r="M39" s="3"/>
      <c r="P39" s="4"/>
      <c r="Q39" s="4"/>
      <c r="R39" s="4"/>
      <c r="S39" s="122"/>
    </row>
    <row r="40" spans="1:48" x14ac:dyDescent="0.2">
      <c r="A40" s="53"/>
      <c r="B40" s="128" t="s">
        <v>45</v>
      </c>
      <c r="C40" s="129">
        <f>SUM(B11:B16)</f>
        <v>8602.169139684167</v>
      </c>
      <c r="D40" s="55">
        <f>SUM(H11:H16)</f>
        <v>9375.8274138877005</v>
      </c>
      <c r="E40" s="136">
        <f>SUM(N11:N16)</f>
        <v>10049.275483442007</v>
      </c>
      <c r="F40" s="137">
        <f>SUM(T11:T16)</f>
        <v>10691.991428687954</v>
      </c>
      <c r="G40" s="138">
        <f>SUM(Z11:Z16)</f>
        <v>11075.746595019482</v>
      </c>
      <c r="H40" s="136">
        <f>SUM(AF11:AF16)</f>
        <v>11491.915622552469</v>
      </c>
      <c r="I40" s="143">
        <f>SUM(AR11:AR16)</f>
        <v>10889.964926369395</v>
      </c>
      <c r="J40" s="3"/>
      <c r="K40" s="3"/>
      <c r="L40" s="3"/>
      <c r="M40" s="3"/>
    </row>
    <row r="41" spans="1:48" x14ac:dyDescent="0.2">
      <c r="A41" s="70"/>
      <c r="B41" s="66" t="s">
        <v>46</v>
      </c>
      <c r="C41" s="64">
        <f>SUM(B17:B22)</f>
        <v>6898.9492120325031</v>
      </c>
      <c r="D41" s="65">
        <f>SUM(H17:H22)</f>
        <v>7417.1198922407175</v>
      </c>
      <c r="E41" s="92">
        <f>SUM(N17:N22)</f>
        <v>7966.2419932660259</v>
      </c>
      <c r="F41" s="94">
        <f>SUM(T17:T22)</f>
        <v>8507.0636329998542</v>
      </c>
      <c r="G41" s="93">
        <f>SUM(Z17:Z22)</f>
        <v>8765.2881598118347</v>
      </c>
      <c r="H41" s="92">
        <f>SUM(AF17:AF22)</f>
        <v>9038.6290317402636</v>
      </c>
      <c r="I41" s="81">
        <f>SUM(AR17:AR22)</f>
        <v>8394.9876674042207</v>
      </c>
      <c r="J41" s="3"/>
      <c r="K41" s="3"/>
      <c r="L41" s="3"/>
      <c r="M41" s="3"/>
    </row>
    <row r="42" spans="1:48" x14ac:dyDescent="0.2">
      <c r="A42" s="131"/>
      <c r="B42" s="132" t="s">
        <v>47</v>
      </c>
      <c r="C42" s="133">
        <f>SUM(B5:B22)</f>
        <v>33636.126143380614</v>
      </c>
      <c r="D42" s="134">
        <f>SUM(H5:H22)</f>
        <v>36685.008401103973</v>
      </c>
      <c r="E42" s="139">
        <f>SUM(N5:N22)</f>
        <v>38614.196030380925</v>
      </c>
      <c r="F42" s="140">
        <f>SUM(T5:T22)</f>
        <v>41336.053673688046</v>
      </c>
      <c r="G42" s="138">
        <f>SUM(Z5:Z22)</f>
        <v>43077.454481850364</v>
      </c>
      <c r="H42" s="136">
        <f>SUM(AF5:AF22)</f>
        <v>44187.413220466267</v>
      </c>
      <c r="I42" s="143">
        <f>SUM(AR5:AR22)</f>
        <v>47715.137549087594</v>
      </c>
      <c r="J42" s="3"/>
      <c r="K42" s="3"/>
      <c r="L42" s="3"/>
      <c r="M42" s="3"/>
    </row>
    <row r="43" spans="1:48" x14ac:dyDescent="0.2">
      <c r="A43" s="71" t="s">
        <v>1</v>
      </c>
      <c r="B43" s="69" t="s">
        <v>44</v>
      </c>
      <c r="C43" s="67">
        <f>SUM(C5:C10)</f>
        <v>25565.716995825547</v>
      </c>
      <c r="D43" s="68">
        <f>SUM(I5:I10)</f>
        <v>22324.301915434509</v>
      </c>
      <c r="E43" s="96">
        <f>SUM(O5:O10)</f>
        <v>25665.151269983471</v>
      </c>
      <c r="F43" s="95">
        <f>SUM(U5:U10)</f>
        <v>29742.302017144357</v>
      </c>
      <c r="G43" s="97">
        <f>SUM(AA5:AA10)</f>
        <v>32944.646432722118</v>
      </c>
      <c r="H43" s="96">
        <f>SUM(AG5:AG10)</f>
        <v>33614.65249898898</v>
      </c>
      <c r="I43" s="85">
        <f>SUM(AS5:AS10)</f>
        <v>42443.047481074151</v>
      </c>
      <c r="J43" s="3"/>
      <c r="K43" s="3"/>
      <c r="L43" s="3"/>
      <c r="M43" s="3"/>
    </row>
    <row r="44" spans="1:48" x14ac:dyDescent="0.2">
      <c r="A44" s="53"/>
      <c r="B44" s="128" t="s">
        <v>45</v>
      </c>
      <c r="C44" s="129">
        <f>SUM(C11:C16)</f>
        <v>3836.3596767844651</v>
      </c>
      <c r="D44" s="55">
        <f>SUM(I11:I16)</f>
        <v>4170.6436112585525</v>
      </c>
      <c r="E44" s="136">
        <f>SUM(O11:O16)</f>
        <v>4570.3562439644111</v>
      </c>
      <c r="F44" s="137">
        <f>SUM(U11:U16)</f>
        <v>5086.4664685527487</v>
      </c>
      <c r="G44" s="138">
        <f>SUM(AA11:AA16)</f>
        <v>5413.4223821724163</v>
      </c>
      <c r="H44" s="136">
        <f>SUM(AG11:AG16)</f>
        <v>7155.7809395110398</v>
      </c>
      <c r="I44" s="143">
        <f>SUM(AS11:AS16)</f>
        <v>11827.225807776105</v>
      </c>
      <c r="J44" s="3"/>
      <c r="K44" s="3"/>
      <c r="L44" s="3"/>
      <c r="M44" s="3"/>
    </row>
    <row r="45" spans="1:48" x14ac:dyDescent="0.2">
      <c r="A45" s="66"/>
      <c r="B45" s="66" t="s">
        <v>46</v>
      </c>
      <c r="C45" s="64">
        <f>SUM(C17:C22)</f>
        <v>0</v>
      </c>
      <c r="D45" s="65">
        <f>SUM(I17:I22)</f>
        <v>0</v>
      </c>
      <c r="E45" s="92">
        <f>SUM(O17:O22)</f>
        <v>0</v>
      </c>
      <c r="F45" s="94">
        <f>SUM(U17:U22)</f>
        <v>0</v>
      </c>
      <c r="G45" s="93">
        <f>SUM(AA17:AA22)</f>
        <v>0</v>
      </c>
      <c r="H45" s="92">
        <f>SUM(AG17:AG22)</f>
        <v>0</v>
      </c>
      <c r="I45" s="81">
        <f>SUM(AS17:AS22)</f>
        <v>0</v>
      </c>
      <c r="J45" s="3"/>
      <c r="K45" s="3"/>
      <c r="L45" s="3"/>
      <c r="M45" s="3"/>
    </row>
    <row r="46" spans="1:48" x14ac:dyDescent="0.2">
      <c r="A46" s="132"/>
      <c r="B46" s="132" t="s">
        <v>47</v>
      </c>
      <c r="C46" s="133">
        <f>SUM(C5:C22)</f>
        <v>29402.076672610012</v>
      </c>
      <c r="D46" s="134">
        <f>SUM(I5:I22)</f>
        <v>26494.94552669306</v>
      </c>
      <c r="E46" s="139">
        <f>SUM(O5:O22)</f>
        <v>30235.507513947879</v>
      </c>
      <c r="F46" s="140">
        <f>SUM(U5:U22)</f>
        <v>34828.76848569711</v>
      </c>
      <c r="G46" s="141">
        <f>SUM(AA5:AA22)</f>
        <v>38358.068814894534</v>
      </c>
      <c r="H46" s="139">
        <f>SUM(AG5:AG22)</f>
        <v>40770.433438500018</v>
      </c>
      <c r="I46" s="145">
        <f>SUM(AS5:AS22)</f>
        <v>54270.273288850251</v>
      </c>
      <c r="J46" s="3"/>
      <c r="K46" s="3"/>
      <c r="L46" s="3"/>
      <c r="M46" s="3"/>
    </row>
    <row r="47" spans="1:48" x14ac:dyDescent="0.2">
      <c r="A47" s="69" t="s">
        <v>48</v>
      </c>
      <c r="B47" s="69" t="s">
        <v>44</v>
      </c>
      <c r="C47" s="67">
        <f>SUM(D5:D10)</f>
        <v>3007.36042696193</v>
      </c>
      <c r="D47" s="68">
        <f>SUM(J5:J10)</f>
        <v>3770.4665042400302</v>
      </c>
      <c r="E47" s="96">
        <f>SUM(P5:P10)</f>
        <v>4579.9700210041556</v>
      </c>
      <c r="F47" s="95">
        <f>SUM(V5:V10)</f>
        <v>5470.422810947186</v>
      </c>
      <c r="G47" s="93">
        <f>SUM(AB5:AB10)</f>
        <v>6305.2746075642435</v>
      </c>
      <c r="H47" s="92">
        <f>SUM(AH5:AH10)</f>
        <v>7249.2708749765352</v>
      </c>
      <c r="I47" s="81">
        <f>SUM(AT5:AT10)</f>
        <v>10303.092725118098</v>
      </c>
      <c r="J47" s="3"/>
      <c r="K47" s="3"/>
      <c r="L47" s="3"/>
      <c r="M47" s="3"/>
    </row>
    <row r="48" spans="1:48" x14ac:dyDescent="0.2">
      <c r="A48" s="54"/>
      <c r="B48" s="128" t="s">
        <v>45</v>
      </c>
      <c r="C48" s="129">
        <f>SUM(D11:D16)</f>
        <v>3007.36042696193</v>
      </c>
      <c r="D48" s="55">
        <f>SUM(J11:J16)</f>
        <v>3770.4665042400311</v>
      </c>
      <c r="E48" s="136">
        <f>SUM(P11:P16)</f>
        <v>4579.9700210041556</v>
      </c>
      <c r="F48" s="137">
        <f>SUM(V11:V16)</f>
        <v>5470.422810947186</v>
      </c>
      <c r="G48" s="138">
        <f>SUM(AB11:AB16)</f>
        <v>6305.2746075642435</v>
      </c>
      <c r="H48" s="136">
        <f>SUM(AH11:AH16)</f>
        <v>7249.2708749765361</v>
      </c>
      <c r="I48" s="143">
        <f>SUM(AT11:AT16)</f>
        <v>10303.092725118098</v>
      </c>
      <c r="J48" s="3"/>
      <c r="K48" s="3"/>
      <c r="L48" s="3"/>
      <c r="M48" s="3"/>
    </row>
    <row r="49" spans="1:13" x14ac:dyDescent="0.2">
      <c r="A49" s="66"/>
      <c r="B49" s="66" t="s">
        <v>46</v>
      </c>
      <c r="C49" s="64">
        <f>SUM(D17:D22)</f>
        <v>3017.0771088362776</v>
      </c>
      <c r="D49" s="65">
        <f>SUM(J17:J22)</f>
        <v>3779.4834269349526</v>
      </c>
      <c r="E49" s="92">
        <f>SUM(P17:P22)</f>
        <v>4592.2016806404617</v>
      </c>
      <c r="F49" s="94">
        <f>SUM(V17:V22)</f>
        <v>5470.422810947186</v>
      </c>
      <c r="G49" s="93">
        <f>SUM(AB17:AB22)</f>
        <v>6321.1611045536138</v>
      </c>
      <c r="H49" s="92">
        <f>SUM(AH17:AH22)</f>
        <v>7263.1771428057764</v>
      </c>
      <c r="I49" s="81">
        <f>SUM(AT17:AT22)</f>
        <v>10303.092725118098</v>
      </c>
      <c r="J49" s="3"/>
      <c r="K49" s="3"/>
      <c r="L49" s="3"/>
      <c r="M49" s="3"/>
    </row>
    <row r="50" spans="1:13" x14ac:dyDescent="0.2">
      <c r="A50" s="132"/>
      <c r="B50" s="132" t="s">
        <v>47</v>
      </c>
      <c r="C50" s="133">
        <f>SUM(D5:D22)</f>
        <v>9031.7979627601362</v>
      </c>
      <c r="D50" s="134">
        <f>SUM(J5:J22)</f>
        <v>11320.416435415013</v>
      </c>
      <c r="E50" s="139">
        <f>SUM(P5:P22)</f>
        <v>13752.141722648772</v>
      </c>
      <c r="F50" s="140">
        <f>SUM(V5:V22)</f>
        <v>16411.268432841556</v>
      </c>
      <c r="G50" s="138">
        <f>SUM(AB5:AB22)</f>
        <v>18931.710319682097</v>
      </c>
      <c r="H50" s="136">
        <f>SUM(AH5:AH22)</f>
        <v>21761.718892758847</v>
      </c>
      <c r="I50" s="143">
        <f>SUM(AT5:AT22)</f>
        <v>30909.278175354295</v>
      </c>
      <c r="J50" s="3"/>
      <c r="K50" s="3"/>
      <c r="L50" s="3"/>
      <c r="M50" s="3"/>
    </row>
    <row r="51" spans="1:13" x14ac:dyDescent="0.2">
      <c r="A51" s="69" t="s">
        <v>3</v>
      </c>
      <c r="B51" s="69" t="s">
        <v>44</v>
      </c>
      <c r="C51" s="67">
        <f>SUM(E5:E10)</f>
        <v>0</v>
      </c>
      <c r="D51" s="68">
        <f>SUM(K5:K10)</f>
        <v>0</v>
      </c>
      <c r="E51" s="96">
        <f>SUM(Q5:Q10)</f>
        <v>0</v>
      </c>
      <c r="F51" s="95">
        <f>SUM(W5:W10)</f>
        <v>0</v>
      </c>
      <c r="G51" s="97">
        <f>SUM(AC5:AC10)</f>
        <v>0</v>
      </c>
      <c r="H51" s="96">
        <f>SUM(AI5:AI10)</f>
        <v>0</v>
      </c>
      <c r="I51" s="85">
        <f>SUM(AU5:AU10)</f>
        <v>0</v>
      </c>
      <c r="J51" s="3"/>
      <c r="K51" s="3"/>
      <c r="L51" s="3"/>
      <c r="M51" s="3"/>
    </row>
    <row r="52" spans="1:13" x14ac:dyDescent="0.2">
      <c r="A52" s="54"/>
      <c r="B52" s="128" t="s">
        <v>45</v>
      </c>
      <c r="C52" s="129">
        <f>SUM(E11:E16)</f>
        <v>25356.514291498566</v>
      </c>
      <c r="D52" s="55">
        <f>SUM(K11:K16)</f>
        <v>27232.36578899451</v>
      </c>
      <c r="E52" s="136">
        <f>SUM(Q11:Q16)</f>
        <v>31061.679476492762</v>
      </c>
      <c r="F52" s="137">
        <f>SUM(W11:W16)</f>
        <v>35251.245895127518</v>
      </c>
      <c r="G52" s="138">
        <f>SUM(AC11:AC16)</f>
        <v>40151.101321278962</v>
      </c>
      <c r="H52" s="136">
        <f>SUM(AI11:AI16)</f>
        <v>41943.283595895919</v>
      </c>
      <c r="I52" s="143">
        <f>SUM(AU11:AU16)</f>
        <v>51579.237821995324</v>
      </c>
      <c r="J52" s="3"/>
      <c r="K52" s="3"/>
      <c r="L52" s="3"/>
      <c r="M52" s="3"/>
    </row>
    <row r="53" spans="1:13" x14ac:dyDescent="0.2">
      <c r="A53" s="66"/>
      <c r="B53" s="66" t="s">
        <v>46</v>
      </c>
      <c r="C53" s="64">
        <f>SUM(E17:E22)</f>
        <v>41800.420170158752</v>
      </c>
      <c r="D53" s="65">
        <f>SUM(K17:K22)</f>
        <v>50161.942634408493</v>
      </c>
      <c r="E53" s="92">
        <f>SUM(Q17:Q22)</f>
        <v>55651.361451019497</v>
      </c>
      <c r="F53" s="94">
        <f>SUM(W17:W22)</f>
        <v>62178.20395228322</v>
      </c>
      <c r="G53" s="93">
        <f>SUM(AC17:AC22)</f>
        <v>69050.162638741342</v>
      </c>
      <c r="H53" s="92">
        <f>SUM(AI17:AI22)</f>
        <v>72198.184266143042</v>
      </c>
      <c r="I53" s="81">
        <f>SUM(AU17:AU22)</f>
        <v>85342.941717234062</v>
      </c>
      <c r="J53" s="3"/>
      <c r="K53" s="3"/>
      <c r="L53" s="3"/>
      <c r="M53" s="3"/>
    </row>
    <row r="54" spans="1:13" x14ac:dyDescent="0.2">
      <c r="A54" s="132"/>
      <c r="B54" s="132" t="s">
        <v>47</v>
      </c>
      <c r="C54" s="133">
        <f>SUM(E5:E22)</f>
        <v>67156.934461657307</v>
      </c>
      <c r="D54" s="134">
        <f>SUM(K5:K22)</f>
        <v>77394.30842340301</v>
      </c>
      <c r="E54" s="139">
        <f>SUM(Q5:Q22)</f>
        <v>86713.040927512251</v>
      </c>
      <c r="F54" s="140">
        <f>SUM(W5:W22)</f>
        <v>97429.449847410753</v>
      </c>
      <c r="G54" s="141">
        <f>SUM(AC5:AC22)</f>
        <v>109201.26396002033</v>
      </c>
      <c r="H54" s="139">
        <f>SUM(AI5:AI22)</f>
        <v>114141.46786203896</v>
      </c>
      <c r="I54" s="145">
        <f>SUM(AU5:AU22)</f>
        <v>136922.17953922937</v>
      </c>
      <c r="J54" s="3"/>
      <c r="K54" s="3"/>
      <c r="L54" s="3"/>
      <c r="M54" s="3"/>
    </row>
    <row r="55" spans="1:13" x14ac:dyDescent="0.2">
      <c r="A55" s="69" t="s">
        <v>49</v>
      </c>
      <c r="B55" s="69" t="s">
        <v>44</v>
      </c>
      <c r="C55" s="67">
        <f t="shared" ref="C55:I58" si="6">SUM(C39,C43,C47,C51)</f>
        <v>46708.085214451414</v>
      </c>
      <c r="D55" s="68">
        <f t="shared" si="6"/>
        <v>45986.82951465009</v>
      </c>
      <c r="E55" s="96">
        <f t="shared" si="6"/>
        <v>50843.799844660512</v>
      </c>
      <c r="F55" s="95">
        <f t="shared" si="6"/>
        <v>57349.723440091773</v>
      </c>
      <c r="G55" s="93">
        <f t="shared" si="6"/>
        <v>62486.340767305417</v>
      </c>
      <c r="H55" s="92">
        <f t="shared" si="6"/>
        <v>64520.791940139032</v>
      </c>
      <c r="I55" s="85">
        <f t="shared" si="6"/>
        <v>81176.325161506218</v>
      </c>
      <c r="J55" s="76">
        <f>I55*100/I$58</f>
        <v>30.085711689187715</v>
      </c>
    </row>
    <row r="56" spans="1:13" x14ac:dyDescent="0.2">
      <c r="A56" s="54"/>
      <c r="B56" s="128" t="s">
        <v>45</v>
      </c>
      <c r="C56" s="129">
        <f t="shared" si="6"/>
        <v>40802.40353492913</v>
      </c>
      <c r="D56" s="55">
        <f t="shared" si="6"/>
        <v>44549.303318380793</v>
      </c>
      <c r="E56" s="136">
        <f t="shared" si="6"/>
        <v>50261.28122490333</v>
      </c>
      <c r="F56" s="137">
        <f t="shared" si="6"/>
        <v>56500.12660331541</v>
      </c>
      <c r="G56" s="138">
        <f t="shared" si="6"/>
        <v>62945.544906035102</v>
      </c>
      <c r="H56" s="136">
        <f t="shared" si="6"/>
        <v>67840.251032935965</v>
      </c>
      <c r="I56" s="143">
        <f t="shared" si="6"/>
        <v>84599.521281258931</v>
      </c>
      <c r="J56" s="76">
        <f>I56*100/I$58</f>
        <v>31.354422625652521</v>
      </c>
    </row>
    <row r="57" spans="1:13" x14ac:dyDescent="0.2">
      <c r="A57" s="66"/>
      <c r="B57" s="66" t="s">
        <v>46</v>
      </c>
      <c r="C57" s="64">
        <f t="shared" si="6"/>
        <v>51716.446491027535</v>
      </c>
      <c r="D57" s="65">
        <f t="shared" si="6"/>
        <v>61358.545953584166</v>
      </c>
      <c r="E57" s="92">
        <f t="shared" si="6"/>
        <v>68209.805124925988</v>
      </c>
      <c r="F57" s="94">
        <f t="shared" si="6"/>
        <v>76155.69039623026</v>
      </c>
      <c r="G57" s="93">
        <f t="shared" si="6"/>
        <v>84136.611903106794</v>
      </c>
      <c r="H57" s="92">
        <f t="shared" si="6"/>
        <v>88499.990440689086</v>
      </c>
      <c r="I57" s="81">
        <f t="shared" si="6"/>
        <v>104041.02210975638</v>
      </c>
      <c r="J57" s="76">
        <f>I57*100/I$58</f>
        <v>38.559865685159764</v>
      </c>
    </row>
    <row r="58" spans="1:13" x14ac:dyDescent="0.2">
      <c r="A58" s="132"/>
      <c r="B58" s="132" t="s">
        <v>47</v>
      </c>
      <c r="C58" s="133">
        <f t="shared" si="6"/>
        <v>139226.93524040806</v>
      </c>
      <c r="D58" s="134">
        <f t="shared" si="6"/>
        <v>151894.67878661506</v>
      </c>
      <c r="E58" s="139">
        <f t="shared" si="6"/>
        <v>169314.88619448984</v>
      </c>
      <c r="F58" s="140">
        <f t="shared" si="6"/>
        <v>190005.54043963747</v>
      </c>
      <c r="G58" s="141">
        <f t="shared" si="6"/>
        <v>209568.49757644732</v>
      </c>
      <c r="H58" s="139">
        <f t="shared" si="6"/>
        <v>220861.03341376409</v>
      </c>
      <c r="I58" s="145">
        <f t="shared" si="6"/>
        <v>269816.86855252151</v>
      </c>
      <c r="J58" s="76"/>
    </row>
    <row r="62" spans="1:13" x14ac:dyDescent="0.2">
      <c r="B62" s="2"/>
      <c r="C62" s="2"/>
      <c r="D62" s="2"/>
      <c r="E62" s="2"/>
    </row>
    <row r="63" spans="1:13" x14ac:dyDescent="0.2">
      <c r="B63" s="2"/>
      <c r="C63" s="2"/>
      <c r="D63" s="2"/>
      <c r="E63" s="2"/>
    </row>
    <row r="69" spans="1:9" x14ac:dyDescent="0.2">
      <c r="A69" s="184"/>
      <c r="B69" s="185">
        <f>B1</f>
        <v>2003</v>
      </c>
      <c r="C69" s="185">
        <f>H1</f>
        <v>2005</v>
      </c>
      <c r="D69" s="185">
        <f>N1</f>
        <v>2007</v>
      </c>
      <c r="E69" s="185">
        <f>T1</f>
        <v>2009</v>
      </c>
      <c r="F69" s="185">
        <v>2011</v>
      </c>
      <c r="G69" s="185">
        <v>2013</v>
      </c>
      <c r="H69" s="152" t="s">
        <v>64</v>
      </c>
      <c r="I69" s="152">
        <v>2019</v>
      </c>
    </row>
    <row r="70" spans="1:9" x14ac:dyDescent="0.2">
      <c r="A70" s="57" t="str">
        <f t="shared" ref="A70:A98" si="7">A4</f>
        <v>Prenatal</v>
      </c>
      <c r="B70" s="58">
        <f t="shared" ref="B70:B98" si="8">F4</f>
        <v>1379.1727535903035</v>
      </c>
      <c r="C70" s="58">
        <f t="shared" ref="C70:C98" si="9">L4</f>
        <v>5197.6673050764539</v>
      </c>
      <c r="D70" s="58">
        <f t="shared" ref="D70:D98" si="10">R4</f>
        <v>5137.6922136479643</v>
      </c>
      <c r="E70" s="58">
        <f t="shared" ref="E70:E98" si="11">X4</f>
        <v>5656.111256516112</v>
      </c>
      <c r="F70" s="58">
        <f t="shared" ref="F70:F98" si="12">AD4</f>
        <v>6176.337956655424</v>
      </c>
      <c r="G70" s="58">
        <f t="shared" ref="G70:G98" si="13">AJ4</f>
        <v>6478.0185755161565</v>
      </c>
      <c r="H70" s="147">
        <f>AP4</f>
        <v>6915.9705375775529</v>
      </c>
      <c r="I70" s="147">
        <f t="shared" ref="I70:I98" si="14">AV4</f>
        <v>9413.2957992524971</v>
      </c>
    </row>
    <row r="71" spans="1:9" x14ac:dyDescent="0.2">
      <c r="A71" s="2">
        <f t="shared" si="7"/>
        <v>0</v>
      </c>
      <c r="B71" s="108">
        <f t="shared" si="8"/>
        <v>8781.492057377538</v>
      </c>
      <c r="C71" s="108">
        <f t="shared" si="9"/>
        <v>9485.9179784665957</v>
      </c>
      <c r="D71" s="108">
        <f t="shared" si="10"/>
        <v>9804.9374413120258</v>
      </c>
      <c r="E71" s="108">
        <f t="shared" si="11"/>
        <v>11030.220764608774</v>
      </c>
      <c r="F71" s="108">
        <f t="shared" si="12"/>
        <v>12086.638999741397</v>
      </c>
      <c r="G71" s="108">
        <f t="shared" si="13"/>
        <v>12160.554161800459</v>
      </c>
      <c r="H71" s="146">
        <f t="shared" ref="H71:H98" si="15">AP5</f>
        <v>12738.70250977764</v>
      </c>
      <c r="I71" s="146">
        <f t="shared" si="14"/>
        <v>16077.872059170741</v>
      </c>
    </row>
    <row r="72" spans="1:9" x14ac:dyDescent="0.2">
      <c r="A72" s="57">
        <f t="shared" si="7"/>
        <v>1</v>
      </c>
      <c r="B72" s="58">
        <f t="shared" si="8"/>
        <v>6320.6757725261541</v>
      </c>
      <c r="C72" s="58">
        <f t="shared" si="9"/>
        <v>6287.9778718008392</v>
      </c>
      <c r="D72" s="58">
        <f t="shared" si="10"/>
        <v>6961.2826352367474</v>
      </c>
      <c r="E72" s="58">
        <f t="shared" si="11"/>
        <v>7802.1089472749291</v>
      </c>
      <c r="F72" s="58">
        <f t="shared" si="12"/>
        <v>8556.5993452514922</v>
      </c>
      <c r="G72" s="58">
        <f t="shared" si="13"/>
        <v>9109.8195509404522</v>
      </c>
      <c r="H72" s="147">
        <f t="shared" si="15"/>
        <v>9176.6756406959757</v>
      </c>
      <c r="I72" s="147">
        <f t="shared" si="14"/>
        <v>10060.77158323281</v>
      </c>
    </row>
    <row r="73" spans="1:9" x14ac:dyDescent="0.2">
      <c r="A73" s="2">
        <f t="shared" si="7"/>
        <v>2</v>
      </c>
      <c r="B73" s="108">
        <f t="shared" si="8"/>
        <v>8127.4897531507995</v>
      </c>
      <c r="C73" s="108">
        <f t="shared" si="9"/>
        <v>7908.5858889767978</v>
      </c>
      <c r="D73" s="108">
        <f t="shared" si="10"/>
        <v>8841.968283963437</v>
      </c>
      <c r="E73" s="108">
        <f t="shared" si="11"/>
        <v>10109.031634212057</v>
      </c>
      <c r="F73" s="108">
        <f t="shared" si="12"/>
        <v>11215.300561250566</v>
      </c>
      <c r="G73" s="108">
        <f t="shared" si="13"/>
        <v>11137.543575403919</v>
      </c>
      <c r="H73" s="146">
        <f t="shared" si="15"/>
        <v>11243.027609765215</v>
      </c>
      <c r="I73" s="146">
        <f t="shared" si="14"/>
        <v>13631.676987953193</v>
      </c>
    </row>
    <row r="74" spans="1:9" x14ac:dyDescent="0.2">
      <c r="A74" s="57">
        <f t="shared" si="7"/>
        <v>3</v>
      </c>
      <c r="B74" s="58">
        <f t="shared" si="8"/>
        <v>7769.9280292034127</v>
      </c>
      <c r="C74" s="58">
        <f t="shared" si="9"/>
        <v>7344.937128817528</v>
      </c>
      <c r="D74" s="58">
        <f t="shared" si="10"/>
        <v>8337.0191873934418</v>
      </c>
      <c r="E74" s="58">
        <f t="shared" si="11"/>
        <v>9438.0696181570111</v>
      </c>
      <c r="F74" s="58">
        <f t="shared" si="12"/>
        <v>10271.892719521933</v>
      </c>
      <c r="G74" s="58">
        <f t="shared" si="13"/>
        <v>10621.294211547231</v>
      </c>
      <c r="H74" s="147">
        <f t="shared" si="15"/>
        <v>10719.014803634771</v>
      </c>
      <c r="I74" s="147">
        <f t="shared" si="14"/>
        <v>13272.27450175844</v>
      </c>
    </row>
    <row r="75" spans="1:9" x14ac:dyDescent="0.2">
      <c r="A75" s="2">
        <f t="shared" si="7"/>
        <v>4</v>
      </c>
      <c r="B75" s="108">
        <f t="shared" si="8"/>
        <v>7917.9736530436958</v>
      </c>
      <c r="C75" s="108">
        <f t="shared" si="9"/>
        <v>7507.6036963062807</v>
      </c>
      <c r="D75" s="108">
        <f t="shared" si="10"/>
        <v>8495.1973051424102</v>
      </c>
      <c r="E75" s="108">
        <f t="shared" si="11"/>
        <v>9554.0367292233568</v>
      </c>
      <c r="F75" s="108">
        <f t="shared" si="12"/>
        <v>10319.33725443913</v>
      </c>
      <c r="G75" s="108">
        <f t="shared" si="13"/>
        <v>10722.868363201684</v>
      </c>
      <c r="H75" s="146">
        <f t="shared" si="15"/>
        <v>10840.624808771776</v>
      </c>
      <c r="I75" s="146">
        <f t="shared" si="14"/>
        <v>13803.597969954544</v>
      </c>
    </row>
    <row r="76" spans="1:9" x14ac:dyDescent="0.2">
      <c r="A76" s="57">
        <f t="shared" si="7"/>
        <v>5</v>
      </c>
      <c r="B76" s="58">
        <f t="shared" si="8"/>
        <v>7790.5259491498073</v>
      </c>
      <c r="C76" s="58">
        <f t="shared" si="9"/>
        <v>7451.8069502820481</v>
      </c>
      <c r="D76" s="58">
        <f t="shared" si="10"/>
        <v>8403.3949916124566</v>
      </c>
      <c r="E76" s="58">
        <f t="shared" si="11"/>
        <v>9416.2557466156413</v>
      </c>
      <c r="F76" s="58">
        <f t="shared" si="12"/>
        <v>10036.571887100901</v>
      </c>
      <c r="G76" s="58">
        <f t="shared" si="13"/>
        <v>10768.712077245282</v>
      </c>
      <c r="H76" s="147">
        <f t="shared" si="15"/>
        <v>10929.121830823811</v>
      </c>
      <c r="I76" s="147">
        <f t="shared" si="14"/>
        <v>14330.132059436481</v>
      </c>
    </row>
    <row r="77" spans="1:9" x14ac:dyDescent="0.2">
      <c r="A77" s="2">
        <f t="shared" si="7"/>
        <v>6</v>
      </c>
      <c r="B77" s="108">
        <f t="shared" si="8"/>
        <v>5843.6790157009063</v>
      </c>
      <c r="C77" s="108">
        <f t="shared" si="9"/>
        <v>6463.8755556446713</v>
      </c>
      <c r="D77" s="108">
        <f t="shared" si="10"/>
        <v>7141.370726954503</v>
      </c>
      <c r="E77" s="108">
        <f t="shared" si="11"/>
        <v>7937.8787926949508</v>
      </c>
      <c r="F77" s="108">
        <f t="shared" si="12"/>
        <v>8428.6572214584103</v>
      </c>
      <c r="G77" s="108">
        <f t="shared" si="13"/>
        <v>10375.298391861892</v>
      </c>
      <c r="H77" s="146">
        <f t="shared" si="15"/>
        <v>10645.993407515374</v>
      </c>
      <c r="I77" s="146">
        <f t="shared" si="14"/>
        <v>15507.918584396639</v>
      </c>
    </row>
    <row r="78" spans="1:9" x14ac:dyDescent="0.2">
      <c r="A78" s="57">
        <f t="shared" si="7"/>
        <v>7</v>
      </c>
      <c r="B78" s="58">
        <f t="shared" si="8"/>
        <v>6995.6582963992387</v>
      </c>
      <c r="C78" s="58">
        <f t="shared" si="9"/>
        <v>7623.2655086357809</v>
      </c>
      <c r="D78" s="58">
        <f t="shared" si="10"/>
        <v>8598.504942501977</v>
      </c>
      <c r="E78" s="58">
        <f t="shared" si="11"/>
        <v>9701.461106213761</v>
      </c>
      <c r="F78" s="58">
        <f t="shared" si="12"/>
        <v>10915.927532715794</v>
      </c>
      <c r="G78" s="58">
        <f t="shared" si="13"/>
        <v>11556.65470246234</v>
      </c>
      <c r="H78" s="147">
        <f t="shared" si="15"/>
        <v>11564.641817791326</v>
      </c>
      <c r="I78" s="147">
        <f t="shared" si="14"/>
        <v>13929.591555440833</v>
      </c>
    </row>
    <row r="79" spans="1:9" x14ac:dyDescent="0.2">
      <c r="A79" s="2">
        <f t="shared" si="7"/>
        <v>8</v>
      </c>
      <c r="B79" s="108">
        <f t="shared" si="8"/>
        <v>7082.0569325277756</v>
      </c>
      <c r="C79" s="108">
        <f t="shared" si="9"/>
        <v>7740.7729958128857</v>
      </c>
      <c r="D79" s="108">
        <f t="shared" si="10"/>
        <v>8761.3581821302269</v>
      </c>
      <c r="E79" s="108">
        <f t="shared" si="11"/>
        <v>9856.5246992550492</v>
      </c>
      <c r="F79" s="108">
        <f t="shared" si="12"/>
        <v>11073.797451563309</v>
      </c>
      <c r="G79" s="108">
        <f t="shared" si="13"/>
        <v>11675.429963248955</v>
      </c>
      <c r="H79" s="146">
        <f t="shared" si="15"/>
        <v>11789.622194746062</v>
      </c>
      <c r="I79" s="146">
        <f t="shared" si="14"/>
        <v>14026.794922294566</v>
      </c>
    </row>
    <row r="80" spans="1:9" x14ac:dyDescent="0.2">
      <c r="A80" s="57">
        <f t="shared" si="7"/>
        <v>9</v>
      </c>
      <c r="B80" s="58">
        <f t="shared" si="8"/>
        <v>6958.2017114966557</v>
      </c>
      <c r="C80" s="58">
        <f t="shared" si="9"/>
        <v>7573.782359573951</v>
      </c>
      <c r="D80" s="58">
        <f t="shared" si="10"/>
        <v>8585.0698451856606</v>
      </c>
      <c r="E80" s="58">
        <f t="shared" si="11"/>
        <v>9661.0266825899052</v>
      </c>
      <c r="F80" s="58">
        <f t="shared" si="12"/>
        <v>10838.288858994598</v>
      </c>
      <c r="G80" s="58">
        <f t="shared" si="13"/>
        <v>11379.022302469912</v>
      </c>
      <c r="H80" s="147">
        <f t="shared" si="15"/>
        <v>11442.744906568716</v>
      </c>
      <c r="I80" s="147">
        <f t="shared" si="14"/>
        <v>13648.368468855009</v>
      </c>
    </row>
    <row r="81" spans="1:9" x14ac:dyDescent="0.2">
      <c r="A81" s="2">
        <f t="shared" si="7"/>
        <v>10</v>
      </c>
      <c r="B81" s="108">
        <f t="shared" si="8"/>
        <v>6959.527762147527</v>
      </c>
      <c r="C81" s="108">
        <f t="shared" si="9"/>
        <v>7568.1771975310612</v>
      </c>
      <c r="D81" s="108">
        <f t="shared" si="10"/>
        <v>8585.70710290235</v>
      </c>
      <c r="E81" s="108">
        <f t="shared" si="11"/>
        <v>9680.7778557772526</v>
      </c>
      <c r="F81" s="108">
        <f t="shared" si="12"/>
        <v>10844.733936296874</v>
      </c>
      <c r="G81" s="108">
        <f t="shared" si="13"/>
        <v>11434.071386234169</v>
      </c>
      <c r="H81" s="146">
        <f t="shared" si="15"/>
        <v>11649.868552603884</v>
      </c>
      <c r="I81" s="146">
        <f t="shared" si="14"/>
        <v>13720.027912560476</v>
      </c>
    </row>
    <row r="82" spans="1:9" x14ac:dyDescent="0.2">
      <c r="A82" s="57">
        <f t="shared" si="7"/>
        <v>11</v>
      </c>
      <c r="B82" s="58">
        <f t="shared" si="8"/>
        <v>6963.2798166570246</v>
      </c>
      <c r="C82" s="58">
        <f t="shared" si="9"/>
        <v>7579.4297011824428</v>
      </c>
      <c r="D82" s="58">
        <f t="shared" si="10"/>
        <v>8589.2704252286167</v>
      </c>
      <c r="E82" s="58">
        <f t="shared" si="11"/>
        <v>9662.4574667844863</v>
      </c>
      <c r="F82" s="58">
        <f t="shared" si="12"/>
        <v>10844.139905006119</v>
      </c>
      <c r="G82" s="58">
        <f t="shared" si="13"/>
        <v>11419.774286658692</v>
      </c>
      <c r="H82" s="147">
        <f t="shared" si="15"/>
        <v>11715.749916828139</v>
      </c>
      <c r="I82" s="147">
        <f t="shared" si="14"/>
        <v>13766.8198377114</v>
      </c>
    </row>
    <row r="83" spans="1:9" x14ac:dyDescent="0.2">
      <c r="A83" s="2">
        <f t="shared" si="7"/>
        <v>12</v>
      </c>
      <c r="B83" s="108">
        <f t="shared" si="8"/>
        <v>6988.4377450682496</v>
      </c>
      <c r="C83" s="108">
        <f t="shared" si="9"/>
        <v>7613.3963534691138</v>
      </c>
      <c r="D83" s="108">
        <f t="shared" si="10"/>
        <v>8623.1449610446653</v>
      </c>
      <c r="E83" s="108">
        <f t="shared" si="11"/>
        <v>9715.1989191578032</v>
      </c>
      <c r="F83" s="108">
        <f t="shared" si="12"/>
        <v>10867.832835109843</v>
      </c>
      <c r="G83" s="108">
        <f t="shared" si="13"/>
        <v>11442.079797794089</v>
      </c>
      <c r="H83" s="146">
        <f t="shared" si="15"/>
        <v>11693.867531036305</v>
      </c>
      <c r="I83" s="146">
        <f t="shared" si="14"/>
        <v>13850.543762527686</v>
      </c>
    </row>
    <row r="84" spans="1:9" x14ac:dyDescent="0.2">
      <c r="A84" s="57">
        <f t="shared" si="7"/>
        <v>13</v>
      </c>
      <c r="B84" s="58">
        <f t="shared" si="8"/>
        <v>9211.6069928719171</v>
      </c>
      <c r="C84" s="58">
        <f t="shared" si="9"/>
        <v>10978.823361072074</v>
      </c>
      <c r="D84" s="58">
        <f t="shared" si="10"/>
        <v>12168.196675786367</v>
      </c>
      <c r="E84" s="58">
        <f t="shared" si="11"/>
        <v>13617.29337163629</v>
      </c>
      <c r="F84" s="58">
        <f t="shared" si="12"/>
        <v>14979.131953471722</v>
      </c>
      <c r="G84" s="58">
        <f t="shared" si="13"/>
        <v>15736.299244371683</v>
      </c>
      <c r="H84" s="147">
        <f t="shared" si="15"/>
        <v>16476.113075976758</v>
      </c>
      <c r="I84" s="147">
        <f t="shared" si="14"/>
        <v>18394.165833670289</v>
      </c>
    </row>
    <row r="85" spans="1:9" x14ac:dyDescent="0.2">
      <c r="A85" s="2">
        <f t="shared" si="7"/>
        <v>14</v>
      </c>
      <c r="B85" s="108">
        <f t="shared" si="8"/>
        <v>9350.8908120628166</v>
      </c>
      <c r="C85" s="108">
        <f t="shared" si="9"/>
        <v>11181.728872993468</v>
      </c>
      <c r="D85" s="108">
        <f t="shared" si="10"/>
        <v>12396.652756712148</v>
      </c>
      <c r="E85" s="108">
        <f t="shared" si="11"/>
        <v>13859.137509969958</v>
      </c>
      <c r="F85" s="108">
        <f t="shared" si="12"/>
        <v>15205.266581092455</v>
      </c>
      <c r="G85" s="108">
        <f t="shared" si="13"/>
        <v>16090.269247423639</v>
      </c>
      <c r="H85" s="146">
        <f t="shared" si="15"/>
        <v>16669.480750956736</v>
      </c>
      <c r="I85" s="146">
        <f t="shared" si="14"/>
        <v>18548.319662942657</v>
      </c>
    </row>
    <row r="86" spans="1:9" x14ac:dyDescent="0.2">
      <c r="A86" s="57">
        <f t="shared" si="7"/>
        <v>15</v>
      </c>
      <c r="B86" s="58">
        <f t="shared" si="8"/>
        <v>9351.8384828458584</v>
      </c>
      <c r="C86" s="58">
        <f t="shared" si="9"/>
        <v>11202.669770351346</v>
      </c>
      <c r="D86" s="58">
        <f t="shared" si="10"/>
        <v>12408.083134711702</v>
      </c>
      <c r="E86" s="58">
        <f t="shared" si="11"/>
        <v>13825.891688097752</v>
      </c>
      <c r="F86" s="58">
        <f t="shared" si="12"/>
        <v>15208.065239394593</v>
      </c>
      <c r="G86" s="58">
        <f t="shared" si="13"/>
        <v>15899.76013143027</v>
      </c>
      <c r="H86" s="147">
        <f t="shared" si="15"/>
        <v>16574.993171705715</v>
      </c>
      <c r="I86" s="147">
        <f t="shared" si="14"/>
        <v>18460.561816200163</v>
      </c>
    </row>
    <row r="87" spans="1:9" x14ac:dyDescent="0.2">
      <c r="A87" s="2">
        <f t="shared" si="7"/>
        <v>16</v>
      </c>
      <c r="B87" s="108">
        <f t="shared" si="8"/>
        <v>9134.5017152575183</v>
      </c>
      <c r="C87" s="108">
        <f t="shared" si="9"/>
        <v>10933.949231207813</v>
      </c>
      <c r="D87" s="108">
        <f t="shared" si="10"/>
        <v>12069.871339917183</v>
      </c>
      <c r="E87" s="108">
        <f t="shared" si="11"/>
        <v>13346.772412108423</v>
      </c>
      <c r="F87" s="108">
        <f t="shared" si="12"/>
        <v>14728.696728028361</v>
      </c>
      <c r="G87" s="108">
        <f t="shared" si="13"/>
        <v>15468.051560138032</v>
      </c>
      <c r="H87" s="146">
        <f t="shared" si="15"/>
        <v>16081.2843276361</v>
      </c>
      <c r="I87" s="146">
        <f t="shared" si="14"/>
        <v>18142.168416233122</v>
      </c>
    </row>
    <row r="88" spans="1:9" x14ac:dyDescent="0.2">
      <c r="A88" s="57">
        <f t="shared" si="7"/>
        <v>17</v>
      </c>
      <c r="B88" s="58">
        <f t="shared" si="8"/>
        <v>7679.1707429211692</v>
      </c>
      <c r="C88" s="58">
        <f t="shared" si="9"/>
        <v>9447.9783644903528</v>
      </c>
      <c r="D88" s="58">
        <f t="shared" si="10"/>
        <v>10543.856256753921</v>
      </c>
      <c r="E88" s="58">
        <f t="shared" si="11"/>
        <v>11791.396495260036</v>
      </c>
      <c r="F88" s="58">
        <f t="shared" si="12"/>
        <v>13147.618566009824</v>
      </c>
      <c r="G88" s="58">
        <f t="shared" si="13"/>
        <v>13863.530459531372</v>
      </c>
      <c r="H88" s="147">
        <f t="shared" si="15"/>
        <v>14641.230142280008</v>
      </c>
      <c r="I88" s="147">
        <f t="shared" si="14"/>
        <v>16645.262618182453</v>
      </c>
    </row>
    <row r="89" spans="1:9" x14ac:dyDescent="0.2">
      <c r="A89" s="2">
        <f t="shared" si="7"/>
        <v>18</v>
      </c>
      <c r="B89" s="108">
        <f t="shared" si="8"/>
        <v>6947.5421597294344</v>
      </c>
      <c r="C89" s="108">
        <f t="shared" si="9"/>
        <v>8617.8388001197145</v>
      </c>
      <c r="D89" s="108">
        <f t="shared" si="10"/>
        <v>9568.8972413071097</v>
      </c>
      <c r="E89" s="108">
        <f t="shared" si="11"/>
        <v>10649.849981816116</v>
      </c>
      <c r="F89" s="108">
        <f t="shared" si="12"/>
        <v>11880.429944130346</v>
      </c>
      <c r="G89" s="108">
        <f t="shared" si="13"/>
        <v>12495.386423449507</v>
      </c>
      <c r="H89" s="146">
        <f t="shared" si="15"/>
        <v>13229.234414939276</v>
      </c>
      <c r="I89" s="146">
        <f t="shared" si="14"/>
        <v>14890.787091541668</v>
      </c>
    </row>
    <row r="90" spans="1:9" x14ac:dyDescent="0.2">
      <c r="A90" s="57">
        <f t="shared" si="7"/>
        <v>19</v>
      </c>
      <c r="B90" s="58">
        <f t="shared" si="8"/>
        <v>3942.1996737893787</v>
      </c>
      <c r="C90" s="58">
        <f t="shared" si="9"/>
        <v>5559.6898195963113</v>
      </c>
      <c r="D90" s="58">
        <f t="shared" si="10"/>
        <v>6144.1201246324199</v>
      </c>
      <c r="E90" s="58">
        <f t="shared" si="11"/>
        <v>6786.8918814539256</v>
      </c>
      <c r="F90" s="58">
        <f t="shared" si="12"/>
        <v>7356.1365102336677</v>
      </c>
      <c r="G90" s="58">
        <f t="shared" si="13"/>
        <v>7355.6705207930881</v>
      </c>
      <c r="H90" s="147">
        <f t="shared" si="15"/>
        <v>7650.1161141564216</v>
      </c>
      <c r="I90" s="147">
        <f t="shared" si="14"/>
        <v>6920.0329062151759</v>
      </c>
    </row>
    <row r="91" spans="1:9" x14ac:dyDescent="0.2">
      <c r="A91" s="2">
        <f t="shared" si="7"/>
        <v>20</v>
      </c>
      <c r="B91" s="108">
        <f t="shared" si="8"/>
        <v>3791.7388953070699</v>
      </c>
      <c r="C91" s="108">
        <f t="shared" si="9"/>
        <v>5498.6130227754602</v>
      </c>
      <c r="D91" s="108">
        <f t="shared" si="10"/>
        <v>6056.9537631904368</v>
      </c>
      <c r="E91" s="108">
        <f t="shared" si="11"/>
        <v>6900.2512555770836</v>
      </c>
      <c r="F91" s="108">
        <f t="shared" si="12"/>
        <v>7629.4362073614548</v>
      </c>
      <c r="G91" s="108">
        <f t="shared" si="13"/>
        <v>7469.5525808584725</v>
      </c>
      <c r="H91" s="146">
        <f t="shared" si="15"/>
        <v>7816.4409466936568</v>
      </c>
      <c r="I91" s="146">
        <f t="shared" si="14"/>
        <v>6076.1898691174856</v>
      </c>
    </row>
    <row r="92" spans="1:9" x14ac:dyDescent="0.2">
      <c r="A92" s="57">
        <f t="shared" si="7"/>
        <v>21</v>
      </c>
      <c r="B92" s="58">
        <f t="shared" si="8"/>
        <v>4339.8281138392695</v>
      </c>
      <c r="C92" s="58">
        <f t="shared" si="9"/>
        <v>7453.2002894430316</v>
      </c>
      <c r="D92" s="58">
        <f t="shared" si="10"/>
        <v>8073.3796757704295</v>
      </c>
      <c r="E92" s="58">
        <f t="shared" si="11"/>
        <v>9162.5996013361473</v>
      </c>
      <c r="F92" s="58">
        <f t="shared" si="12"/>
        <v>10084.58231564675</v>
      </c>
      <c r="G92" s="58">
        <f t="shared" si="13"/>
        <v>9712.2234503567233</v>
      </c>
      <c r="H92" s="147">
        <f t="shared" si="15"/>
        <v>9991.9073884469781</v>
      </c>
      <c r="I92" s="147">
        <f t="shared" si="14"/>
        <v>6998.4028886309834</v>
      </c>
    </row>
    <row r="93" spans="1:9" x14ac:dyDescent="0.2">
      <c r="A93" s="2">
        <f t="shared" si="7"/>
        <v>22</v>
      </c>
      <c r="B93" s="108">
        <f t="shared" si="8"/>
        <v>4401.3005370311839</v>
      </c>
      <c r="C93" s="108">
        <f t="shared" si="9"/>
        <v>8200.5294748888336</v>
      </c>
      <c r="D93" s="108">
        <f t="shared" si="10"/>
        <v>8827.5158090360383</v>
      </c>
      <c r="E93" s="108">
        <f t="shared" si="11"/>
        <v>10069.733947010121</v>
      </c>
      <c r="F93" s="108">
        <f t="shared" si="12"/>
        <v>11142.756841067428</v>
      </c>
      <c r="G93" s="108">
        <f t="shared" si="13"/>
        <v>10632.892983470119</v>
      </c>
      <c r="H93" s="146">
        <f t="shared" si="15"/>
        <v>10908.663932903042</v>
      </c>
      <c r="I93" s="146">
        <f t="shared" si="14"/>
        <v>7484.8925332791305</v>
      </c>
    </row>
    <row r="94" spans="1:9" x14ac:dyDescent="0.2">
      <c r="A94" s="57">
        <f t="shared" si="7"/>
        <v>23</v>
      </c>
      <c r="B94" s="58">
        <f t="shared" si="8"/>
        <v>4143.3232846880264</v>
      </c>
      <c r="C94" s="58">
        <f t="shared" si="9"/>
        <v>7688.8081114308443</v>
      </c>
      <c r="D94" s="58">
        <f t="shared" si="10"/>
        <v>8328.81983517755</v>
      </c>
      <c r="E94" s="58">
        <f t="shared" si="11"/>
        <v>9264.922414933264</v>
      </c>
      <c r="F94" s="58">
        <f t="shared" si="12"/>
        <v>10253.405787164404</v>
      </c>
      <c r="G94" s="58">
        <f t="shared" si="13"/>
        <v>9983.1222389194299</v>
      </c>
      <c r="H94" s="147">
        <f t="shared" si="15"/>
        <v>9985.0837175157885</v>
      </c>
      <c r="I94" s="147">
        <f t="shared" si="14"/>
        <v>7183.0763031217521</v>
      </c>
    </row>
    <row r="95" spans="1:9" x14ac:dyDescent="0.2">
      <c r="A95" s="2">
        <f t="shared" si="7"/>
        <v>24</v>
      </c>
      <c r="B95" s="108">
        <f t="shared" si="8"/>
        <v>3531.6134367268364</v>
      </c>
      <c r="C95" s="108">
        <f t="shared" si="9"/>
        <v>6281.554748555207</v>
      </c>
      <c r="D95" s="108">
        <f t="shared" si="10"/>
        <v>6921.2339404038321</v>
      </c>
      <c r="E95" s="108">
        <f t="shared" si="11"/>
        <v>7680.0436536085263</v>
      </c>
      <c r="F95" s="108">
        <f t="shared" si="12"/>
        <v>8529.4636071684017</v>
      </c>
      <c r="G95" s="108">
        <f t="shared" si="13"/>
        <v>8446.568353923396</v>
      </c>
      <c r="H95" s="146">
        <f t="shared" si="15"/>
        <v>8682.8900322532536</v>
      </c>
      <c r="I95" s="146">
        <f t="shared" si="14"/>
        <v>6439.3735390019438</v>
      </c>
    </row>
    <row r="96" spans="1:9" x14ac:dyDescent="0.2">
      <c r="A96" s="57">
        <f t="shared" si="7"/>
        <v>25</v>
      </c>
      <c r="B96" s="58">
        <f t="shared" si="8"/>
        <v>2872.2551486115003</v>
      </c>
      <c r="C96" s="58">
        <f t="shared" si="9"/>
        <v>4705.2558144579334</v>
      </c>
      <c r="D96" s="58">
        <f t="shared" si="10"/>
        <v>5350.2755543423564</v>
      </c>
      <c r="E96" s="58">
        <f t="shared" si="11"/>
        <v>5877.6805315830761</v>
      </c>
      <c r="F96" s="58">
        <f t="shared" si="12"/>
        <v>6693.3645048609305</v>
      </c>
      <c r="G96" s="58">
        <f t="shared" si="13"/>
        <v>6581.5422657907875</v>
      </c>
      <c r="H96" s="147">
        <f t="shared" si="15"/>
        <v>6919.9277414563303</v>
      </c>
      <c r="I96" s="147">
        <f t="shared" si="14"/>
        <v>5579.4236912898332</v>
      </c>
    </row>
    <row r="97" spans="1:25" x14ac:dyDescent="0.2">
      <c r="A97" s="2">
        <f t="shared" si="7"/>
        <v>26</v>
      </c>
      <c r="B97" s="108">
        <f t="shared" si="8"/>
        <v>2362.161842171909</v>
      </c>
      <c r="C97" s="108">
        <f t="shared" si="9"/>
        <v>3347.7242424189449</v>
      </c>
      <c r="D97" s="108">
        <f t="shared" si="10"/>
        <v>3820.8406530459547</v>
      </c>
      <c r="E97" s="108">
        <f t="shared" si="11"/>
        <v>4402.8008310883624</v>
      </c>
      <c r="F97" s="108">
        <f t="shared" si="12"/>
        <v>5002.4465966499292</v>
      </c>
      <c r="G97" s="108">
        <f t="shared" si="13"/>
        <v>4935.7552083986739</v>
      </c>
      <c r="H97" s="146">
        <f t="shared" si="15"/>
        <v>5365.1075564663943</v>
      </c>
      <c r="I97" s="146">
        <f t="shared" si="14"/>
        <v>4694.7208445657889</v>
      </c>
    </row>
    <row r="98" spans="1:25" x14ac:dyDescent="0.2">
      <c r="A98" s="57">
        <f t="shared" si="7"/>
        <v>27</v>
      </c>
      <c r="B98" s="58">
        <f t="shared" si="8"/>
        <v>1952.839161663007</v>
      </c>
      <c r="C98" s="58">
        <f t="shared" si="9"/>
        <v>2462.917209195029</v>
      </c>
      <c r="D98" s="58">
        <f t="shared" si="10"/>
        <v>2848.0777805292873</v>
      </c>
      <c r="E98" s="58">
        <f t="shared" si="11"/>
        <v>3321.8673042732421</v>
      </c>
      <c r="F98" s="58">
        <f t="shared" si="12"/>
        <v>3698.9905557518568</v>
      </c>
      <c r="G98" s="58">
        <f t="shared" si="13"/>
        <v>3891.5451377234613</v>
      </c>
      <c r="H98" s="147">
        <f t="shared" si="15"/>
        <v>3991.28190520004</v>
      </c>
      <c r="I98" s="147">
        <f t="shared" si="14"/>
        <v>3958.0406587241423</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AV131"/>
  <sheetViews>
    <sheetView showGridLines="0" topLeftCell="Y1" zoomScale="70" zoomScaleNormal="70" workbookViewId="0">
      <selection activeCell="AZ16" sqref="AZ16"/>
    </sheetView>
  </sheetViews>
  <sheetFormatPr defaultRowHeight="12.75" x14ac:dyDescent="0.2"/>
  <cols>
    <col min="1" max="1" width="10.42578125" style="2" customWidth="1"/>
    <col min="19" max="19" width="9.140625" style="107"/>
    <col min="32" max="36" width="9.140625" style="1"/>
    <col min="38" max="42" width="0" style="1"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L1" s="1">
        <v>2015</v>
      </c>
      <c r="AM1" s="1"/>
      <c r="AN1" s="1"/>
      <c r="AO1" s="1"/>
      <c r="AP1" s="1"/>
      <c r="AR1" s="1">
        <v>2019</v>
      </c>
      <c r="AS1" s="1"/>
      <c r="AT1" s="1"/>
      <c r="AU1" s="1"/>
      <c r="AV1" s="1"/>
    </row>
    <row r="2" spans="1:48" s="2" customFormat="1" ht="13.5" thickBot="1" x14ac:dyDescent="0.25">
      <c r="A2" s="112" t="s">
        <v>13</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4"/>
      <c r="AF3" s="79" t="s">
        <v>0</v>
      </c>
      <c r="AG3" s="79" t="s">
        <v>1</v>
      </c>
      <c r="AH3" s="79" t="s">
        <v>42</v>
      </c>
      <c r="AI3" s="79" t="s">
        <v>3</v>
      </c>
      <c r="AJ3" s="79" t="s">
        <v>39</v>
      </c>
      <c r="AL3" s="79"/>
      <c r="AM3" s="79"/>
      <c r="AN3" s="79"/>
      <c r="AO3" s="79"/>
      <c r="AP3" s="79" t="s">
        <v>39</v>
      </c>
      <c r="AR3" s="79" t="s">
        <v>0</v>
      </c>
      <c r="AS3" s="79" t="s">
        <v>1</v>
      </c>
      <c r="AT3" s="79" t="s">
        <v>42</v>
      </c>
      <c r="AU3" s="79" t="s">
        <v>3</v>
      </c>
      <c r="AV3" s="79" t="s">
        <v>39</v>
      </c>
    </row>
    <row r="4" spans="1:48" x14ac:dyDescent="0.2">
      <c r="A4" s="40" t="s">
        <v>40</v>
      </c>
      <c r="B4" s="41">
        <v>2245.0505601824725</v>
      </c>
      <c r="C4" s="41">
        <v>0</v>
      </c>
      <c r="D4" s="41">
        <v>0</v>
      </c>
      <c r="E4" s="41">
        <v>0</v>
      </c>
      <c r="F4" s="41">
        <f t="shared" ref="F4:F34" si="0">B4+C4+D4+E4</f>
        <v>2245.0505601824725</v>
      </c>
      <c r="G4" s="111"/>
      <c r="H4" s="41">
        <v>2097.7389509079935</v>
      </c>
      <c r="I4" s="41">
        <v>0</v>
      </c>
      <c r="J4" s="41">
        <v>0</v>
      </c>
      <c r="K4" s="41">
        <v>0</v>
      </c>
      <c r="L4" s="41">
        <f t="shared" ref="L4:L34" si="1">H4+I4+J4+K4</f>
        <v>2097.7389509079935</v>
      </c>
      <c r="M4" s="111"/>
      <c r="N4" s="41">
        <v>2213.9979992771282</v>
      </c>
      <c r="O4" s="41">
        <v>0</v>
      </c>
      <c r="P4" s="41">
        <v>0</v>
      </c>
      <c r="Q4" s="41">
        <v>0</v>
      </c>
      <c r="R4" s="41">
        <f t="shared" ref="R4:R34" si="2">N4+O4+P4+Q4</f>
        <v>2213.9979992771282</v>
      </c>
      <c r="S4" s="111"/>
      <c r="T4" s="41">
        <v>2399.8440615911854</v>
      </c>
      <c r="U4" s="41">
        <v>0</v>
      </c>
      <c r="V4" s="41">
        <v>0</v>
      </c>
      <c r="W4" s="41">
        <v>0</v>
      </c>
      <c r="X4" s="41">
        <f t="shared" ref="X4:X34" si="3">T4+U4+V4+W4</f>
        <v>2399.8440615911854</v>
      </c>
      <c r="Y4" s="107"/>
      <c r="Z4" s="41">
        <v>2423.6470654129739</v>
      </c>
      <c r="AA4" s="41">
        <v>0</v>
      </c>
      <c r="AB4" s="41">
        <v>0</v>
      </c>
      <c r="AC4" s="41">
        <v>0</v>
      </c>
      <c r="AD4" s="41">
        <f t="shared" ref="AD4:AD34" si="4">Z4+AA4+AB4+AC4</f>
        <v>2423.6470654129739</v>
      </c>
      <c r="AE4" s="107"/>
      <c r="AF4" s="41">
        <v>1686.4497903626882</v>
      </c>
      <c r="AG4" s="41">
        <v>0</v>
      </c>
      <c r="AH4" s="41">
        <v>0</v>
      </c>
      <c r="AI4" s="41">
        <v>0</v>
      </c>
      <c r="AJ4" s="41">
        <f t="shared" ref="AJ4:AJ34" si="5">AF4+AG4+AH4+AI4</f>
        <v>1686.4497903626882</v>
      </c>
      <c r="AL4" s="41"/>
      <c r="AM4" s="41"/>
      <c r="AN4" s="41"/>
      <c r="AO4" s="41"/>
      <c r="AP4" s="41">
        <v>1740.4748171682306</v>
      </c>
      <c r="AR4" s="41">
        <v>2516.3379594696803</v>
      </c>
      <c r="AS4" s="41">
        <v>0</v>
      </c>
      <c r="AT4" s="41">
        <v>0</v>
      </c>
      <c r="AU4" s="41">
        <v>0</v>
      </c>
      <c r="AV4" s="41">
        <v>2516.3379594696803</v>
      </c>
    </row>
    <row r="5" spans="1:48" x14ac:dyDescent="0.2">
      <c r="A5" s="78">
        <v>0</v>
      </c>
      <c r="B5" s="77">
        <v>5238.3021109554847</v>
      </c>
      <c r="C5" s="77">
        <v>2542.7180974915432</v>
      </c>
      <c r="D5" s="77">
        <v>496.0182885709487</v>
      </c>
      <c r="E5" s="77">
        <v>0</v>
      </c>
      <c r="F5" s="77">
        <f t="shared" si="0"/>
        <v>8277.0384970179766</v>
      </c>
      <c r="G5" s="111"/>
      <c r="H5" s="77">
        <v>5391.7158086735653</v>
      </c>
      <c r="I5" s="77">
        <v>3098.9701987161197</v>
      </c>
      <c r="J5" s="77">
        <v>512.92614277400821</v>
      </c>
      <c r="K5" s="77">
        <v>0</v>
      </c>
      <c r="L5" s="77">
        <f t="shared" si="1"/>
        <v>9003.6121501636935</v>
      </c>
      <c r="M5" s="111"/>
      <c r="N5" s="77">
        <v>5515.5232869954853</v>
      </c>
      <c r="O5" s="77">
        <v>3303.7115004443885</v>
      </c>
      <c r="P5" s="77">
        <v>681.29130255054724</v>
      </c>
      <c r="Q5" s="77">
        <v>0</v>
      </c>
      <c r="R5" s="77">
        <f t="shared" si="2"/>
        <v>9500.5260899904206</v>
      </c>
      <c r="S5" s="111"/>
      <c r="T5" s="77">
        <v>5934.6181227250636</v>
      </c>
      <c r="U5" s="77">
        <v>3737.015582288172</v>
      </c>
      <c r="V5" s="77">
        <v>697.29887268285881</v>
      </c>
      <c r="W5" s="77">
        <v>0</v>
      </c>
      <c r="X5" s="77">
        <f t="shared" si="3"/>
        <v>10368.932577696094</v>
      </c>
      <c r="Y5" s="107"/>
      <c r="Z5" s="77">
        <v>6536.2786741902792</v>
      </c>
      <c r="AA5" s="77">
        <v>3733.2326049051194</v>
      </c>
      <c r="AB5" s="77">
        <v>192.76580432140031</v>
      </c>
      <c r="AC5" s="77">
        <v>0</v>
      </c>
      <c r="AD5" s="77">
        <f t="shared" si="4"/>
        <v>10462.277083416799</v>
      </c>
      <c r="AE5" s="107"/>
      <c r="AF5" s="77">
        <v>7893.3640342819317</v>
      </c>
      <c r="AG5" s="77">
        <v>4147.2421619775978</v>
      </c>
      <c r="AH5" s="77">
        <v>142.80882066238374</v>
      </c>
      <c r="AI5" s="77">
        <v>0</v>
      </c>
      <c r="AJ5" s="77">
        <f t="shared" si="5"/>
        <v>12183.415016921914</v>
      </c>
      <c r="AL5" s="77"/>
      <c r="AM5" s="77"/>
      <c r="AN5" s="77"/>
      <c r="AO5" s="120"/>
      <c r="AP5" s="120">
        <v>12888.989218684039</v>
      </c>
      <c r="AQ5" s="107"/>
      <c r="AR5" s="77">
        <v>9447.2867036941789</v>
      </c>
      <c r="AS5" s="77">
        <v>5993.6130003897106</v>
      </c>
      <c r="AT5" s="77">
        <v>252.33102867619976</v>
      </c>
      <c r="AU5" s="77">
        <v>0</v>
      </c>
      <c r="AV5" s="77">
        <v>15693.230732760088</v>
      </c>
    </row>
    <row r="6" spans="1:48" x14ac:dyDescent="0.2">
      <c r="A6" s="40">
        <v>1</v>
      </c>
      <c r="B6" s="41">
        <v>3293.9031192073012</v>
      </c>
      <c r="C6" s="41">
        <v>2542.7180974915432</v>
      </c>
      <c r="D6" s="41">
        <v>496.0182885709487</v>
      </c>
      <c r="E6" s="41">
        <v>0</v>
      </c>
      <c r="F6" s="41">
        <f t="shared" si="0"/>
        <v>6332.6395052697935</v>
      </c>
      <c r="G6" s="111"/>
      <c r="H6" s="41">
        <v>3213.7907452758845</v>
      </c>
      <c r="I6" s="41">
        <v>3098.9701987161188</v>
      </c>
      <c r="J6" s="41">
        <v>512.92614277400821</v>
      </c>
      <c r="K6" s="41">
        <v>0</v>
      </c>
      <c r="L6" s="41">
        <f t="shared" si="1"/>
        <v>6825.6870867660118</v>
      </c>
      <c r="M6" s="111"/>
      <c r="N6" s="41">
        <v>3241.9446925341945</v>
      </c>
      <c r="O6" s="41">
        <v>3303.7115004443881</v>
      </c>
      <c r="P6" s="41">
        <v>681.29130255054713</v>
      </c>
      <c r="Q6" s="41">
        <v>0</v>
      </c>
      <c r="R6" s="41">
        <f t="shared" si="2"/>
        <v>7226.9474955291289</v>
      </c>
      <c r="S6" s="111"/>
      <c r="T6" s="41">
        <v>3471.4335406715823</v>
      </c>
      <c r="U6" s="41">
        <v>3737.0155822881725</v>
      </c>
      <c r="V6" s="41">
        <v>697.29887268285904</v>
      </c>
      <c r="W6" s="41">
        <v>0</v>
      </c>
      <c r="X6" s="41">
        <f t="shared" si="3"/>
        <v>7905.7479956426141</v>
      </c>
      <c r="Y6" s="107"/>
      <c r="Z6" s="41">
        <v>3951.809165544616</v>
      </c>
      <c r="AA6" s="41">
        <v>3733.2326049051189</v>
      </c>
      <c r="AB6" s="41">
        <v>192.7658043214002</v>
      </c>
      <c r="AC6" s="41">
        <v>0</v>
      </c>
      <c r="AD6" s="41">
        <f t="shared" si="4"/>
        <v>7877.8075747711355</v>
      </c>
      <c r="AE6" s="107"/>
      <c r="AF6" s="41">
        <v>4130.1502956020267</v>
      </c>
      <c r="AG6" s="41">
        <v>4147.2421619775978</v>
      </c>
      <c r="AH6" s="41">
        <v>142.80882066238377</v>
      </c>
      <c r="AI6" s="41">
        <v>0</v>
      </c>
      <c r="AJ6" s="41">
        <f t="shared" si="5"/>
        <v>8420.2012782420079</v>
      </c>
      <c r="AL6" s="41"/>
      <c r="AM6" s="41"/>
      <c r="AN6" s="41"/>
      <c r="AO6" s="41"/>
      <c r="AP6" s="41">
        <v>9004.0775140363548</v>
      </c>
      <c r="AR6" s="41">
        <v>4285.8376854427979</v>
      </c>
      <c r="AS6" s="41">
        <v>5993.6130003897106</v>
      </c>
      <c r="AT6" s="41">
        <v>252.33102867619982</v>
      </c>
      <c r="AU6" s="41">
        <v>0</v>
      </c>
      <c r="AV6" s="41">
        <v>10531.781714508707</v>
      </c>
    </row>
    <row r="7" spans="1:48" x14ac:dyDescent="0.2">
      <c r="A7" s="78">
        <v>2</v>
      </c>
      <c r="B7" s="77">
        <v>3293.9031192073012</v>
      </c>
      <c r="C7" s="77">
        <v>4023.6684472544639</v>
      </c>
      <c r="D7" s="77">
        <v>496.0182885709487</v>
      </c>
      <c r="E7" s="77">
        <v>0.18958139778222868</v>
      </c>
      <c r="F7" s="77">
        <f t="shared" si="0"/>
        <v>7813.7794364304973</v>
      </c>
      <c r="G7" s="111"/>
      <c r="H7" s="77">
        <v>3213.790745275885</v>
      </c>
      <c r="I7" s="77">
        <v>4267.9084510610965</v>
      </c>
      <c r="J7" s="77">
        <v>512.92614277400833</v>
      </c>
      <c r="K7" s="77">
        <v>0.21282510521248924</v>
      </c>
      <c r="L7" s="77">
        <f t="shared" si="1"/>
        <v>7994.838164216203</v>
      </c>
      <c r="M7" s="111"/>
      <c r="N7" s="77">
        <v>3241.944692534194</v>
      </c>
      <c r="O7" s="77">
        <v>4482.5202221627687</v>
      </c>
      <c r="P7" s="77">
        <v>681.29130255054679</v>
      </c>
      <c r="Q7" s="77">
        <v>0.39667562084011615</v>
      </c>
      <c r="R7" s="77">
        <f t="shared" si="2"/>
        <v>8406.1528928683474</v>
      </c>
      <c r="S7" s="111"/>
      <c r="T7" s="77">
        <v>3471.4335406715818</v>
      </c>
      <c r="U7" s="77">
        <v>4808.5848992755018</v>
      </c>
      <c r="V7" s="77">
        <v>697.29887268285916</v>
      </c>
      <c r="W7" s="77">
        <v>0.34153920806341626</v>
      </c>
      <c r="X7" s="77">
        <f t="shared" si="3"/>
        <v>8977.6588518380067</v>
      </c>
      <c r="Y7" s="107"/>
      <c r="Z7" s="77">
        <v>3951.8091655446169</v>
      </c>
      <c r="AA7" s="77">
        <v>4569.3095833618845</v>
      </c>
      <c r="AB7" s="77">
        <v>192.7658043214002</v>
      </c>
      <c r="AC7" s="77">
        <v>2.4494980254788735E-2</v>
      </c>
      <c r="AD7" s="77">
        <f t="shared" si="4"/>
        <v>8713.9090482081556</v>
      </c>
      <c r="AE7" s="107"/>
      <c r="AF7" s="77">
        <v>4130.1502956020286</v>
      </c>
      <c r="AG7" s="77">
        <v>4929.7007435181813</v>
      </c>
      <c r="AH7" s="77">
        <v>142.80882066238374</v>
      </c>
      <c r="AI7" s="77">
        <v>0.12163844908431247</v>
      </c>
      <c r="AJ7" s="77">
        <f t="shared" si="5"/>
        <v>9202.7814982316777</v>
      </c>
      <c r="AL7" s="77"/>
      <c r="AM7" s="77"/>
      <c r="AN7" s="77"/>
      <c r="AO7" s="120"/>
      <c r="AP7" s="120">
        <v>9867.4427296916292</v>
      </c>
      <c r="AQ7" s="107"/>
      <c r="AR7" s="77">
        <v>4285.8381986701424</v>
      </c>
      <c r="AS7" s="77">
        <v>7050.5086505441132</v>
      </c>
      <c r="AT7" s="77">
        <v>252.33102867619976</v>
      </c>
      <c r="AU7" s="77">
        <v>0.12017003943119078</v>
      </c>
      <c r="AV7" s="77">
        <v>11588.798047929886</v>
      </c>
    </row>
    <row r="8" spans="1:48" x14ac:dyDescent="0.2">
      <c r="A8" s="40">
        <v>3</v>
      </c>
      <c r="B8" s="41">
        <v>1947.2487372903834</v>
      </c>
      <c r="C8" s="41">
        <v>5977.8815161724306</v>
      </c>
      <c r="D8" s="41">
        <v>496.0182885709487</v>
      </c>
      <c r="E8" s="41">
        <v>0.57176564825324816</v>
      </c>
      <c r="F8" s="41">
        <f t="shared" si="0"/>
        <v>8421.7203076820169</v>
      </c>
      <c r="G8" s="111"/>
      <c r="H8" s="41">
        <v>2026.2759393886524</v>
      </c>
      <c r="I8" s="41">
        <v>6062.7229001094947</v>
      </c>
      <c r="J8" s="41">
        <v>512.92614277400844</v>
      </c>
      <c r="K8" s="41">
        <v>0.5683338794586178</v>
      </c>
      <c r="L8" s="41">
        <f t="shared" si="1"/>
        <v>8602.4933161516146</v>
      </c>
      <c r="M8" s="111"/>
      <c r="N8" s="41">
        <v>2236.9015494573291</v>
      </c>
      <c r="O8" s="41">
        <v>6851.2928467582205</v>
      </c>
      <c r="P8" s="41">
        <v>681.29130255054679</v>
      </c>
      <c r="Q8" s="41">
        <v>0.84806192870240238</v>
      </c>
      <c r="R8" s="41">
        <f t="shared" si="2"/>
        <v>9770.3337606947989</v>
      </c>
      <c r="S8" s="111"/>
      <c r="T8" s="41">
        <v>2460.5017329118041</v>
      </c>
      <c r="U8" s="41">
        <v>7729.9786248740502</v>
      </c>
      <c r="V8" s="41">
        <v>697.29887268285893</v>
      </c>
      <c r="W8" s="41">
        <v>0.92820282895166151</v>
      </c>
      <c r="X8" s="41">
        <f t="shared" si="3"/>
        <v>10888.707433297664</v>
      </c>
      <c r="Y8" s="107"/>
      <c r="Z8" s="41">
        <v>3001.2052307939184</v>
      </c>
      <c r="AA8" s="41">
        <v>7885.4726290626741</v>
      </c>
      <c r="AB8" s="41">
        <v>192.76580432140025</v>
      </c>
      <c r="AC8" s="41">
        <v>0.2505956116348696</v>
      </c>
      <c r="AD8" s="41">
        <f t="shared" si="4"/>
        <v>11079.694259789627</v>
      </c>
      <c r="AE8" s="107"/>
      <c r="AF8" s="41">
        <v>3161.6050357540321</v>
      </c>
      <c r="AG8" s="41">
        <v>8974.6140952589285</v>
      </c>
      <c r="AH8" s="41">
        <v>142.80882066238377</v>
      </c>
      <c r="AI8" s="41">
        <v>0.25287443238936613</v>
      </c>
      <c r="AJ8" s="41">
        <f t="shared" si="5"/>
        <v>12279.280826107733</v>
      </c>
      <c r="AL8" s="41"/>
      <c r="AM8" s="41"/>
      <c r="AN8" s="41"/>
      <c r="AO8" s="41"/>
      <c r="AP8" s="41">
        <v>13010.905325319392</v>
      </c>
      <c r="AR8" s="41">
        <v>3719.1288985477881</v>
      </c>
      <c r="AS8" s="41">
        <v>11661.834274520828</v>
      </c>
      <c r="AT8" s="41">
        <v>252.33102867619976</v>
      </c>
      <c r="AU8" s="41">
        <v>0.80701847468429511</v>
      </c>
      <c r="AV8" s="41">
        <v>15634.1012202195</v>
      </c>
    </row>
    <row r="9" spans="1:48" x14ac:dyDescent="0.2">
      <c r="A9" s="78">
        <v>4</v>
      </c>
      <c r="B9" s="77">
        <v>1947.2487372903836</v>
      </c>
      <c r="C9" s="77">
        <v>6075.1205684843944</v>
      </c>
      <c r="D9" s="77">
        <v>496.0182885709487</v>
      </c>
      <c r="E9" s="77">
        <v>1.5722794498308725</v>
      </c>
      <c r="F9" s="77">
        <f t="shared" si="0"/>
        <v>8519.9598737955566</v>
      </c>
      <c r="G9" s="111"/>
      <c r="H9" s="77">
        <v>2026.2759393886515</v>
      </c>
      <c r="I9" s="77">
        <v>6125.7404405691786</v>
      </c>
      <c r="J9" s="77">
        <v>512.92614277400833</v>
      </c>
      <c r="K9" s="77">
        <v>1.1668504881457082</v>
      </c>
      <c r="L9" s="77">
        <f t="shared" si="1"/>
        <v>8666.1093732199843</v>
      </c>
      <c r="M9" s="111"/>
      <c r="N9" s="77">
        <v>2236.9015494573296</v>
      </c>
      <c r="O9" s="77">
        <v>6945.7192708120847</v>
      </c>
      <c r="P9" s="77">
        <v>681.29130255054679</v>
      </c>
      <c r="Q9" s="77">
        <v>2.0480997464708128</v>
      </c>
      <c r="R9" s="77">
        <f t="shared" si="2"/>
        <v>9865.960222566433</v>
      </c>
      <c r="S9" s="111"/>
      <c r="T9" s="77">
        <v>2460.5017329118032</v>
      </c>
      <c r="U9" s="77">
        <v>7795.480195511599</v>
      </c>
      <c r="V9" s="77">
        <v>697.29887268285881</v>
      </c>
      <c r="W9" s="77">
        <v>1.8651667349470575</v>
      </c>
      <c r="X9" s="77">
        <f t="shared" si="3"/>
        <v>10955.145967841208</v>
      </c>
      <c r="Y9" s="107"/>
      <c r="Z9" s="77">
        <v>3001.2052307939189</v>
      </c>
      <c r="AA9" s="77">
        <v>7970.824259270893</v>
      </c>
      <c r="AB9" s="77">
        <v>192.76580432140028</v>
      </c>
      <c r="AC9" s="77">
        <v>3.1939061443548233</v>
      </c>
      <c r="AD9" s="77">
        <f t="shared" si="4"/>
        <v>11167.989200530566</v>
      </c>
      <c r="AE9" s="107"/>
      <c r="AF9" s="77">
        <v>3161.6050357540312</v>
      </c>
      <c r="AG9" s="77">
        <v>9080.4511204795399</v>
      </c>
      <c r="AH9" s="77">
        <v>142.80882066238377</v>
      </c>
      <c r="AI9" s="77">
        <v>0.75167561372241176</v>
      </c>
      <c r="AJ9" s="77">
        <f t="shared" si="5"/>
        <v>12385.616652509678</v>
      </c>
      <c r="AL9" s="77"/>
      <c r="AM9" s="77"/>
      <c r="AN9" s="77"/>
      <c r="AO9" s="120"/>
      <c r="AP9" s="120">
        <v>13277.859630547329</v>
      </c>
      <c r="AQ9" s="107"/>
      <c r="AR9" s="77">
        <v>3719.1315897051086</v>
      </c>
      <c r="AS9" s="77">
        <v>11831.34772596213</v>
      </c>
      <c r="AT9" s="77">
        <v>252.33102867619982</v>
      </c>
      <c r="AU9" s="77">
        <v>1.437141723740029</v>
      </c>
      <c r="AV9" s="77">
        <v>15804.247486067177</v>
      </c>
    </row>
    <row r="10" spans="1:48" x14ac:dyDescent="0.2">
      <c r="A10" s="40">
        <v>5</v>
      </c>
      <c r="B10" s="41">
        <v>1947.248737290384</v>
      </c>
      <c r="C10" s="41">
        <v>5980.1071305537043</v>
      </c>
      <c r="D10" s="41">
        <v>496.01828857094893</v>
      </c>
      <c r="E10" s="41">
        <v>70.208175051352981</v>
      </c>
      <c r="F10" s="41">
        <f t="shared" si="0"/>
        <v>8493.5823314663903</v>
      </c>
      <c r="G10" s="111"/>
      <c r="H10" s="41">
        <v>2026.2759393886515</v>
      </c>
      <c r="I10" s="41">
        <v>6053.2794735363095</v>
      </c>
      <c r="J10" s="41">
        <v>512.9261427740081</v>
      </c>
      <c r="K10" s="41">
        <v>69.944990867686826</v>
      </c>
      <c r="L10" s="41">
        <f t="shared" si="1"/>
        <v>8662.4265465666558</v>
      </c>
      <c r="M10" s="111"/>
      <c r="N10" s="41">
        <v>2236.9015494573291</v>
      </c>
      <c r="O10" s="41">
        <v>6872.9175012042624</v>
      </c>
      <c r="P10" s="41">
        <v>681.29130255054679</v>
      </c>
      <c r="Q10" s="41">
        <v>78.809905930158337</v>
      </c>
      <c r="R10" s="41">
        <f t="shared" si="2"/>
        <v>9869.9202591422963</v>
      </c>
      <c r="S10" s="111"/>
      <c r="T10" s="41">
        <v>2460.5017329118032</v>
      </c>
      <c r="U10" s="41">
        <v>7709.0333443903774</v>
      </c>
      <c r="V10" s="41">
        <v>697.29887268285893</v>
      </c>
      <c r="W10" s="41">
        <v>84.223437460235047</v>
      </c>
      <c r="X10" s="41">
        <f t="shared" si="3"/>
        <v>10951.057387445275</v>
      </c>
      <c r="Y10" s="107"/>
      <c r="Z10" s="41">
        <v>3001.2052307939184</v>
      </c>
      <c r="AA10" s="41">
        <v>7950.104545807154</v>
      </c>
      <c r="AB10" s="41">
        <v>192.76580432140028</v>
      </c>
      <c r="AC10" s="41">
        <v>66.041683129342729</v>
      </c>
      <c r="AD10" s="41">
        <f t="shared" si="4"/>
        <v>11210.117264051814</v>
      </c>
      <c r="AE10" s="107"/>
      <c r="AF10" s="41">
        <v>3161.6050357540312</v>
      </c>
      <c r="AG10" s="41">
        <v>8991.4634593428091</v>
      </c>
      <c r="AH10" s="41">
        <v>142.80882066238377</v>
      </c>
      <c r="AI10" s="41">
        <v>60.858231264139171</v>
      </c>
      <c r="AJ10" s="41">
        <f t="shared" si="5"/>
        <v>12356.735547023363</v>
      </c>
      <c r="AL10" s="41"/>
      <c r="AM10" s="41"/>
      <c r="AN10" s="41"/>
      <c r="AO10" s="41"/>
      <c r="AP10" s="41">
        <v>13200.28850634244</v>
      </c>
      <c r="AR10" s="41">
        <v>3719.3693329568327</v>
      </c>
      <c r="AS10" s="41">
        <v>11750.514271482227</v>
      </c>
      <c r="AT10" s="41">
        <v>252.33102867619982</v>
      </c>
      <c r="AU10" s="41">
        <v>57.103731357750732</v>
      </c>
      <c r="AV10" s="41">
        <v>15779.318364473009</v>
      </c>
    </row>
    <row r="11" spans="1:48" x14ac:dyDescent="0.2">
      <c r="A11" s="78">
        <v>6</v>
      </c>
      <c r="B11" s="77">
        <v>1997.8637146231908</v>
      </c>
      <c r="C11" s="77">
        <v>55.504329095045556</v>
      </c>
      <c r="D11" s="77">
        <v>496.01828857094893</v>
      </c>
      <c r="E11" s="77">
        <v>5042.5318009294842</v>
      </c>
      <c r="F11" s="77">
        <f t="shared" si="0"/>
        <v>7591.9181332186699</v>
      </c>
      <c r="G11" s="111"/>
      <c r="H11" s="77">
        <v>2026.275939388652</v>
      </c>
      <c r="I11" s="77">
        <v>75.933950748736834</v>
      </c>
      <c r="J11" s="77">
        <v>512.92614277400844</v>
      </c>
      <c r="K11" s="77">
        <v>5105.9467824480771</v>
      </c>
      <c r="L11" s="77">
        <f t="shared" si="1"/>
        <v>7721.0828153594739</v>
      </c>
      <c r="M11" s="111"/>
      <c r="N11" s="77">
        <v>2236.9015494573296</v>
      </c>
      <c r="O11" s="77">
        <v>83.367182911243731</v>
      </c>
      <c r="P11" s="77">
        <v>681.29130255054702</v>
      </c>
      <c r="Q11" s="77">
        <v>6036.671698831753</v>
      </c>
      <c r="R11" s="77">
        <f t="shared" si="2"/>
        <v>9038.2317337508721</v>
      </c>
      <c r="S11" s="111"/>
      <c r="T11" s="77">
        <v>2460.5017329118036</v>
      </c>
      <c r="U11" s="77">
        <v>86.85589213386632</v>
      </c>
      <c r="V11" s="77">
        <v>697.29887268285893</v>
      </c>
      <c r="W11" s="77">
        <v>6149.0936463249182</v>
      </c>
      <c r="X11" s="77">
        <f t="shared" si="3"/>
        <v>9393.750144053447</v>
      </c>
      <c r="Y11" s="107"/>
      <c r="Z11" s="77">
        <v>3001.205230793918</v>
      </c>
      <c r="AA11" s="77">
        <v>80.189056083764413</v>
      </c>
      <c r="AB11" s="77">
        <v>192.7658043214002</v>
      </c>
      <c r="AC11" s="77">
        <v>6618.1654639150083</v>
      </c>
      <c r="AD11" s="77">
        <f t="shared" si="4"/>
        <v>9892.3255551140901</v>
      </c>
      <c r="AE11" s="107"/>
      <c r="AF11" s="77">
        <v>3161.6050357540325</v>
      </c>
      <c r="AG11" s="77">
        <v>105.3683117201477</v>
      </c>
      <c r="AH11" s="77">
        <v>142.80882066238374</v>
      </c>
      <c r="AI11" s="77">
        <v>6992.6637608547826</v>
      </c>
      <c r="AJ11" s="77">
        <f t="shared" si="5"/>
        <v>10402.445928991347</v>
      </c>
      <c r="AL11" s="77"/>
      <c r="AM11" s="77"/>
      <c r="AN11" s="77"/>
      <c r="AO11" s="120"/>
      <c r="AP11" s="120">
        <v>11163.625993368962</v>
      </c>
      <c r="AQ11" s="107"/>
      <c r="AR11" s="77">
        <v>3757.742780161117</v>
      </c>
      <c r="AS11" s="77">
        <v>0</v>
      </c>
      <c r="AT11" s="77">
        <v>252.33102867619982</v>
      </c>
      <c r="AU11" s="77">
        <v>9042.0861561627353</v>
      </c>
      <c r="AV11" s="77">
        <v>13052.159965000052</v>
      </c>
    </row>
    <row r="12" spans="1:48" x14ac:dyDescent="0.2">
      <c r="A12" s="40">
        <v>7</v>
      </c>
      <c r="B12" s="41">
        <v>1997.8637146231904</v>
      </c>
      <c r="C12" s="41">
        <v>3.3554749303262996</v>
      </c>
      <c r="D12" s="41">
        <v>496.01828857094881</v>
      </c>
      <c r="E12" s="41">
        <v>5083.3852561229169</v>
      </c>
      <c r="F12" s="41">
        <f t="shared" si="0"/>
        <v>7580.6227342473831</v>
      </c>
      <c r="G12" s="111"/>
      <c r="H12" s="41">
        <v>2026.275939388652</v>
      </c>
      <c r="I12" s="41">
        <v>12.174059034571021</v>
      </c>
      <c r="J12" s="41">
        <v>512.9261427740081</v>
      </c>
      <c r="K12" s="41">
        <v>5391.5054431470044</v>
      </c>
      <c r="L12" s="41">
        <f t="shared" si="1"/>
        <v>7942.8815843442353</v>
      </c>
      <c r="M12" s="111"/>
      <c r="N12" s="41">
        <v>2236.9015494573296</v>
      </c>
      <c r="O12" s="41">
        <v>13.130900684552854</v>
      </c>
      <c r="P12" s="41">
        <v>681.29130255054702</v>
      </c>
      <c r="Q12" s="41">
        <v>6087.2023545374695</v>
      </c>
      <c r="R12" s="41">
        <f t="shared" si="2"/>
        <v>9018.5261072298999</v>
      </c>
      <c r="S12" s="111"/>
      <c r="T12" s="41">
        <v>2460.5017329118032</v>
      </c>
      <c r="U12" s="41">
        <v>16.193650680601525</v>
      </c>
      <c r="V12" s="41">
        <v>697.29887268285881</v>
      </c>
      <c r="W12" s="41">
        <v>6184.1977175784132</v>
      </c>
      <c r="X12" s="41">
        <f t="shared" si="3"/>
        <v>9358.1919738536762</v>
      </c>
      <c r="Y12" s="107"/>
      <c r="Z12" s="41">
        <v>3001.2052307939189</v>
      </c>
      <c r="AA12" s="41">
        <v>17.600258488135871</v>
      </c>
      <c r="AB12" s="41">
        <v>192.76580432140022</v>
      </c>
      <c r="AC12" s="41">
        <v>6735.477807522966</v>
      </c>
      <c r="AD12" s="41">
        <f t="shared" si="4"/>
        <v>9947.0491011264203</v>
      </c>
      <c r="AE12" s="107"/>
      <c r="AF12" s="41">
        <v>3161.6050357540321</v>
      </c>
      <c r="AG12" s="41">
        <v>20.635822161850836</v>
      </c>
      <c r="AH12" s="41">
        <v>142.80882066238377</v>
      </c>
      <c r="AI12" s="41">
        <v>7025.6099292945983</v>
      </c>
      <c r="AJ12" s="41">
        <f t="shared" si="5"/>
        <v>10350.659607872865</v>
      </c>
      <c r="AL12" s="41"/>
      <c r="AM12" s="41"/>
      <c r="AN12" s="41"/>
      <c r="AO12" s="41"/>
      <c r="AP12" s="41">
        <v>11048.489068853592</v>
      </c>
      <c r="AR12" s="41">
        <v>3758.0477898340596</v>
      </c>
      <c r="AS12" s="41">
        <v>0</v>
      </c>
      <c r="AT12" s="41">
        <v>252.33102867619976</v>
      </c>
      <c r="AU12" s="41">
        <v>9113.5028974368088</v>
      </c>
      <c r="AV12" s="41">
        <v>13123.881715947067</v>
      </c>
    </row>
    <row r="13" spans="1:48" x14ac:dyDescent="0.2">
      <c r="A13" s="78">
        <v>8</v>
      </c>
      <c r="B13" s="77">
        <v>1961.4892817340694</v>
      </c>
      <c r="C13" s="77">
        <v>0</v>
      </c>
      <c r="D13" s="77">
        <v>496.01828857094858</v>
      </c>
      <c r="E13" s="77">
        <v>5066.9158797061109</v>
      </c>
      <c r="F13" s="77">
        <f t="shared" si="0"/>
        <v>7524.4234500111288</v>
      </c>
      <c r="G13" s="111"/>
      <c r="H13" s="77">
        <v>2003.712106284426</v>
      </c>
      <c r="I13" s="77">
        <v>8.0763019616806275</v>
      </c>
      <c r="J13" s="77">
        <v>512.92614277400833</v>
      </c>
      <c r="K13" s="77">
        <v>5399.8625660333892</v>
      </c>
      <c r="L13" s="77">
        <f t="shared" si="1"/>
        <v>7924.5771170535045</v>
      </c>
      <c r="M13" s="111"/>
      <c r="N13" s="77">
        <v>2202.1535378486105</v>
      </c>
      <c r="O13" s="77">
        <v>9.5470544399943158</v>
      </c>
      <c r="P13" s="77">
        <v>681.29130255054702</v>
      </c>
      <c r="Q13" s="77">
        <v>6111.705215090511</v>
      </c>
      <c r="R13" s="77">
        <f t="shared" si="2"/>
        <v>9004.6971099296625</v>
      </c>
      <c r="S13" s="111"/>
      <c r="T13" s="77">
        <v>2421.4286811311476</v>
      </c>
      <c r="U13" s="77">
        <v>11.955592452570547</v>
      </c>
      <c r="V13" s="77">
        <v>697.29887268285881</v>
      </c>
      <c r="W13" s="77">
        <v>6136.1960381468043</v>
      </c>
      <c r="X13" s="77">
        <f t="shared" si="3"/>
        <v>9266.8791844133812</v>
      </c>
      <c r="Y13" s="107"/>
      <c r="Z13" s="77">
        <v>2780.3694984996191</v>
      </c>
      <c r="AA13" s="77">
        <v>15.279369960461569</v>
      </c>
      <c r="AB13" s="77">
        <v>192.76580432140028</v>
      </c>
      <c r="AC13" s="77">
        <v>6670.6768227262874</v>
      </c>
      <c r="AD13" s="77">
        <f t="shared" si="4"/>
        <v>9659.0914955077678</v>
      </c>
      <c r="AE13" s="107"/>
      <c r="AF13" s="77">
        <v>2908.0417919155193</v>
      </c>
      <c r="AG13" s="77">
        <v>17.472390351334447</v>
      </c>
      <c r="AH13" s="77">
        <v>142.80882066238374</v>
      </c>
      <c r="AI13" s="77">
        <v>7001.0944573050792</v>
      </c>
      <c r="AJ13" s="77">
        <f t="shared" si="5"/>
        <v>10069.417460234317</v>
      </c>
      <c r="AL13" s="77"/>
      <c r="AM13" s="77"/>
      <c r="AN13" s="77"/>
      <c r="AO13" s="120"/>
      <c r="AP13" s="120">
        <v>10839.818626822824</v>
      </c>
      <c r="AQ13" s="107"/>
      <c r="AR13" s="77">
        <v>3386.246644111402</v>
      </c>
      <c r="AS13" s="77">
        <v>0</v>
      </c>
      <c r="AT13" s="77">
        <v>252.33102867619982</v>
      </c>
      <c r="AU13" s="77">
        <v>9036.0605990497243</v>
      </c>
      <c r="AV13" s="77">
        <v>12674.638271837326</v>
      </c>
    </row>
    <row r="14" spans="1:48" x14ac:dyDescent="0.2">
      <c r="A14" s="40">
        <v>9</v>
      </c>
      <c r="B14" s="41">
        <v>1961.4892817340694</v>
      </c>
      <c r="C14" s="41">
        <v>0</v>
      </c>
      <c r="D14" s="41">
        <v>496.01828857094881</v>
      </c>
      <c r="E14" s="41">
        <v>5054.2108725049275</v>
      </c>
      <c r="F14" s="41">
        <f t="shared" si="0"/>
        <v>7511.7184428099463</v>
      </c>
      <c r="G14" s="111"/>
      <c r="H14" s="41">
        <v>2003.712106284426</v>
      </c>
      <c r="I14" s="41">
        <v>7.891464329932818</v>
      </c>
      <c r="J14" s="41">
        <v>512.92614277400833</v>
      </c>
      <c r="K14" s="41">
        <v>5467.6200666064606</v>
      </c>
      <c r="L14" s="41">
        <f t="shared" si="1"/>
        <v>7992.1497799948284</v>
      </c>
      <c r="M14" s="111"/>
      <c r="N14" s="41">
        <v>2202.1535378486105</v>
      </c>
      <c r="O14" s="41">
        <v>9.9832304428850627</v>
      </c>
      <c r="P14" s="41">
        <v>681.29130255054702</v>
      </c>
      <c r="Q14" s="41">
        <v>6107.8982206995115</v>
      </c>
      <c r="R14" s="41">
        <f t="shared" si="2"/>
        <v>9001.3262915415544</v>
      </c>
      <c r="S14" s="111"/>
      <c r="T14" s="41">
        <v>2421.4286811311476</v>
      </c>
      <c r="U14" s="41">
        <v>11.351835741210596</v>
      </c>
      <c r="V14" s="41">
        <v>697.2988726828587</v>
      </c>
      <c r="W14" s="41">
        <v>6159.8134245571546</v>
      </c>
      <c r="X14" s="41">
        <f t="shared" si="3"/>
        <v>9289.8928141123724</v>
      </c>
      <c r="Y14" s="107"/>
      <c r="Z14" s="41">
        <v>2780.3694984996182</v>
      </c>
      <c r="AA14" s="41">
        <v>14.21747000726204</v>
      </c>
      <c r="AB14" s="41">
        <v>192.7658043214002</v>
      </c>
      <c r="AC14" s="41">
        <v>6623.5769297830157</v>
      </c>
      <c r="AD14" s="41">
        <f t="shared" si="4"/>
        <v>9610.9297026112963</v>
      </c>
      <c r="AE14" s="107"/>
      <c r="AF14" s="41">
        <v>2908.0417919155193</v>
      </c>
      <c r="AG14" s="41">
        <v>17.187035325694968</v>
      </c>
      <c r="AH14" s="41">
        <v>142.80882066238374</v>
      </c>
      <c r="AI14" s="41">
        <v>6963.2831979272651</v>
      </c>
      <c r="AJ14" s="41">
        <f t="shared" si="5"/>
        <v>10031.320845830864</v>
      </c>
      <c r="AL14" s="41"/>
      <c r="AM14" s="41"/>
      <c r="AN14" s="41"/>
      <c r="AO14" s="41"/>
      <c r="AP14" s="41">
        <v>10635.927361199594</v>
      </c>
      <c r="AR14" s="41">
        <v>3386.174205643556</v>
      </c>
      <c r="AS14" s="41">
        <v>0</v>
      </c>
      <c r="AT14" s="41">
        <v>252.33102867619976</v>
      </c>
      <c r="AU14" s="41">
        <v>9020.8569483034407</v>
      </c>
      <c r="AV14" s="41">
        <v>12659.362182623197</v>
      </c>
    </row>
    <row r="15" spans="1:48" x14ac:dyDescent="0.2">
      <c r="A15" s="78">
        <v>10</v>
      </c>
      <c r="B15" s="77">
        <v>1961.4892817340694</v>
      </c>
      <c r="C15" s="77">
        <v>0</v>
      </c>
      <c r="D15" s="77">
        <v>496.0182885709487</v>
      </c>
      <c r="E15" s="77">
        <v>5146.597579471837</v>
      </c>
      <c r="F15" s="77">
        <f t="shared" si="0"/>
        <v>7604.1051497768549</v>
      </c>
      <c r="G15" s="111"/>
      <c r="H15" s="77">
        <v>2003.712106284426</v>
      </c>
      <c r="I15" s="77">
        <v>7.3099304912680863</v>
      </c>
      <c r="J15" s="77">
        <v>512.92614277400821</v>
      </c>
      <c r="K15" s="77">
        <v>5664.9229497817823</v>
      </c>
      <c r="L15" s="77">
        <f t="shared" si="1"/>
        <v>8188.8711293314846</v>
      </c>
      <c r="M15" s="111"/>
      <c r="N15" s="77">
        <v>2202.153537848611</v>
      </c>
      <c r="O15" s="77">
        <v>8.7303889154034078</v>
      </c>
      <c r="P15" s="77">
        <v>681.29130255054724</v>
      </c>
      <c r="Q15" s="77">
        <v>6211.7762576690675</v>
      </c>
      <c r="R15" s="77">
        <f t="shared" si="2"/>
        <v>9103.9514869836294</v>
      </c>
      <c r="S15" s="111"/>
      <c r="T15" s="77">
        <v>2421.4286811311476</v>
      </c>
      <c r="U15" s="77">
        <v>10.753497584356309</v>
      </c>
      <c r="V15" s="77">
        <v>697.29887268285881</v>
      </c>
      <c r="W15" s="77">
        <v>6163.7275796489284</v>
      </c>
      <c r="X15" s="77">
        <f t="shared" si="3"/>
        <v>9293.2086310472914</v>
      </c>
      <c r="Y15" s="107"/>
      <c r="Z15" s="77">
        <v>2780.3694984996191</v>
      </c>
      <c r="AA15" s="77">
        <v>13.771721998631666</v>
      </c>
      <c r="AB15" s="77">
        <v>192.76580432140025</v>
      </c>
      <c r="AC15" s="77">
        <v>6680.2650677933934</v>
      </c>
      <c r="AD15" s="77">
        <f t="shared" si="4"/>
        <v>9667.1720926130438</v>
      </c>
      <c r="AE15" s="107"/>
      <c r="AF15" s="77">
        <v>2908.0417919155193</v>
      </c>
      <c r="AG15" s="77">
        <v>15.764226814691005</v>
      </c>
      <c r="AH15" s="77">
        <v>142.80882066238379</v>
      </c>
      <c r="AI15" s="77">
        <v>7041.0420162669216</v>
      </c>
      <c r="AJ15" s="77">
        <f t="shared" si="5"/>
        <v>10107.656855659516</v>
      </c>
      <c r="AL15" s="77"/>
      <c r="AM15" s="77"/>
      <c r="AN15" s="77"/>
      <c r="AO15" s="120"/>
      <c r="AP15" s="120">
        <v>10675.600417707807</v>
      </c>
      <c r="AQ15" s="107"/>
      <c r="AR15" s="77">
        <v>3386.0920186474018</v>
      </c>
      <c r="AS15" s="77">
        <v>0</v>
      </c>
      <c r="AT15" s="77">
        <v>252.33102867619976</v>
      </c>
      <c r="AU15" s="77">
        <v>9086.2698763226672</v>
      </c>
      <c r="AV15" s="77">
        <v>12724.692923646269</v>
      </c>
    </row>
    <row r="16" spans="1:48" x14ac:dyDescent="0.2">
      <c r="A16" s="40">
        <v>11</v>
      </c>
      <c r="B16" s="41">
        <v>2205.8224017727875</v>
      </c>
      <c r="C16" s="41">
        <v>0</v>
      </c>
      <c r="D16" s="41">
        <v>496.0182885709487</v>
      </c>
      <c r="E16" s="41">
        <v>7742.7266621804138</v>
      </c>
      <c r="F16" s="41">
        <f t="shared" si="0"/>
        <v>10444.567352524151</v>
      </c>
      <c r="G16" s="111"/>
      <c r="H16" s="41">
        <v>2251.1642477310056</v>
      </c>
      <c r="I16" s="41">
        <v>6.4966782321818837</v>
      </c>
      <c r="J16" s="41">
        <v>512.92614277400844</v>
      </c>
      <c r="K16" s="41">
        <v>7785.1941795026751</v>
      </c>
      <c r="L16" s="41">
        <f t="shared" si="1"/>
        <v>10555.781248239871</v>
      </c>
      <c r="M16" s="111"/>
      <c r="N16" s="41">
        <v>2484.9132523675007</v>
      </c>
      <c r="O16" s="41">
        <v>8.2707565411142028</v>
      </c>
      <c r="P16" s="41">
        <v>681.29130255054702</v>
      </c>
      <c r="Q16" s="41">
        <v>8634.3492434304699</v>
      </c>
      <c r="R16" s="41">
        <f t="shared" si="2"/>
        <v>11808.824554889632</v>
      </c>
      <c r="S16" s="111"/>
      <c r="T16" s="41">
        <v>2722.5471298101534</v>
      </c>
      <c r="U16" s="41">
        <v>10.03326541531559</v>
      </c>
      <c r="V16" s="41">
        <v>697.29887268285916</v>
      </c>
      <c r="W16" s="41">
        <v>9387.7593521471863</v>
      </c>
      <c r="X16" s="41">
        <f t="shared" si="3"/>
        <v>12817.638620055513</v>
      </c>
      <c r="Y16" s="107"/>
      <c r="Z16" s="41">
        <v>3024.5939545225583</v>
      </c>
      <c r="AA16" s="41">
        <v>11.578158003894288</v>
      </c>
      <c r="AB16" s="41">
        <v>192.76580432140028</v>
      </c>
      <c r="AC16" s="41">
        <v>9511.0177861073535</v>
      </c>
      <c r="AD16" s="41">
        <f t="shared" si="4"/>
        <v>12739.955702955205</v>
      </c>
      <c r="AE16" s="107"/>
      <c r="AF16" s="41">
        <v>3276.3615822077536</v>
      </c>
      <c r="AG16" s="41">
        <v>15.057485254882337</v>
      </c>
      <c r="AH16" s="41">
        <v>142.80882066238374</v>
      </c>
      <c r="AI16" s="41">
        <v>9933.5381178209991</v>
      </c>
      <c r="AJ16" s="41">
        <f t="shared" si="5"/>
        <v>13367.76600594602</v>
      </c>
      <c r="AL16" s="41"/>
      <c r="AM16" s="41"/>
      <c r="AN16" s="41"/>
      <c r="AO16" s="41"/>
      <c r="AP16" s="41">
        <v>14066.05393036476</v>
      </c>
      <c r="AR16" s="41">
        <v>3386.1531262623448</v>
      </c>
      <c r="AS16" s="41">
        <v>0</v>
      </c>
      <c r="AT16" s="41">
        <v>252.33102867619976</v>
      </c>
      <c r="AU16" s="41">
        <v>12101.076491164415</v>
      </c>
      <c r="AV16" s="41">
        <v>15739.56064610296</v>
      </c>
    </row>
    <row r="17" spans="1:48" x14ac:dyDescent="0.2">
      <c r="A17" s="78">
        <v>12</v>
      </c>
      <c r="B17" s="77">
        <v>2200.1138642683063</v>
      </c>
      <c r="C17" s="77">
        <v>0</v>
      </c>
      <c r="D17" s="77">
        <v>496.01828857094858</v>
      </c>
      <c r="E17" s="77">
        <v>8340.6135348381285</v>
      </c>
      <c r="F17" s="77">
        <f t="shared" si="0"/>
        <v>11036.745687677383</v>
      </c>
      <c r="G17" s="111"/>
      <c r="H17" s="77">
        <v>2251.1642477310052</v>
      </c>
      <c r="I17" s="77">
        <v>6.5473293901275591</v>
      </c>
      <c r="J17" s="77">
        <v>512.92614277400833</v>
      </c>
      <c r="K17" s="77">
        <v>8212.4292411323659</v>
      </c>
      <c r="L17" s="77">
        <f t="shared" si="1"/>
        <v>10983.066961027507</v>
      </c>
      <c r="M17" s="111"/>
      <c r="N17" s="77">
        <v>2484.9132523675012</v>
      </c>
      <c r="O17" s="77">
        <v>7.6949186406152199</v>
      </c>
      <c r="P17" s="77">
        <v>681.29130255054702</v>
      </c>
      <c r="Q17" s="77">
        <v>9008.823429817221</v>
      </c>
      <c r="R17" s="77">
        <f t="shared" si="2"/>
        <v>12182.722903375885</v>
      </c>
      <c r="S17" s="111"/>
      <c r="T17" s="77">
        <v>2722.5471298101534</v>
      </c>
      <c r="U17" s="77">
        <v>9.951024909867483</v>
      </c>
      <c r="V17" s="77">
        <v>697.29887268285893</v>
      </c>
      <c r="W17" s="77">
        <v>9737.5321304677509</v>
      </c>
      <c r="X17" s="77">
        <f t="shared" si="3"/>
        <v>13167.32915787063</v>
      </c>
      <c r="Y17" s="107"/>
      <c r="Z17" s="77">
        <v>3024.5939545225583</v>
      </c>
      <c r="AA17" s="77">
        <v>11.825997951610654</v>
      </c>
      <c r="AB17" s="77">
        <v>192.76580432140022</v>
      </c>
      <c r="AC17" s="77">
        <v>9964.2214865502847</v>
      </c>
      <c r="AD17" s="77">
        <f t="shared" si="4"/>
        <v>13193.407243345853</v>
      </c>
      <c r="AE17" s="107"/>
      <c r="AF17" s="77">
        <v>3276.3615822077545</v>
      </c>
      <c r="AG17" s="77">
        <v>13.646827419895152</v>
      </c>
      <c r="AH17" s="77">
        <v>142.80882066238374</v>
      </c>
      <c r="AI17" s="77">
        <v>10278.823364081054</v>
      </c>
      <c r="AJ17" s="77">
        <f t="shared" si="5"/>
        <v>13711.640594371087</v>
      </c>
      <c r="AL17" s="77"/>
      <c r="AM17" s="77"/>
      <c r="AN17" s="77"/>
      <c r="AO17" s="120"/>
      <c r="AP17" s="120">
        <v>14560.800552966712</v>
      </c>
      <c r="AQ17" s="107"/>
      <c r="AR17" s="77">
        <v>3385.8315501228344</v>
      </c>
      <c r="AS17" s="77">
        <v>0</v>
      </c>
      <c r="AT17" s="77">
        <v>252.33102867619976</v>
      </c>
      <c r="AU17" s="77">
        <v>12244.500146318942</v>
      </c>
      <c r="AV17" s="77">
        <v>15882.662725117976</v>
      </c>
    </row>
    <row r="18" spans="1:48" x14ac:dyDescent="0.2">
      <c r="A18" s="40">
        <v>13</v>
      </c>
      <c r="B18" s="41">
        <v>2197.3181321582852</v>
      </c>
      <c r="C18" s="41">
        <v>0</v>
      </c>
      <c r="D18" s="41">
        <v>496.01828857094881</v>
      </c>
      <c r="E18" s="41">
        <v>8356.0367890867929</v>
      </c>
      <c r="F18" s="41">
        <f t="shared" si="0"/>
        <v>11049.373209816027</v>
      </c>
      <c r="G18" s="111"/>
      <c r="H18" s="41">
        <v>2251.1642477310061</v>
      </c>
      <c r="I18" s="41">
        <v>5.8819514624277973</v>
      </c>
      <c r="J18" s="41">
        <v>512.92614277400833</v>
      </c>
      <c r="K18" s="41">
        <v>8205.4301700882133</v>
      </c>
      <c r="L18" s="41">
        <f t="shared" si="1"/>
        <v>10975.402512055656</v>
      </c>
      <c r="M18" s="111"/>
      <c r="N18" s="41">
        <v>2484.9132523675007</v>
      </c>
      <c r="O18" s="41">
        <v>7.3499788904141452</v>
      </c>
      <c r="P18" s="41">
        <v>681.29130255054702</v>
      </c>
      <c r="Q18" s="41">
        <v>9025.2437741626345</v>
      </c>
      <c r="R18" s="41">
        <f t="shared" si="2"/>
        <v>12198.798307971098</v>
      </c>
      <c r="S18" s="111"/>
      <c r="T18" s="41">
        <v>2722.5471298101534</v>
      </c>
      <c r="U18" s="41">
        <v>9.1120398751057579</v>
      </c>
      <c r="V18" s="41">
        <v>697.29887268285904</v>
      </c>
      <c r="W18" s="41">
        <v>9714.8432955052558</v>
      </c>
      <c r="X18" s="41">
        <f t="shared" si="3"/>
        <v>13143.801337873374</v>
      </c>
      <c r="Y18" s="107"/>
      <c r="Z18" s="41">
        <v>3024.5939545225579</v>
      </c>
      <c r="AA18" s="41">
        <v>10.830960318579255</v>
      </c>
      <c r="AB18" s="41">
        <v>192.76580432140022</v>
      </c>
      <c r="AC18" s="41">
        <v>9985.01688036421</v>
      </c>
      <c r="AD18" s="41">
        <f t="shared" si="4"/>
        <v>13213.207599526748</v>
      </c>
      <c r="AE18" s="107"/>
      <c r="AF18" s="41">
        <v>3276.3615822077527</v>
      </c>
      <c r="AG18" s="41">
        <v>13.106059221212091</v>
      </c>
      <c r="AH18" s="41">
        <v>142.80882066238374</v>
      </c>
      <c r="AI18" s="41">
        <v>10350.3632013723</v>
      </c>
      <c r="AJ18" s="41">
        <f t="shared" si="5"/>
        <v>13782.639663463648</v>
      </c>
      <c r="AL18" s="41"/>
      <c r="AM18" s="41"/>
      <c r="AN18" s="41"/>
      <c r="AO18" s="41"/>
      <c r="AP18" s="41">
        <v>14808.512170117227</v>
      </c>
      <c r="AR18" s="41">
        <v>3385.6816733495784</v>
      </c>
      <c r="AS18" s="41">
        <v>0</v>
      </c>
      <c r="AT18" s="41">
        <v>252.33102867619982</v>
      </c>
      <c r="AU18" s="41">
        <v>12200.144719919845</v>
      </c>
      <c r="AV18" s="41">
        <v>15838.157421945623</v>
      </c>
    </row>
    <row r="19" spans="1:48" x14ac:dyDescent="0.2">
      <c r="A19" s="78">
        <v>14</v>
      </c>
      <c r="B19" s="77">
        <v>2198.7532740792035</v>
      </c>
      <c r="C19" s="77">
        <v>0</v>
      </c>
      <c r="D19" s="77">
        <v>496.0182885709487</v>
      </c>
      <c r="E19" s="77">
        <v>8374.2591100956179</v>
      </c>
      <c r="F19" s="77">
        <f t="shared" si="0"/>
        <v>11069.03067274577</v>
      </c>
      <c r="G19" s="111"/>
      <c r="H19" s="77">
        <v>2251.1642477310056</v>
      </c>
      <c r="I19" s="77">
        <v>5.6468413755925964</v>
      </c>
      <c r="J19" s="77">
        <v>512.92614277400821</v>
      </c>
      <c r="K19" s="77">
        <v>8165.5870862788024</v>
      </c>
      <c r="L19" s="77">
        <f t="shared" si="1"/>
        <v>10935.324318159408</v>
      </c>
      <c r="M19" s="111"/>
      <c r="N19" s="77">
        <v>2484.9132523675007</v>
      </c>
      <c r="O19" s="77">
        <v>6.3699036043203323</v>
      </c>
      <c r="P19" s="77">
        <v>681.29130255054702</v>
      </c>
      <c r="Q19" s="77">
        <v>8972.3428625851302</v>
      </c>
      <c r="R19" s="77">
        <f t="shared" si="2"/>
        <v>12144.917321107499</v>
      </c>
      <c r="S19" s="111"/>
      <c r="T19" s="77">
        <v>2722.5471298101534</v>
      </c>
      <c r="U19" s="77">
        <v>9.0034297714021534</v>
      </c>
      <c r="V19" s="77">
        <v>697.29887268285916</v>
      </c>
      <c r="W19" s="77">
        <v>9690.0351898814843</v>
      </c>
      <c r="X19" s="77">
        <f t="shared" si="3"/>
        <v>13118.884622145899</v>
      </c>
      <c r="Y19" s="107"/>
      <c r="Z19" s="77">
        <v>3024.5939545225574</v>
      </c>
      <c r="AA19" s="77">
        <v>9.7582054281364119</v>
      </c>
      <c r="AB19" s="77">
        <v>192.76580432140025</v>
      </c>
      <c r="AC19" s="77">
        <v>9950.6598473789327</v>
      </c>
      <c r="AD19" s="77">
        <f t="shared" si="4"/>
        <v>13177.777811651027</v>
      </c>
      <c r="AE19" s="107"/>
      <c r="AF19" s="77">
        <v>3276.3638955819993</v>
      </c>
      <c r="AG19" s="77">
        <v>12.329222927869196</v>
      </c>
      <c r="AH19" s="77">
        <v>142.80882066238377</v>
      </c>
      <c r="AI19" s="77">
        <v>10310.101951481452</v>
      </c>
      <c r="AJ19" s="77">
        <f t="shared" si="5"/>
        <v>13741.603890653705</v>
      </c>
      <c r="AL19" s="77"/>
      <c r="AM19" s="77"/>
      <c r="AN19" s="77"/>
      <c r="AO19" s="120"/>
      <c r="AP19" s="120">
        <v>15067.455197274709</v>
      </c>
      <c r="AQ19" s="107"/>
      <c r="AR19" s="77">
        <v>4160.4999481877921</v>
      </c>
      <c r="AS19" s="77">
        <v>0</v>
      </c>
      <c r="AT19" s="77">
        <v>252.33102867619976</v>
      </c>
      <c r="AU19" s="77">
        <v>12158.198579898943</v>
      </c>
      <c r="AV19" s="77">
        <v>16571.029556762936</v>
      </c>
    </row>
    <row r="20" spans="1:48" x14ac:dyDescent="0.2">
      <c r="A20" s="40">
        <v>15</v>
      </c>
      <c r="B20" s="41">
        <v>2180.2963136998846</v>
      </c>
      <c r="C20" s="41">
        <v>0</v>
      </c>
      <c r="D20" s="41">
        <v>496.0182885709487</v>
      </c>
      <c r="E20" s="41">
        <v>8212.70344487496</v>
      </c>
      <c r="F20" s="41">
        <f t="shared" si="0"/>
        <v>10889.018047145793</v>
      </c>
      <c r="G20" s="111"/>
      <c r="H20" s="41">
        <v>2251.1642477310056</v>
      </c>
      <c r="I20" s="41">
        <v>4.8007041428309982</v>
      </c>
      <c r="J20" s="41">
        <v>512.92614277400833</v>
      </c>
      <c r="K20" s="41">
        <v>8013.4032020074319</v>
      </c>
      <c r="L20" s="41">
        <f t="shared" si="1"/>
        <v>10782.294296655276</v>
      </c>
      <c r="M20" s="111"/>
      <c r="N20" s="41">
        <v>2484.9132523675007</v>
      </c>
      <c r="O20" s="41">
        <v>5.7710145670931121</v>
      </c>
      <c r="P20" s="41">
        <v>681.29130255054702</v>
      </c>
      <c r="Q20" s="41">
        <v>8916.8550028881073</v>
      </c>
      <c r="R20" s="41">
        <f t="shared" si="2"/>
        <v>12088.830572373248</v>
      </c>
      <c r="S20" s="111"/>
      <c r="T20" s="41">
        <v>2722.5471298101538</v>
      </c>
      <c r="U20" s="41">
        <v>8.8410645394077605</v>
      </c>
      <c r="V20" s="41">
        <v>697.29887268285881</v>
      </c>
      <c r="W20" s="41">
        <v>9648.6004503683143</v>
      </c>
      <c r="X20" s="41">
        <f t="shared" si="3"/>
        <v>13077.287517400735</v>
      </c>
      <c r="Y20" s="107"/>
      <c r="Z20" s="41">
        <v>3024.6004676513544</v>
      </c>
      <c r="AA20" s="41">
        <v>9.0307961704036988</v>
      </c>
      <c r="AB20" s="41">
        <v>192.76580432140031</v>
      </c>
      <c r="AC20" s="41">
        <v>9882.3721990781032</v>
      </c>
      <c r="AD20" s="41">
        <f t="shared" si="4"/>
        <v>13108.769267221262</v>
      </c>
      <c r="AE20" s="107"/>
      <c r="AF20" s="41">
        <v>3276.3722995612879</v>
      </c>
      <c r="AG20" s="41">
        <v>11.805935200771927</v>
      </c>
      <c r="AH20" s="41">
        <v>142.80882066238377</v>
      </c>
      <c r="AI20" s="41">
        <v>10318.283402823308</v>
      </c>
      <c r="AJ20" s="41">
        <f t="shared" si="5"/>
        <v>13749.270458247753</v>
      </c>
      <c r="AL20" s="41"/>
      <c r="AM20" s="41"/>
      <c r="AN20" s="41"/>
      <c r="AO20" s="41"/>
      <c r="AP20" s="41">
        <v>14745.531408681574</v>
      </c>
      <c r="AR20" s="41">
        <v>4160.2427936761269</v>
      </c>
      <c r="AS20" s="41">
        <v>0</v>
      </c>
      <c r="AT20" s="41">
        <v>252.33102867619976</v>
      </c>
      <c r="AU20" s="41">
        <v>12073.563243715562</v>
      </c>
      <c r="AV20" s="41">
        <v>16486.137066067888</v>
      </c>
    </row>
    <row r="21" spans="1:48" x14ac:dyDescent="0.2">
      <c r="A21" s="78">
        <v>16</v>
      </c>
      <c r="B21" s="77">
        <v>2360.1857062422837</v>
      </c>
      <c r="C21" s="77">
        <v>0</v>
      </c>
      <c r="D21" s="77">
        <v>507.49781231916177</v>
      </c>
      <c r="E21" s="77">
        <v>8126.796477551572</v>
      </c>
      <c r="F21" s="77">
        <f t="shared" si="0"/>
        <v>10994.479996113017</v>
      </c>
      <c r="G21" s="111"/>
      <c r="H21" s="77">
        <v>2410.4906587485816</v>
      </c>
      <c r="I21" s="77">
        <v>4.3829348178094847</v>
      </c>
      <c r="J21" s="77">
        <v>523.46508971578282</v>
      </c>
      <c r="K21" s="77">
        <v>7982.2717126139933</v>
      </c>
      <c r="L21" s="77">
        <f t="shared" si="1"/>
        <v>10920.610395896168</v>
      </c>
      <c r="M21" s="111"/>
      <c r="N21" s="77">
        <v>2650.4953037923083</v>
      </c>
      <c r="O21" s="77">
        <v>5.2649428682270623</v>
      </c>
      <c r="P21" s="77">
        <v>687.0363241008572</v>
      </c>
      <c r="Q21" s="77">
        <v>8586.8212338104677</v>
      </c>
      <c r="R21" s="77">
        <f t="shared" si="2"/>
        <v>11929.617804571861</v>
      </c>
      <c r="S21" s="111"/>
      <c r="T21" s="77">
        <v>2882.5251875781232</v>
      </c>
      <c r="U21" s="77">
        <v>8.111401481476479</v>
      </c>
      <c r="V21" s="77">
        <v>711.53339311428203</v>
      </c>
      <c r="W21" s="77">
        <v>9289.6317370624129</v>
      </c>
      <c r="X21" s="77">
        <f t="shared" si="3"/>
        <v>12891.801719236295</v>
      </c>
      <c r="Y21" s="107"/>
      <c r="Z21" s="77">
        <v>3133.3867308986278</v>
      </c>
      <c r="AA21" s="77">
        <v>8.7757624238204262</v>
      </c>
      <c r="AB21" s="77">
        <v>209.71720261549308</v>
      </c>
      <c r="AC21" s="77">
        <v>9558.9456697450478</v>
      </c>
      <c r="AD21" s="77">
        <f t="shared" si="4"/>
        <v>12910.825365682989</v>
      </c>
      <c r="AE21" s="107"/>
      <c r="AF21" s="77">
        <v>3464.1994269631055</v>
      </c>
      <c r="AG21" s="77">
        <v>9.8430145815299888</v>
      </c>
      <c r="AH21" s="77">
        <v>155.73683027879648</v>
      </c>
      <c r="AI21" s="77">
        <v>9853.0325309376967</v>
      </c>
      <c r="AJ21" s="77">
        <f t="shared" si="5"/>
        <v>13482.811802761129</v>
      </c>
      <c r="AL21" s="77"/>
      <c r="AM21" s="77"/>
      <c r="AN21" s="77"/>
      <c r="AO21" s="120"/>
      <c r="AP21" s="120">
        <v>12992.444574618221</v>
      </c>
      <c r="AQ21" s="107"/>
      <c r="AR21" s="77">
        <v>4082.1754615613067</v>
      </c>
      <c r="AS21" s="77">
        <v>0</v>
      </c>
      <c r="AT21" s="77">
        <v>279.3827699078758</v>
      </c>
      <c r="AU21" s="77">
        <v>11787.126534848499</v>
      </c>
      <c r="AV21" s="77">
        <v>16148.684766317681</v>
      </c>
    </row>
    <row r="22" spans="1:48" x14ac:dyDescent="0.2">
      <c r="A22" s="40">
        <v>17</v>
      </c>
      <c r="B22" s="41">
        <v>2294.0954583020466</v>
      </c>
      <c r="C22" s="41">
        <v>0</v>
      </c>
      <c r="D22" s="41">
        <v>512.36549725345049</v>
      </c>
      <c r="E22" s="41">
        <v>7765.5445482883906</v>
      </c>
      <c r="F22" s="41">
        <f t="shared" si="0"/>
        <v>10572.005503843888</v>
      </c>
      <c r="G22" s="111"/>
      <c r="H22" s="41">
        <v>2357.1823904764833</v>
      </c>
      <c r="I22" s="41">
        <v>3.861951254875982</v>
      </c>
      <c r="J22" s="41">
        <v>525.16822952717098</v>
      </c>
      <c r="K22" s="41">
        <v>7569.8037112805014</v>
      </c>
      <c r="L22" s="41">
        <f t="shared" si="1"/>
        <v>10456.016282539033</v>
      </c>
      <c r="M22" s="111"/>
      <c r="N22" s="41">
        <v>2609.3283704049513</v>
      </c>
      <c r="O22" s="41">
        <v>4.1211561448020086</v>
      </c>
      <c r="P22" s="41">
        <v>706.2562048576649</v>
      </c>
      <c r="Q22" s="41">
        <v>8285.6777147488756</v>
      </c>
      <c r="R22" s="41">
        <f t="shared" si="2"/>
        <v>11605.383446156295</v>
      </c>
      <c r="S22" s="111"/>
      <c r="T22" s="41">
        <v>2839.7784511499867</v>
      </c>
      <c r="U22" s="41">
        <v>6.1602763345867153</v>
      </c>
      <c r="V22" s="41">
        <v>737.10272825660093</v>
      </c>
      <c r="W22" s="41">
        <v>8993.701553503286</v>
      </c>
      <c r="X22" s="41">
        <f t="shared" si="3"/>
        <v>12576.743009244461</v>
      </c>
      <c r="Y22" s="107"/>
      <c r="Z22" s="41">
        <v>3090.430408811801</v>
      </c>
      <c r="AA22" s="41">
        <v>7.5107994701458383</v>
      </c>
      <c r="AB22" s="41">
        <v>229.55271581058253</v>
      </c>
      <c r="AC22" s="41">
        <v>9237.1459143059783</v>
      </c>
      <c r="AD22" s="41">
        <f t="shared" si="4"/>
        <v>12564.639838398507</v>
      </c>
      <c r="AE22" s="107"/>
      <c r="AF22" s="41">
        <v>3425.8703407679554</v>
      </c>
      <c r="AG22" s="41">
        <v>7.8222382868492852</v>
      </c>
      <c r="AH22" s="41">
        <v>187.20129912480473</v>
      </c>
      <c r="AI22" s="41">
        <v>9591.5394899997482</v>
      </c>
      <c r="AJ22" s="41">
        <f t="shared" si="5"/>
        <v>13212.433368179358</v>
      </c>
      <c r="AL22" s="41"/>
      <c r="AM22" s="41"/>
      <c r="AN22" s="41"/>
      <c r="AO22" s="41"/>
      <c r="AP22" s="41">
        <v>12733.398866803545</v>
      </c>
      <c r="AR22" s="41">
        <v>4075.902706804131</v>
      </c>
      <c r="AS22" s="41">
        <v>0</v>
      </c>
      <c r="AT22" s="41">
        <v>292.39051465338616</v>
      </c>
      <c r="AU22" s="41">
        <v>11632.512066789226</v>
      </c>
      <c r="AV22" s="41">
        <v>16000.805288246744</v>
      </c>
    </row>
    <row r="23" spans="1:48" x14ac:dyDescent="0.2">
      <c r="A23" s="78">
        <v>18</v>
      </c>
      <c r="B23" s="77">
        <v>1939.1552584947719</v>
      </c>
      <c r="C23" s="77">
        <v>0</v>
      </c>
      <c r="D23" s="77">
        <v>35.808557974662826</v>
      </c>
      <c r="E23" s="77">
        <v>6848.1668515918982</v>
      </c>
      <c r="F23" s="77">
        <f t="shared" si="0"/>
        <v>8823.1306680613325</v>
      </c>
      <c r="G23" s="111"/>
      <c r="H23" s="77">
        <v>2204.2061898855172</v>
      </c>
      <c r="I23" s="77">
        <v>3.230065591502548</v>
      </c>
      <c r="J23" s="77">
        <v>35.121158649068775</v>
      </c>
      <c r="K23" s="77">
        <v>6993.2234195198662</v>
      </c>
      <c r="L23" s="77">
        <f t="shared" si="1"/>
        <v>9235.7808336459548</v>
      </c>
      <c r="M23" s="111"/>
      <c r="N23" s="77">
        <v>2446.5549885996925</v>
      </c>
      <c r="O23" s="77">
        <v>3.8092326519126121</v>
      </c>
      <c r="P23" s="77">
        <v>46.799380143113268</v>
      </c>
      <c r="Q23" s="77">
        <v>7913.1821682890259</v>
      </c>
      <c r="R23" s="77">
        <f t="shared" si="2"/>
        <v>10410.345769683745</v>
      </c>
      <c r="S23" s="111"/>
      <c r="T23" s="77">
        <v>2625.5500937336797</v>
      </c>
      <c r="U23" s="77">
        <v>5.6150801637439587</v>
      </c>
      <c r="V23" s="77">
        <v>66.063378329255201</v>
      </c>
      <c r="W23" s="77">
        <v>8593.3975786866577</v>
      </c>
      <c r="X23" s="77">
        <f t="shared" si="3"/>
        <v>11290.626130913337</v>
      </c>
      <c r="Y23" s="107"/>
      <c r="Z23" s="77">
        <v>2448.8169723502547</v>
      </c>
      <c r="AA23" s="77">
        <v>5.9980794055179523</v>
      </c>
      <c r="AB23" s="77">
        <v>58.905990618555258</v>
      </c>
      <c r="AC23" s="77">
        <v>8871.8344332264314</v>
      </c>
      <c r="AD23" s="77">
        <f t="shared" si="4"/>
        <v>11385.555475600759</v>
      </c>
      <c r="AE23" s="107"/>
      <c r="AF23" s="77">
        <v>3311.2891009675377</v>
      </c>
      <c r="AG23" s="77">
        <v>6.8207338381480236</v>
      </c>
      <c r="AH23" s="77">
        <v>69.325180910520089</v>
      </c>
      <c r="AI23" s="77">
        <v>9316.4779120726871</v>
      </c>
      <c r="AJ23" s="77">
        <f t="shared" si="5"/>
        <v>12703.912927788893</v>
      </c>
      <c r="AL23" s="77"/>
      <c r="AM23" s="77"/>
      <c r="AN23" s="77"/>
      <c r="AO23" s="120"/>
      <c r="AP23" s="120">
        <v>12631.08045347953</v>
      </c>
      <c r="AQ23" s="107"/>
      <c r="AR23" s="77">
        <v>4182.9964913140502</v>
      </c>
      <c r="AS23" s="77">
        <v>0</v>
      </c>
      <c r="AT23" s="77">
        <v>137.95954070971391</v>
      </c>
      <c r="AU23" s="77">
        <v>11012.341796647863</v>
      </c>
      <c r="AV23" s="77">
        <v>15333.297828671628</v>
      </c>
    </row>
    <row r="24" spans="1:48" x14ac:dyDescent="0.2">
      <c r="A24" s="40">
        <v>19</v>
      </c>
      <c r="B24" s="41">
        <v>1677.0261253031611</v>
      </c>
      <c r="C24" s="41">
        <v>0</v>
      </c>
      <c r="D24" s="41">
        <v>91.743628126171458</v>
      </c>
      <c r="E24" s="41">
        <v>5792.4362562931974</v>
      </c>
      <c r="F24" s="41">
        <f t="shared" si="0"/>
        <v>7561.2060097225294</v>
      </c>
      <c r="G24" s="111"/>
      <c r="H24" s="41">
        <v>1443.6110173977886</v>
      </c>
      <c r="I24" s="41">
        <v>2.2411715698988957</v>
      </c>
      <c r="J24" s="41">
        <v>90.558623376205631</v>
      </c>
      <c r="K24" s="41">
        <v>6126.0968510051216</v>
      </c>
      <c r="L24" s="41">
        <f t="shared" si="1"/>
        <v>7662.5076633490144</v>
      </c>
      <c r="M24" s="111"/>
      <c r="N24" s="41">
        <v>1649.2207162852044</v>
      </c>
      <c r="O24" s="41">
        <v>3.0612358679141831</v>
      </c>
      <c r="P24" s="41">
        <v>113.41353496656552</v>
      </c>
      <c r="Q24" s="41">
        <v>6991.3845605696633</v>
      </c>
      <c r="R24" s="41">
        <f t="shared" si="2"/>
        <v>8757.0800476893473</v>
      </c>
      <c r="S24" s="111"/>
      <c r="T24" s="41">
        <v>1756.2996357598236</v>
      </c>
      <c r="U24" s="41">
        <v>3.6760070008901473</v>
      </c>
      <c r="V24" s="41">
        <v>162.57909083848426</v>
      </c>
      <c r="W24" s="41">
        <v>7603.4560543171301</v>
      </c>
      <c r="X24" s="41">
        <f t="shared" si="3"/>
        <v>9526.0107879163279</v>
      </c>
      <c r="Y24" s="107"/>
      <c r="Z24" s="41">
        <v>1526.242965473888</v>
      </c>
      <c r="AA24" s="41">
        <v>4.1496019842484539</v>
      </c>
      <c r="AB24" s="41">
        <v>142.99421190638665</v>
      </c>
      <c r="AC24" s="41">
        <v>7994.3386588475705</v>
      </c>
      <c r="AD24" s="41">
        <f t="shared" si="4"/>
        <v>9667.7254382120936</v>
      </c>
      <c r="AE24" s="107"/>
      <c r="AF24" s="41">
        <v>2271.9541267958198</v>
      </c>
      <c r="AG24" s="41">
        <v>5.2080747292119325</v>
      </c>
      <c r="AH24" s="41">
        <v>160.32758085527183</v>
      </c>
      <c r="AI24" s="41">
        <v>8253.6831360233227</v>
      </c>
      <c r="AJ24" s="41">
        <f t="shared" si="5"/>
        <v>10691.172918403627</v>
      </c>
      <c r="AL24" s="41"/>
      <c r="AM24" s="41"/>
      <c r="AN24" s="41"/>
      <c r="AO24" s="41"/>
      <c r="AP24" s="41">
        <v>11512.940929499477</v>
      </c>
      <c r="AR24" s="41">
        <v>3006.8778785410532</v>
      </c>
      <c r="AS24" s="41">
        <v>0</v>
      </c>
      <c r="AT24" s="41">
        <v>212.53472575644102</v>
      </c>
      <c r="AU24" s="41">
        <v>9768.550151841946</v>
      </c>
      <c r="AV24" s="41">
        <v>12987.962756139441</v>
      </c>
    </row>
    <row r="25" spans="1:48" x14ac:dyDescent="0.2">
      <c r="A25" s="78">
        <v>20</v>
      </c>
      <c r="B25" s="77">
        <v>0</v>
      </c>
      <c r="C25" s="77">
        <v>0</v>
      </c>
      <c r="D25" s="77">
        <v>140.49639949267637</v>
      </c>
      <c r="E25" s="77">
        <v>4597.7712338970596</v>
      </c>
      <c r="F25" s="77">
        <f t="shared" si="0"/>
        <v>4738.2676333897361</v>
      </c>
      <c r="G25" s="111"/>
      <c r="H25" s="77">
        <v>0</v>
      </c>
      <c r="I25" s="77">
        <v>1.529751468253896</v>
      </c>
      <c r="J25" s="77">
        <v>147.13584441924448</v>
      </c>
      <c r="K25" s="77">
        <v>5024.2698239407646</v>
      </c>
      <c r="L25" s="77">
        <f t="shared" si="1"/>
        <v>5172.9354198282626</v>
      </c>
      <c r="M25" s="111"/>
      <c r="N25" s="77">
        <v>0</v>
      </c>
      <c r="O25" s="77">
        <v>2.1500611822224465</v>
      </c>
      <c r="P25" s="77">
        <v>185.22125910231918</v>
      </c>
      <c r="Q25" s="77">
        <v>5809.149800110411</v>
      </c>
      <c r="R25" s="77">
        <f t="shared" si="2"/>
        <v>5996.521120394953</v>
      </c>
      <c r="S25" s="111"/>
      <c r="T25" s="77">
        <v>0</v>
      </c>
      <c r="U25" s="77">
        <v>1.4447034776524206</v>
      </c>
      <c r="V25" s="77">
        <v>259.56562066364091</v>
      </c>
      <c r="W25" s="77">
        <v>6400.7324215340277</v>
      </c>
      <c r="X25" s="77">
        <f t="shared" si="3"/>
        <v>6661.7427456753212</v>
      </c>
      <c r="Y25" s="107"/>
      <c r="Z25" s="77">
        <v>104.5852436989136</v>
      </c>
      <c r="AA25" s="77">
        <v>2.0861939759682806</v>
      </c>
      <c r="AB25" s="77">
        <v>221.78895476499682</v>
      </c>
      <c r="AC25" s="77">
        <v>6780.479061805082</v>
      </c>
      <c r="AD25" s="77">
        <f t="shared" si="4"/>
        <v>7108.9394542449609</v>
      </c>
      <c r="AE25" s="107"/>
      <c r="AF25" s="77">
        <v>120.20103202654325</v>
      </c>
      <c r="AG25" s="77">
        <v>2.2431001935087362</v>
      </c>
      <c r="AH25" s="77">
        <v>240.77847809273362</v>
      </c>
      <c r="AI25" s="77">
        <v>7067.5273137438799</v>
      </c>
      <c r="AJ25" s="77">
        <f t="shared" si="5"/>
        <v>7430.7499240566658</v>
      </c>
      <c r="AL25" s="77"/>
      <c r="AM25" s="77"/>
      <c r="AN25" s="77"/>
      <c r="AO25" s="120"/>
      <c r="AP25" s="120">
        <v>7901.4178268911801</v>
      </c>
      <c r="AQ25" s="107"/>
      <c r="AR25" s="77">
        <v>422.10189333410796</v>
      </c>
      <c r="AS25" s="77">
        <v>0</v>
      </c>
      <c r="AT25" s="77">
        <v>283.94572974218693</v>
      </c>
      <c r="AU25" s="77">
        <v>8263.8287153723613</v>
      </c>
      <c r="AV25" s="77">
        <v>8969.8763384486556</v>
      </c>
    </row>
    <row r="26" spans="1:48" x14ac:dyDescent="0.2">
      <c r="A26" s="40">
        <v>21</v>
      </c>
      <c r="B26" s="41">
        <v>0</v>
      </c>
      <c r="C26" s="41">
        <v>0</v>
      </c>
      <c r="D26" s="41">
        <v>209.03328106900554</v>
      </c>
      <c r="E26" s="41">
        <v>3626.545970102351</v>
      </c>
      <c r="F26" s="41">
        <f t="shared" si="0"/>
        <v>3835.5792511713566</v>
      </c>
      <c r="G26" s="111"/>
      <c r="H26" s="41">
        <v>0</v>
      </c>
      <c r="I26" s="41">
        <v>0</v>
      </c>
      <c r="J26" s="41">
        <v>208.36966365403967</v>
      </c>
      <c r="K26" s="41">
        <v>4062.7678409234804</v>
      </c>
      <c r="L26" s="41">
        <f t="shared" si="1"/>
        <v>4271.1375045775203</v>
      </c>
      <c r="M26" s="111"/>
      <c r="N26" s="41">
        <v>0</v>
      </c>
      <c r="O26" s="41">
        <v>0</v>
      </c>
      <c r="P26" s="41">
        <v>262.80732153672921</v>
      </c>
      <c r="Q26" s="41">
        <v>4710.6058715068548</v>
      </c>
      <c r="R26" s="41">
        <f t="shared" si="2"/>
        <v>4973.4131930435842</v>
      </c>
      <c r="S26" s="111"/>
      <c r="T26" s="41">
        <v>0</v>
      </c>
      <c r="U26" s="41">
        <v>0.64473462924396352</v>
      </c>
      <c r="V26" s="41">
        <v>353.00377654710871</v>
      </c>
      <c r="W26" s="41">
        <v>5162.9816171872717</v>
      </c>
      <c r="X26" s="41">
        <f t="shared" si="3"/>
        <v>5516.630128363624</v>
      </c>
      <c r="Y26" s="107"/>
      <c r="Z26" s="41">
        <v>91.457074777091236</v>
      </c>
      <c r="AA26" s="41">
        <v>0.74206791216575241</v>
      </c>
      <c r="AB26" s="41">
        <v>302.58622171798385</v>
      </c>
      <c r="AC26" s="41">
        <v>5525.7783009956065</v>
      </c>
      <c r="AD26" s="41">
        <f t="shared" si="4"/>
        <v>5920.5636654028476</v>
      </c>
      <c r="AE26" s="107"/>
      <c r="AF26" s="41">
        <v>105.41295014848095</v>
      </c>
      <c r="AG26" s="41">
        <v>0.87259587900701463</v>
      </c>
      <c r="AH26" s="41">
        <v>325.29093740935741</v>
      </c>
      <c r="AI26" s="41">
        <v>5925.53861224094</v>
      </c>
      <c r="AJ26" s="41">
        <f t="shared" si="5"/>
        <v>6357.1150956777856</v>
      </c>
      <c r="AL26" s="41"/>
      <c r="AM26" s="41"/>
      <c r="AN26" s="41"/>
      <c r="AO26" s="41"/>
      <c r="AP26" s="41">
        <v>6731.0367457155735</v>
      </c>
      <c r="AR26" s="41">
        <v>361.09130780742811</v>
      </c>
      <c r="AS26" s="41">
        <v>0</v>
      </c>
      <c r="AT26" s="41">
        <v>344.60633705514198</v>
      </c>
      <c r="AU26" s="41">
        <v>6919.7501403576962</v>
      </c>
      <c r="AV26" s="41">
        <v>7625.4477852202663</v>
      </c>
    </row>
    <row r="27" spans="1:48" x14ac:dyDescent="0.2">
      <c r="A27" s="78">
        <v>22</v>
      </c>
      <c r="B27" s="77">
        <v>0</v>
      </c>
      <c r="C27" s="77">
        <v>0</v>
      </c>
      <c r="D27" s="77">
        <v>261.22158635456537</v>
      </c>
      <c r="E27" s="77">
        <v>2896.0597652173319</v>
      </c>
      <c r="F27" s="77">
        <f t="shared" si="0"/>
        <v>3157.2813515718972</v>
      </c>
      <c r="G27" s="111"/>
      <c r="H27" s="77">
        <v>0</v>
      </c>
      <c r="I27" s="77">
        <v>0</v>
      </c>
      <c r="J27" s="77">
        <v>235.39833339367277</v>
      </c>
      <c r="K27" s="77">
        <v>3184.1796815891689</v>
      </c>
      <c r="L27" s="77">
        <f t="shared" si="1"/>
        <v>3419.5780149828415</v>
      </c>
      <c r="M27" s="111"/>
      <c r="N27" s="77">
        <v>0</v>
      </c>
      <c r="O27" s="77">
        <v>0</v>
      </c>
      <c r="P27" s="77">
        <v>317.58768514786334</v>
      </c>
      <c r="Q27" s="77">
        <v>3729.0820858308612</v>
      </c>
      <c r="R27" s="77">
        <f t="shared" si="2"/>
        <v>4046.6697709787245</v>
      </c>
      <c r="S27" s="111"/>
      <c r="T27" s="77">
        <v>0</v>
      </c>
      <c r="U27" s="77">
        <v>0.28344373589762739</v>
      </c>
      <c r="V27" s="77">
        <v>421.4636342668768</v>
      </c>
      <c r="W27" s="77">
        <v>4085.9089570791757</v>
      </c>
      <c r="X27" s="77">
        <f t="shared" si="3"/>
        <v>4507.65603508195</v>
      </c>
      <c r="Y27" s="107"/>
      <c r="Z27" s="77">
        <v>76.099991416827208</v>
      </c>
      <c r="AA27" s="77">
        <v>0.47649716483410537</v>
      </c>
      <c r="AB27" s="77">
        <v>369.18823375680506</v>
      </c>
      <c r="AC27" s="77">
        <v>4484.398059135633</v>
      </c>
      <c r="AD27" s="77">
        <f t="shared" si="4"/>
        <v>4930.1627814740996</v>
      </c>
      <c r="AE27" s="107"/>
      <c r="AF27" s="77">
        <v>87.754025970092187</v>
      </c>
      <c r="AG27" s="77">
        <v>0.43021861497570318</v>
      </c>
      <c r="AH27" s="77">
        <v>382.33645941103447</v>
      </c>
      <c r="AI27" s="77">
        <v>4843.9369709880921</v>
      </c>
      <c r="AJ27" s="77">
        <f t="shared" si="5"/>
        <v>5314.4576749841945</v>
      </c>
      <c r="AL27" s="77"/>
      <c r="AM27" s="77"/>
      <c r="AN27" s="77"/>
      <c r="AO27" s="120"/>
      <c r="AP27" s="120">
        <v>5921.6366651965036</v>
      </c>
      <c r="AQ27" s="107"/>
      <c r="AR27" s="77">
        <v>305.94632878456656</v>
      </c>
      <c r="AS27" s="77">
        <v>0</v>
      </c>
      <c r="AT27" s="77">
        <v>394.25169673765305</v>
      </c>
      <c r="AU27" s="77">
        <v>5795.5480486042115</v>
      </c>
      <c r="AV27" s="77">
        <v>6495.7460741264313</v>
      </c>
    </row>
    <row r="28" spans="1:48" x14ac:dyDescent="0.2">
      <c r="A28" s="40">
        <v>23</v>
      </c>
      <c r="B28" s="41">
        <v>0</v>
      </c>
      <c r="C28" s="41">
        <v>0</v>
      </c>
      <c r="D28" s="41">
        <v>314.02160038269216</v>
      </c>
      <c r="E28" s="41">
        <v>2166.609447742911</v>
      </c>
      <c r="F28" s="41">
        <f t="shared" si="0"/>
        <v>2480.6310481256032</v>
      </c>
      <c r="G28" s="111"/>
      <c r="H28" s="41">
        <v>0</v>
      </c>
      <c r="I28" s="41">
        <v>0</v>
      </c>
      <c r="J28" s="41">
        <v>283.19864435974733</v>
      </c>
      <c r="K28" s="41">
        <v>2333.8275957914307</v>
      </c>
      <c r="L28" s="41">
        <f t="shared" si="1"/>
        <v>2617.0262401511782</v>
      </c>
      <c r="M28" s="111"/>
      <c r="N28" s="41">
        <v>0</v>
      </c>
      <c r="O28" s="41">
        <v>0</v>
      </c>
      <c r="P28" s="41">
        <v>367.79295977061832</v>
      </c>
      <c r="Q28" s="41">
        <v>2755.1359476134749</v>
      </c>
      <c r="R28" s="41">
        <f t="shared" si="2"/>
        <v>3122.9289073840932</v>
      </c>
      <c r="S28" s="111"/>
      <c r="T28" s="41">
        <v>0</v>
      </c>
      <c r="U28" s="41">
        <v>9.1989183061650687E-2</v>
      </c>
      <c r="V28" s="41">
        <v>493.30312913904976</v>
      </c>
      <c r="W28" s="41">
        <v>3020.9683129783652</v>
      </c>
      <c r="X28" s="41">
        <f t="shared" si="3"/>
        <v>3514.3634313004768</v>
      </c>
      <c r="Y28" s="107"/>
      <c r="Z28" s="41">
        <v>56.210015140847474</v>
      </c>
      <c r="AA28" s="41">
        <v>0.21991887038391481</v>
      </c>
      <c r="AB28" s="41">
        <v>426.98692499896981</v>
      </c>
      <c r="AC28" s="41">
        <v>3304.4908754907578</v>
      </c>
      <c r="AD28" s="41">
        <f t="shared" si="4"/>
        <v>3787.9077345009591</v>
      </c>
      <c r="AE28" s="107"/>
      <c r="AF28" s="41">
        <v>65.635486847492345</v>
      </c>
      <c r="AG28" s="41">
        <v>0.19448918992931072</v>
      </c>
      <c r="AH28" s="41">
        <v>447.37041618100591</v>
      </c>
      <c r="AI28" s="41">
        <v>3626.7701051636036</v>
      </c>
      <c r="AJ28" s="41">
        <f t="shared" si="5"/>
        <v>4139.9704973820317</v>
      </c>
      <c r="AL28" s="41"/>
      <c r="AM28" s="41"/>
      <c r="AN28" s="41"/>
      <c r="AO28" s="41"/>
      <c r="AP28" s="41">
        <v>4600.3937704571144</v>
      </c>
      <c r="AR28" s="41">
        <v>225.31787168101437</v>
      </c>
      <c r="AS28" s="41">
        <v>0</v>
      </c>
      <c r="AT28" s="41">
        <v>459.78068250240523</v>
      </c>
      <c r="AU28" s="41">
        <v>4294.5248074102874</v>
      </c>
      <c r="AV28" s="41">
        <v>4979.6233615937072</v>
      </c>
    </row>
    <row r="29" spans="1:48" x14ac:dyDescent="0.2">
      <c r="A29" s="78">
        <v>24</v>
      </c>
      <c r="B29" s="77">
        <v>0</v>
      </c>
      <c r="C29" s="77">
        <v>0</v>
      </c>
      <c r="D29" s="77">
        <v>343.70917595337107</v>
      </c>
      <c r="E29" s="77">
        <v>1541.9736001743902</v>
      </c>
      <c r="F29" s="77">
        <f t="shared" si="0"/>
        <v>1885.6827761277614</v>
      </c>
      <c r="G29" s="111"/>
      <c r="H29" s="77">
        <v>0</v>
      </c>
      <c r="I29" s="77">
        <v>0</v>
      </c>
      <c r="J29" s="77">
        <v>322.52285693480025</v>
      </c>
      <c r="K29" s="77">
        <v>1641.112239433513</v>
      </c>
      <c r="L29" s="77">
        <f t="shared" si="1"/>
        <v>1963.6350963683133</v>
      </c>
      <c r="M29" s="111"/>
      <c r="N29" s="77">
        <v>0</v>
      </c>
      <c r="O29" s="77">
        <v>0</v>
      </c>
      <c r="P29" s="77">
        <v>382.00172790823535</v>
      </c>
      <c r="Q29" s="77">
        <v>1883.911448549864</v>
      </c>
      <c r="R29" s="77">
        <f t="shared" si="2"/>
        <v>2265.9131764580993</v>
      </c>
      <c r="S29" s="111"/>
      <c r="T29" s="77">
        <v>0</v>
      </c>
      <c r="U29" s="77">
        <v>3.6237487926887003E-2</v>
      </c>
      <c r="V29" s="77">
        <v>551.62678412228513</v>
      </c>
      <c r="W29" s="77">
        <v>2110.6148401095747</v>
      </c>
      <c r="X29" s="77">
        <f t="shared" si="3"/>
        <v>2662.2778617197869</v>
      </c>
      <c r="Y29" s="107"/>
      <c r="Z29" s="77">
        <v>37.819852791072861</v>
      </c>
      <c r="AA29" s="77">
        <v>8.3330013406602066E-2</v>
      </c>
      <c r="AB29" s="77">
        <v>474.62786229514393</v>
      </c>
      <c r="AC29" s="77">
        <v>2233.0996275474577</v>
      </c>
      <c r="AD29" s="77">
        <f t="shared" si="4"/>
        <v>2745.6306726470812</v>
      </c>
      <c r="AE29" s="107"/>
      <c r="AF29" s="77">
        <v>44.428258350887326</v>
      </c>
      <c r="AG29" s="77">
        <v>0.14135346564491916</v>
      </c>
      <c r="AH29" s="77">
        <v>506.10240748650006</v>
      </c>
      <c r="AI29" s="77">
        <v>2465.0301744594622</v>
      </c>
      <c r="AJ29" s="77">
        <f t="shared" si="5"/>
        <v>3015.7021937624945</v>
      </c>
      <c r="AL29" s="77"/>
      <c r="AM29" s="77"/>
      <c r="AN29" s="77"/>
      <c r="AO29" s="120"/>
      <c r="AP29" s="120">
        <v>3303.9431139884209</v>
      </c>
      <c r="AQ29" s="107"/>
      <c r="AR29" s="77">
        <v>154.48718442334078</v>
      </c>
      <c r="AS29" s="77">
        <v>0</v>
      </c>
      <c r="AT29" s="77">
        <v>517.29944259127865</v>
      </c>
      <c r="AU29" s="77">
        <v>2974.5260652737775</v>
      </c>
      <c r="AV29" s="77">
        <v>3646.3126922883966</v>
      </c>
    </row>
    <row r="30" spans="1:48" x14ac:dyDescent="0.2">
      <c r="A30" s="40">
        <v>25</v>
      </c>
      <c r="B30" s="41">
        <v>0</v>
      </c>
      <c r="C30" s="41">
        <v>0</v>
      </c>
      <c r="D30" s="41">
        <v>361.51002068311544</v>
      </c>
      <c r="E30" s="41">
        <v>1083.2452898274812</v>
      </c>
      <c r="F30" s="41">
        <f t="shared" si="0"/>
        <v>1444.7553105105967</v>
      </c>
      <c r="G30" s="111"/>
      <c r="H30" s="41">
        <v>0</v>
      </c>
      <c r="I30" s="41">
        <v>0</v>
      </c>
      <c r="J30" s="41">
        <v>370.8594026819639</v>
      </c>
      <c r="K30" s="41">
        <v>1167.4036703769339</v>
      </c>
      <c r="L30" s="41">
        <f t="shared" si="1"/>
        <v>1538.2630730588978</v>
      </c>
      <c r="M30" s="111"/>
      <c r="N30" s="41">
        <v>0</v>
      </c>
      <c r="O30" s="41">
        <v>0</v>
      </c>
      <c r="P30" s="41">
        <v>437.70127155597612</v>
      </c>
      <c r="Q30" s="41">
        <v>1212.5208572706088</v>
      </c>
      <c r="R30" s="41">
        <f t="shared" si="2"/>
        <v>1650.2221288265848</v>
      </c>
      <c r="S30" s="111"/>
      <c r="T30" s="41">
        <v>0</v>
      </c>
      <c r="U30" s="41">
        <v>4.4449510665848249E-2</v>
      </c>
      <c r="V30" s="41">
        <v>599.51125528258342</v>
      </c>
      <c r="W30" s="41">
        <v>1395.2133208069331</v>
      </c>
      <c r="X30" s="41">
        <f t="shared" si="3"/>
        <v>1994.7690256001824</v>
      </c>
      <c r="Y30" s="107"/>
      <c r="Z30" s="41">
        <v>24.658005467926074</v>
      </c>
      <c r="AA30" s="41">
        <v>3.0688861741953906E-2</v>
      </c>
      <c r="AB30" s="41">
        <v>532.3090017157059</v>
      </c>
      <c r="AC30" s="41">
        <v>1469.4440017967884</v>
      </c>
      <c r="AD30" s="41">
        <f t="shared" si="4"/>
        <v>2026.4416978421623</v>
      </c>
      <c r="AE30" s="107"/>
      <c r="AF30" s="41">
        <v>28.185541808367852</v>
      </c>
      <c r="AG30" s="41">
        <v>3.5544831844705971E-2</v>
      </c>
      <c r="AH30" s="41">
        <v>568.92073031531163</v>
      </c>
      <c r="AI30" s="41">
        <v>1573.1818943505057</v>
      </c>
      <c r="AJ30" s="41">
        <f t="shared" si="5"/>
        <v>2170.32371130603</v>
      </c>
      <c r="AL30" s="41"/>
      <c r="AM30" s="41"/>
      <c r="AN30" s="41"/>
      <c r="AO30" s="41"/>
      <c r="AP30" s="41">
        <v>2432.8934262353914</v>
      </c>
      <c r="AR30" s="41">
        <v>104.01853206978289</v>
      </c>
      <c r="AS30" s="41">
        <v>0</v>
      </c>
      <c r="AT30" s="41">
        <v>559.37566268366629</v>
      </c>
      <c r="AU30" s="41">
        <v>2012.8658334029431</v>
      </c>
      <c r="AV30" s="41">
        <v>2676.2600281563923</v>
      </c>
    </row>
    <row r="31" spans="1:48" x14ac:dyDescent="0.2">
      <c r="A31" s="78">
        <v>26</v>
      </c>
      <c r="B31" s="77">
        <v>0</v>
      </c>
      <c r="C31" s="77">
        <v>0</v>
      </c>
      <c r="D31" s="77">
        <v>0</v>
      </c>
      <c r="E31" s="77">
        <v>756.20269059075656</v>
      </c>
      <c r="F31" s="77">
        <f t="shared" si="0"/>
        <v>756.20269059075656</v>
      </c>
      <c r="G31" s="111"/>
      <c r="H31" s="77">
        <v>0</v>
      </c>
      <c r="I31" s="77">
        <v>0</v>
      </c>
      <c r="J31" s="77">
        <v>0</v>
      </c>
      <c r="K31" s="77">
        <v>848.85018246278707</v>
      </c>
      <c r="L31" s="77">
        <f t="shared" si="1"/>
        <v>848.85018246278707</v>
      </c>
      <c r="M31" s="111"/>
      <c r="N31" s="77">
        <v>0</v>
      </c>
      <c r="O31" s="77">
        <v>0</v>
      </c>
      <c r="P31" s="77">
        <v>0</v>
      </c>
      <c r="Q31" s="77">
        <v>903.29334895950331</v>
      </c>
      <c r="R31" s="77">
        <f t="shared" si="2"/>
        <v>903.29334895950331</v>
      </c>
      <c r="S31" s="111"/>
      <c r="T31" s="77">
        <v>0</v>
      </c>
      <c r="U31" s="77">
        <v>2.1002315124287421E-2</v>
      </c>
      <c r="V31" s="77">
        <v>0</v>
      </c>
      <c r="W31" s="77">
        <v>987.60306696574332</v>
      </c>
      <c r="X31" s="77">
        <f t="shared" si="3"/>
        <v>987.62406928086762</v>
      </c>
      <c r="Y31" s="107"/>
      <c r="Z31" s="77">
        <v>18.122203992967862</v>
      </c>
      <c r="AA31" s="77">
        <v>0</v>
      </c>
      <c r="AB31" s="77">
        <v>0</v>
      </c>
      <c r="AC31" s="77">
        <v>1073.7491483958006</v>
      </c>
      <c r="AD31" s="77">
        <f t="shared" si="4"/>
        <v>1091.8713523887684</v>
      </c>
      <c r="AE31" s="107"/>
      <c r="AF31" s="77">
        <v>19.632948759680389</v>
      </c>
      <c r="AG31" s="77">
        <v>1.7552926455063431E-2</v>
      </c>
      <c r="AH31" s="77">
        <v>0</v>
      </c>
      <c r="AI31" s="77">
        <v>1089.6331128279271</v>
      </c>
      <c r="AJ31" s="77">
        <f t="shared" si="5"/>
        <v>1109.2836145140625</v>
      </c>
      <c r="AL31" s="77"/>
      <c r="AM31" s="77"/>
      <c r="AN31" s="77"/>
      <c r="AO31" s="120"/>
      <c r="AP31" s="120">
        <v>1203.8136306075792</v>
      </c>
      <c r="AQ31" s="107"/>
      <c r="AR31" s="77">
        <v>71.932907121373916</v>
      </c>
      <c r="AS31" s="77">
        <v>0</v>
      </c>
      <c r="AT31" s="77">
        <v>0</v>
      </c>
      <c r="AU31" s="77">
        <v>1399.5921130313657</v>
      </c>
      <c r="AV31" s="77">
        <v>1471.5250201527397</v>
      </c>
    </row>
    <row r="32" spans="1:48" x14ac:dyDescent="0.2">
      <c r="A32" s="40">
        <v>27</v>
      </c>
      <c r="B32" s="41">
        <v>0</v>
      </c>
      <c r="C32" s="41">
        <v>0</v>
      </c>
      <c r="D32" s="41">
        <v>0</v>
      </c>
      <c r="E32" s="41">
        <v>537.5763599021659</v>
      </c>
      <c r="F32" s="41">
        <f t="shared" si="0"/>
        <v>537.5763599021659</v>
      </c>
      <c r="G32" s="111"/>
      <c r="H32" s="41">
        <v>0</v>
      </c>
      <c r="I32" s="41">
        <v>0</v>
      </c>
      <c r="J32" s="41">
        <v>0</v>
      </c>
      <c r="K32" s="41">
        <v>621.2827133274277</v>
      </c>
      <c r="L32" s="41">
        <f t="shared" si="1"/>
        <v>621.2827133274277</v>
      </c>
      <c r="M32" s="111"/>
      <c r="N32" s="41">
        <v>0</v>
      </c>
      <c r="O32" s="41">
        <v>0</v>
      </c>
      <c r="P32" s="41">
        <v>0</v>
      </c>
      <c r="Q32" s="41">
        <v>664.37369570089299</v>
      </c>
      <c r="R32" s="41">
        <f t="shared" si="2"/>
        <v>664.37369570089299</v>
      </c>
      <c r="S32" s="111"/>
      <c r="T32" s="41">
        <v>0</v>
      </c>
      <c r="U32" s="41">
        <v>1.3933601048617702E-2</v>
      </c>
      <c r="V32" s="41">
        <v>0</v>
      </c>
      <c r="W32" s="41">
        <v>697.29523919432063</v>
      </c>
      <c r="X32" s="41">
        <f t="shared" si="3"/>
        <v>697.30917279536925</v>
      </c>
      <c r="Y32" s="107"/>
      <c r="Z32" s="41">
        <v>12.915527882998076</v>
      </c>
      <c r="AA32" s="41">
        <v>7.9661600332132446E-3</v>
      </c>
      <c r="AB32" s="41">
        <v>0</v>
      </c>
      <c r="AC32" s="41">
        <v>765.86409836963992</v>
      </c>
      <c r="AD32" s="41">
        <f t="shared" si="4"/>
        <v>778.78759241267119</v>
      </c>
      <c r="AE32" s="107"/>
      <c r="AF32" s="41">
        <v>13.756838511180382</v>
      </c>
      <c r="AG32" s="41">
        <v>4.4132931207895132E-2</v>
      </c>
      <c r="AH32" s="41">
        <v>0</v>
      </c>
      <c r="AI32" s="41">
        <v>762.54282237648442</v>
      </c>
      <c r="AJ32" s="41">
        <f t="shared" si="5"/>
        <v>776.34379381887265</v>
      </c>
      <c r="AL32" s="41"/>
      <c r="AM32" s="41"/>
      <c r="AN32" s="41"/>
      <c r="AO32" s="41"/>
      <c r="AP32" s="41">
        <v>845.58341137723835</v>
      </c>
      <c r="AR32" s="41">
        <v>51.967477642073746</v>
      </c>
      <c r="AS32" s="41">
        <v>0</v>
      </c>
      <c r="AT32" s="41">
        <v>0</v>
      </c>
      <c r="AU32" s="41">
        <v>1017.3082892562262</v>
      </c>
      <c r="AV32" s="41">
        <v>1069.2757668982999</v>
      </c>
    </row>
    <row r="33" spans="1:48" x14ac:dyDescent="0.2">
      <c r="A33" s="78">
        <v>28</v>
      </c>
      <c r="B33" s="77">
        <v>0</v>
      </c>
      <c r="C33" s="77">
        <v>0</v>
      </c>
      <c r="D33" s="77">
        <v>0</v>
      </c>
      <c r="E33" s="77">
        <v>401.73681324265027</v>
      </c>
      <c r="F33" s="77">
        <f t="shared" si="0"/>
        <v>401.73681324265027</v>
      </c>
      <c r="G33" s="111"/>
      <c r="H33" s="77">
        <v>0</v>
      </c>
      <c r="I33" s="77">
        <v>0</v>
      </c>
      <c r="J33" s="77">
        <v>0</v>
      </c>
      <c r="K33" s="77">
        <v>487.92850666087708</v>
      </c>
      <c r="L33" s="77">
        <f t="shared" si="1"/>
        <v>487.92850666087708</v>
      </c>
      <c r="M33" s="111"/>
      <c r="N33" s="77">
        <v>0</v>
      </c>
      <c r="O33" s="77">
        <v>0</v>
      </c>
      <c r="P33" s="77">
        <v>0</v>
      </c>
      <c r="Q33" s="77">
        <v>540.3130434679673</v>
      </c>
      <c r="R33" s="77">
        <f t="shared" si="2"/>
        <v>540.3130434679673</v>
      </c>
      <c r="S33" s="111"/>
      <c r="T33" s="77">
        <v>0</v>
      </c>
      <c r="U33" s="77">
        <v>0</v>
      </c>
      <c r="V33" s="77">
        <v>0</v>
      </c>
      <c r="W33" s="77">
        <v>541.89672419131318</v>
      </c>
      <c r="X33" s="77">
        <f t="shared" si="3"/>
        <v>541.89672419131318</v>
      </c>
      <c r="Y33" s="107"/>
      <c r="Z33" s="77">
        <v>9.5772480589136482</v>
      </c>
      <c r="AA33" s="77">
        <v>0</v>
      </c>
      <c r="AB33" s="77">
        <v>0</v>
      </c>
      <c r="AC33" s="77">
        <v>569.9360392064691</v>
      </c>
      <c r="AD33" s="77">
        <f t="shared" si="4"/>
        <v>579.5132872653827</v>
      </c>
      <c r="AE33" s="107"/>
      <c r="AF33" s="77">
        <v>10.556630501756105</v>
      </c>
      <c r="AG33" s="77">
        <v>0</v>
      </c>
      <c r="AH33" s="77">
        <v>0</v>
      </c>
      <c r="AI33" s="77">
        <v>588.34963969611067</v>
      </c>
      <c r="AJ33" s="77">
        <f t="shared" si="5"/>
        <v>598.90627019786677</v>
      </c>
      <c r="AL33" s="77"/>
      <c r="AM33" s="77"/>
      <c r="AN33" s="77"/>
      <c r="AO33" s="120"/>
      <c r="AP33" s="120">
        <v>639.3660146202086</v>
      </c>
      <c r="AQ33" s="107"/>
      <c r="AR33" s="77">
        <v>38.677078903984132</v>
      </c>
      <c r="AS33" s="77">
        <v>0</v>
      </c>
      <c r="AT33" s="77">
        <v>0</v>
      </c>
      <c r="AU33" s="77">
        <v>758.40109479112641</v>
      </c>
      <c r="AV33" s="77">
        <v>797.07817369511054</v>
      </c>
    </row>
    <row r="34" spans="1:48" x14ac:dyDescent="0.2">
      <c r="A34" s="40">
        <v>29</v>
      </c>
      <c r="B34" s="41">
        <v>0</v>
      </c>
      <c r="C34" s="41">
        <v>0</v>
      </c>
      <c r="D34" s="41">
        <v>0</v>
      </c>
      <c r="E34" s="41">
        <v>312.56576148324939</v>
      </c>
      <c r="F34" s="41">
        <f t="shared" si="0"/>
        <v>312.56576148324939</v>
      </c>
      <c r="G34" s="111"/>
      <c r="H34" s="41">
        <v>0</v>
      </c>
      <c r="I34" s="41">
        <v>0</v>
      </c>
      <c r="J34" s="41">
        <v>0</v>
      </c>
      <c r="K34" s="41">
        <v>381.24021397783525</v>
      </c>
      <c r="L34" s="41">
        <f t="shared" si="1"/>
        <v>381.24021397783525</v>
      </c>
      <c r="M34" s="111"/>
      <c r="N34" s="41">
        <v>0</v>
      </c>
      <c r="O34" s="41">
        <v>0</v>
      </c>
      <c r="P34" s="41">
        <v>0</v>
      </c>
      <c r="Q34" s="41">
        <v>444.85102802000716</v>
      </c>
      <c r="R34" s="41">
        <f t="shared" si="2"/>
        <v>444.85102802000716</v>
      </c>
      <c r="S34" s="111"/>
      <c r="T34" s="41">
        <v>0</v>
      </c>
      <c r="U34" s="41">
        <v>0</v>
      </c>
      <c r="V34" s="41">
        <v>0</v>
      </c>
      <c r="W34" s="41">
        <v>463.01074680285814</v>
      </c>
      <c r="X34" s="41">
        <f t="shared" si="3"/>
        <v>463.01074680285814</v>
      </c>
      <c r="Y34" s="107"/>
      <c r="Z34" s="41">
        <v>7.3626751284352068</v>
      </c>
      <c r="AA34" s="41">
        <v>0</v>
      </c>
      <c r="AB34" s="41">
        <v>0</v>
      </c>
      <c r="AC34" s="41">
        <v>441.65702889522311</v>
      </c>
      <c r="AD34" s="41">
        <f t="shared" si="4"/>
        <v>449.01970402365833</v>
      </c>
      <c r="AE34" s="107"/>
      <c r="AF34" s="41">
        <v>8.2610332494459247</v>
      </c>
      <c r="AG34" s="41">
        <v>2.7009420119706543E-2</v>
      </c>
      <c r="AH34" s="41">
        <v>0</v>
      </c>
      <c r="AI34" s="41">
        <v>463.59369796881577</v>
      </c>
      <c r="AJ34" s="41">
        <f t="shared" si="5"/>
        <v>471.88174063838142</v>
      </c>
      <c r="AL34" s="41"/>
      <c r="AM34" s="41"/>
      <c r="AN34" s="41"/>
      <c r="AO34" s="41"/>
      <c r="AP34" s="41">
        <v>494.37561358759223</v>
      </c>
      <c r="AR34" s="41">
        <v>29.825218857793782</v>
      </c>
      <c r="AS34" s="41">
        <v>0</v>
      </c>
      <c r="AT34" s="41">
        <v>0</v>
      </c>
      <c r="AU34" s="41">
        <v>589.46534995581362</v>
      </c>
      <c r="AV34" s="41">
        <v>619.29056881360736</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Z35" s="77"/>
      <c r="AA35" s="77"/>
      <c r="AB35" s="77"/>
      <c r="AC35" s="77"/>
      <c r="AD35" s="7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4">
        <v>2013</v>
      </c>
      <c r="I38" s="72">
        <v>2019</v>
      </c>
    </row>
    <row r="39" spans="1:48" x14ac:dyDescent="0.2">
      <c r="A39" s="71" t="s">
        <v>43</v>
      </c>
      <c r="B39" s="69" t="s">
        <v>44</v>
      </c>
      <c r="C39" s="67">
        <f>SUM(B5:B10)</f>
        <v>17667.854561241238</v>
      </c>
      <c r="D39" s="68">
        <f>SUM(H5:H10)</f>
        <v>17898.12511739129</v>
      </c>
      <c r="E39" s="67">
        <f>SUM(N5:N10)</f>
        <v>18710.11732043586</v>
      </c>
      <c r="F39" s="68">
        <f>SUM(T5:T10)</f>
        <v>20258.990402803636</v>
      </c>
      <c r="G39" s="64">
        <f>SUM(Z5:Z10)</f>
        <v>23443.51269766127</v>
      </c>
      <c r="H39" s="59">
        <f>SUM(AF5:AF10)</f>
        <v>25638.479732748077</v>
      </c>
      <c r="I39" s="81">
        <f>SUM(AR5:AR10)</f>
        <v>29176.592409016852</v>
      </c>
      <c r="J39" s="3"/>
    </row>
    <row r="40" spans="1:48" x14ac:dyDescent="0.2">
      <c r="A40" s="53"/>
      <c r="B40" s="128" t="s">
        <v>45</v>
      </c>
      <c r="C40" s="129">
        <f>SUM(B11:B16)</f>
        <v>12086.017676221378</v>
      </c>
      <c r="D40" s="55">
        <f>SUM(H11:H16)</f>
        <v>12314.852445361586</v>
      </c>
      <c r="E40" s="129">
        <f>SUM(N11:N16)</f>
        <v>13565.176964827991</v>
      </c>
      <c r="F40" s="55">
        <f>SUM(T11:T16)</f>
        <v>14907.836639027204</v>
      </c>
      <c r="G40" s="129">
        <f>SUM(Z11:Z16)</f>
        <v>17368.112911609252</v>
      </c>
      <c r="H40" s="58">
        <f>SUM(AF11:AF16)</f>
        <v>18323.697029462375</v>
      </c>
      <c r="I40" s="143">
        <f>SUM(AR11:AR16)</f>
        <v>21060.456564659878</v>
      </c>
      <c r="J40" s="3"/>
    </row>
    <row r="41" spans="1:48" x14ac:dyDescent="0.2">
      <c r="A41" s="70"/>
      <c r="B41" s="66" t="s">
        <v>46</v>
      </c>
      <c r="C41" s="64">
        <f>SUM(B17:B22)</f>
        <v>13430.76274875001</v>
      </c>
      <c r="D41" s="65">
        <f>SUM(H17:H22)</f>
        <v>13772.330040149089</v>
      </c>
      <c r="E41" s="64">
        <f>SUM(N17:N22)</f>
        <v>15199.476683667262</v>
      </c>
      <c r="F41" s="65">
        <f>SUM(T17:T22)</f>
        <v>16612.492157968725</v>
      </c>
      <c r="G41" s="64">
        <f>SUM(Z17:Z22)</f>
        <v>18322.199470929459</v>
      </c>
      <c r="H41" s="59">
        <f>SUM(AF17:AF22)</f>
        <v>19995.529127289858</v>
      </c>
      <c r="I41" s="81">
        <f>SUM(AR17:AR22)</f>
        <v>23250.33413370177</v>
      </c>
      <c r="J41" s="3"/>
    </row>
    <row r="42" spans="1:48" x14ac:dyDescent="0.2">
      <c r="A42" s="131"/>
      <c r="B42" s="132" t="s">
        <v>47</v>
      </c>
      <c r="C42" s="133">
        <f>SUM(B5:B22)</f>
        <v>43184.634986212637</v>
      </c>
      <c r="D42" s="134">
        <f>SUM(H5:H22)</f>
        <v>43985.307602901972</v>
      </c>
      <c r="E42" s="133">
        <f>SUM(N5:N22)</f>
        <v>47474.770968931116</v>
      </c>
      <c r="F42" s="134">
        <f>SUM(T5:T22)</f>
        <v>51779.31919979956</v>
      </c>
      <c r="G42" s="129">
        <f>SUM(Z5:Z22)</f>
        <v>59133.825080199975</v>
      </c>
      <c r="H42" s="58">
        <f>SUM(AF5:AF22)</f>
        <v>63957.705889500321</v>
      </c>
      <c r="I42" s="143">
        <f>SUM(AR5:AR22)</f>
        <v>73487.383107378497</v>
      </c>
      <c r="J42" s="3"/>
    </row>
    <row r="43" spans="1:48" x14ac:dyDescent="0.2">
      <c r="A43" s="71" t="s">
        <v>1</v>
      </c>
      <c r="B43" s="69" t="s">
        <v>44</v>
      </c>
      <c r="C43" s="67">
        <f>SUM(C5:C10)</f>
        <v>27142.213857448081</v>
      </c>
      <c r="D43" s="68">
        <f>SUM(I5:I10)</f>
        <v>28707.591662708317</v>
      </c>
      <c r="E43" s="67">
        <f>SUM(O5:O10)</f>
        <v>31759.872841826113</v>
      </c>
      <c r="F43" s="68">
        <f>SUM(U5:U10)</f>
        <v>35517.108228627876</v>
      </c>
      <c r="G43" s="67">
        <f>SUM(AA5:AA10)</f>
        <v>35842.176227312841</v>
      </c>
      <c r="H43" s="68">
        <f>SUM(AG5:AG10)</f>
        <v>40270.713742554653</v>
      </c>
      <c r="I43" s="85">
        <f>SUM(AS5:AS10)</f>
        <v>54281.430923288724</v>
      </c>
      <c r="J43" s="3"/>
    </row>
    <row r="44" spans="1:48" x14ac:dyDescent="0.2">
      <c r="A44" s="53"/>
      <c r="B44" s="128" t="s">
        <v>45</v>
      </c>
      <c r="C44" s="129">
        <f>SUM(C11:C16)</f>
        <v>58.859804025371858</v>
      </c>
      <c r="D44" s="55">
        <f>SUM(I11:I16)</f>
        <v>117.88238479837126</v>
      </c>
      <c r="E44" s="129">
        <f>SUM(O11:O16)</f>
        <v>133.02951393519356</v>
      </c>
      <c r="F44" s="55">
        <f>SUM(U11:U16)</f>
        <v>147.14373400792087</v>
      </c>
      <c r="G44" s="129">
        <f>SUM(AA11:AA16)</f>
        <v>152.63603454214984</v>
      </c>
      <c r="H44" s="55">
        <f>SUM(AG11:AG16)</f>
        <v>191.48527162860131</v>
      </c>
      <c r="I44" s="143">
        <f>SUM(AS11:AS16)</f>
        <v>0</v>
      </c>
      <c r="J44" s="3"/>
    </row>
    <row r="45" spans="1:48" x14ac:dyDescent="0.2">
      <c r="A45" s="66"/>
      <c r="B45" s="66" t="s">
        <v>46</v>
      </c>
      <c r="C45" s="64">
        <f>SUM(C17:C22)</f>
        <v>0</v>
      </c>
      <c r="D45" s="65">
        <f>SUM(I17:I22)</f>
        <v>31.121712443664418</v>
      </c>
      <c r="E45" s="64">
        <f>SUM(O17:O22)</f>
        <v>36.571914715471877</v>
      </c>
      <c r="F45" s="65">
        <f>SUM(U17:U22)</f>
        <v>51.179236911846345</v>
      </c>
      <c r="G45" s="64">
        <f>SUM(AA17:AA22)</f>
        <v>57.732521762696287</v>
      </c>
      <c r="H45" s="65">
        <f>SUM(AG17:AG22)</f>
        <v>68.553297638127631</v>
      </c>
      <c r="I45" s="81">
        <f>SUM(AS17:AS22)</f>
        <v>0</v>
      </c>
      <c r="J45" s="3"/>
    </row>
    <row r="46" spans="1:48" x14ac:dyDescent="0.2">
      <c r="A46" s="132"/>
      <c r="B46" s="132" t="s">
        <v>47</v>
      </c>
      <c r="C46" s="133">
        <f>SUM(C5:C22)</f>
        <v>27201.073661473452</v>
      </c>
      <c r="D46" s="134">
        <f>SUM(I5:I22)</f>
        <v>28856.595759950353</v>
      </c>
      <c r="E46" s="133">
        <f>SUM(O5:O22)</f>
        <v>31929.474270476781</v>
      </c>
      <c r="F46" s="134">
        <f>SUM(U5:U22)</f>
        <v>35715.431199547653</v>
      </c>
      <c r="G46" s="133">
        <f>SUM(AA5:AA22)</f>
        <v>36052.544783617683</v>
      </c>
      <c r="H46" s="134">
        <f>SUM(AG5:AG22)</f>
        <v>40530.752311821372</v>
      </c>
      <c r="I46" s="145">
        <f>SUM(AS5:AS22)</f>
        <v>54281.430923288724</v>
      </c>
      <c r="J46" s="3"/>
    </row>
    <row r="47" spans="1:48" x14ac:dyDescent="0.2">
      <c r="A47" s="69" t="s">
        <v>48</v>
      </c>
      <c r="B47" s="69" t="s">
        <v>44</v>
      </c>
      <c r="C47" s="67">
        <f>SUM(D5:D10)</f>
        <v>2976.1097314256922</v>
      </c>
      <c r="D47" s="68">
        <f>SUM(J5:J10)</f>
        <v>3077.5568566440497</v>
      </c>
      <c r="E47" s="67">
        <f>SUM(P5:P10)</f>
        <v>4087.7478153032816</v>
      </c>
      <c r="F47" s="68">
        <f>SUM(V5:V10)</f>
        <v>4183.7932360971536</v>
      </c>
      <c r="G47" s="64">
        <f>SUM(AB5:AB10)</f>
        <v>1156.5948259284016</v>
      </c>
      <c r="H47" s="59">
        <f>SUM(AH5:AH10)</f>
        <v>856.85292397430271</v>
      </c>
      <c r="I47" s="81">
        <f>SUM(AT5:AT10)</f>
        <v>1513.9861720571987</v>
      </c>
      <c r="J47" s="3"/>
    </row>
    <row r="48" spans="1:48" x14ac:dyDescent="0.2">
      <c r="A48" s="54"/>
      <c r="B48" s="128" t="s">
        <v>45</v>
      </c>
      <c r="C48" s="129">
        <f>SUM(D11:D16)</f>
        <v>2976.1097314256926</v>
      </c>
      <c r="D48" s="55">
        <f>SUM(J11:J16)</f>
        <v>3077.5568566440497</v>
      </c>
      <c r="E48" s="129">
        <f>SUM(P11:P16)</f>
        <v>4087.7478153032826</v>
      </c>
      <c r="F48" s="55">
        <f>SUM(V11:V16)</f>
        <v>4183.7932360971536</v>
      </c>
      <c r="G48" s="129">
        <f>SUM(AB11:AB16)</f>
        <v>1156.5948259284014</v>
      </c>
      <c r="H48" s="58">
        <f>SUM(AH11:AH16)</f>
        <v>856.85292397430248</v>
      </c>
      <c r="I48" s="143">
        <f>SUM(AT11:AT16)</f>
        <v>1513.9861720571989</v>
      </c>
      <c r="J48" s="3"/>
    </row>
    <row r="49" spans="1:10" x14ac:dyDescent="0.2">
      <c r="A49" s="66"/>
      <c r="B49" s="66" t="s">
        <v>46</v>
      </c>
      <c r="C49" s="64">
        <f>SUM(D17:D22)</f>
        <v>3003.936463856407</v>
      </c>
      <c r="D49" s="65">
        <f>SUM(J17:J22)</f>
        <v>3100.3378903389876</v>
      </c>
      <c r="E49" s="64">
        <f>SUM(P17:P22)</f>
        <v>4118.4577391607099</v>
      </c>
      <c r="F49" s="65">
        <f>SUM(V17:V22)</f>
        <v>4237.831612102319</v>
      </c>
      <c r="G49" s="64">
        <f>SUM(AB17:AB22)</f>
        <v>1210.3331357116767</v>
      </c>
      <c r="H49" s="59">
        <f>SUM(AH17:AH22)</f>
        <v>914.17341205313619</v>
      </c>
      <c r="I49" s="81">
        <f>SUM(AT17:AT22)</f>
        <v>1581.0973992660611</v>
      </c>
      <c r="J49" s="3"/>
    </row>
    <row r="50" spans="1:10" x14ac:dyDescent="0.2">
      <c r="A50" s="132"/>
      <c r="B50" s="132" t="s">
        <v>47</v>
      </c>
      <c r="C50" s="133">
        <f>SUM(D5:D22)</f>
        <v>8956.1559267077937</v>
      </c>
      <c r="D50" s="134">
        <f>SUM(J5:J22)</f>
        <v>9255.451603627087</v>
      </c>
      <c r="E50" s="133">
        <f>SUM(P5:P22)</f>
        <v>12293.953369767274</v>
      </c>
      <c r="F50" s="134">
        <f>SUM(V5:V22)</f>
        <v>12605.418084296625</v>
      </c>
      <c r="G50" s="129">
        <f>SUM(AB5:AB22)</f>
        <v>3523.5227875684786</v>
      </c>
      <c r="H50" s="58">
        <f>SUM(AH5:AH22)</f>
        <v>2627.8792600017418</v>
      </c>
      <c r="I50" s="143">
        <f>SUM(AT5:AT22)</f>
        <v>4609.0697433804589</v>
      </c>
      <c r="J50" s="3"/>
    </row>
    <row r="51" spans="1:10" x14ac:dyDescent="0.2">
      <c r="A51" s="69" t="s">
        <v>3</v>
      </c>
      <c r="B51" s="69" t="s">
        <v>44</v>
      </c>
      <c r="C51" s="67">
        <f>SUM(E5:E10)</f>
        <v>72.541801547219336</v>
      </c>
      <c r="D51" s="68">
        <f>SUM(K5:K10)</f>
        <v>71.893000340503647</v>
      </c>
      <c r="E51" s="67">
        <f>SUM(Q5:Q10)</f>
        <v>82.102743226171668</v>
      </c>
      <c r="F51" s="68">
        <f>SUM(W5:W10)</f>
        <v>87.358346232197178</v>
      </c>
      <c r="G51" s="67">
        <f>SUM(AC5:AC10)</f>
        <v>69.510679865587207</v>
      </c>
      <c r="H51" s="68">
        <f>SUM(AI5:AI10)</f>
        <v>61.98441975933526</v>
      </c>
      <c r="I51" s="85">
        <f>SUM(AU5:AU10)</f>
        <v>59.468061595606244</v>
      </c>
      <c r="J51" s="3"/>
    </row>
    <row r="52" spans="1:10" x14ac:dyDescent="0.2">
      <c r="A52" s="54"/>
      <c r="B52" s="128" t="s">
        <v>45</v>
      </c>
      <c r="C52" s="129">
        <f>SUM(E11:E16)</f>
        <v>33136.368050915684</v>
      </c>
      <c r="D52" s="55">
        <f>SUM(K11:K16)</f>
        <v>34815.051987519386</v>
      </c>
      <c r="E52" s="129">
        <f>SUM(Q11:Q16)</f>
        <v>39189.602990258783</v>
      </c>
      <c r="F52" s="55">
        <f>SUM(W11:W16)</f>
        <v>40180.787758403407</v>
      </c>
      <c r="G52" s="129">
        <f>SUM(AC11:AC16)</f>
        <v>42839.179877848022</v>
      </c>
      <c r="H52" s="55">
        <f>SUM(AI11:AI16)</f>
        <v>44957.23147946965</v>
      </c>
      <c r="I52" s="143">
        <f>SUM(AU11:AU16)</f>
        <v>57399.852968439787</v>
      </c>
      <c r="J52" s="3"/>
    </row>
    <row r="53" spans="1:10" x14ac:dyDescent="0.2">
      <c r="A53" s="66"/>
      <c r="B53" s="66" t="s">
        <v>46</v>
      </c>
      <c r="C53" s="64">
        <f>SUM(E17:E22)</f>
        <v>49175.953904735463</v>
      </c>
      <c r="D53" s="65">
        <f>SUM(K17:K22)</f>
        <v>48148.925123401306</v>
      </c>
      <c r="E53" s="64">
        <f>SUM(Q17:Q22)</f>
        <v>52795.764018012429</v>
      </c>
      <c r="F53" s="65">
        <f>SUM(W17:W22)</f>
        <v>57074.344356788497</v>
      </c>
      <c r="G53" s="64">
        <f>SUM(AC17:AC22)</f>
        <v>58578.361997422558</v>
      </c>
      <c r="H53" s="65">
        <f>SUM(AI17:AI22)</f>
        <v>60702.143940695561</v>
      </c>
      <c r="I53" s="81">
        <f>SUM(AU17:AU22)</f>
        <v>72096.045291491027</v>
      </c>
      <c r="J53" s="3"/>
    </row>
    <row r="54" spans="1:10" x14ac:dyDescent="0.2">
      <c r="A54" s="132"/>
      <c r="B54" s="132" t="s">
        <v>47</v>
      </c>
      <c r="C54" s="133">
        <f>SUM(E5:E22)</f>
        <v>82384.863757198371</v>
      </c>
      <c r="D54" s="134">
        <f>SUM(K5:K22)</f>
        <v>83035.870111261189</v>
      </c>
      <c r="E54" s="133">
        <f>SUM(Q5:Q22)</f>
        <v>92067.469751497381</v>
      </c>
      <c r="F54" s="134">
        <f>SUM(W5:W22)</f>
        <v>97342.49046142411</v>
      </c>
      <c r="G54" s="133">
        <f>SUM(AC5:AC22)</f>
        <v>101487.05255513616</v>
      </c>
      <c r="H54" s="134">
        <f>SUM(AI5:AI22)</f>
        <v>105721.35983992454</v>
      </c>
      <c r="I54" s="145">
        <f>SUM(AU5:AU22)</f>
        <v>129555.36632152641</v>
      </c>
      <c r="J54" s="3"/>
    </row>
    <row r="55" spans="1:10" x14ac:dyDescent="0.2">
      <c r="A55" s="69" t="s">
        <v>49</v>
      </c>
      <c r="B55" s="69" t="s">
        <v>44</v>
      </c>
      <c r="C55" s="67">
        <f t="shared" ref="C55:I58" si="6">SUM(C39,C43,C47,C51)</f>
        <v>47858.719951662228</v>
      </c>
      <c r="D55" s="68">
        <f t="shared" si="6"/>
        <v>49755.166637084163</v>
      </c>
      <c r="E55" s="67">
        <f t="shared" si="6"/>
        <v>54639.840720791421</v>
      </c>
      <c r="F55" s="68">
        <f t="shared" si="6"/>
        <v>60047.250213760861</v>
      </c>
      <c r="G55" s="64">
        <f t="shared" si="6"/>
        <v>60511.794430768103</v>
      </c>
      <c r="H55" s="59">
        <f t="shared" si="6"/>
        <v>66828.030819036372</v>
      </c>
      <c r="I55" s="85">
        <f t="shared" si="6"/>
        <v>85031.477565958368</v>
      </c>
      <c r="J55" s="76">
        <f>I55*100/I$58</f>
        <v>32.463033057060194</v>
      </c>
    </row>
    <row r="56" spans="1:10" x14ac:dyDescent="0.2">
      <c r="A56" s="54"/>
      <c r="B56" s="128" t="s">
        <v>45</v>
      </c>
      <c r="C56" s="129">
        <f t="shared" si="6"/>
        <v>48257.355262588128</v>
      </c>
      <c r="D56" s="55">
        <f t="shared" si="6"/>
        <v>50325.343674323391</v>
      </c>
      <c r="E56" s="129">
        <f t="shared" si="6"/>
        <v>56975.557284325252</v>
      </c>
      <c r="F56" s="55">
        <f t="shared" si="6"/>
        <v>59419.561367535687</v>
      </c>
      <c r="G56" s="129">
        <f t="shared" si="6"/>
        <v>61516.523649927825</v>
      </c>
      <c r="H56" s="58">
        <f t="shared" si="6"/>
        <v>64329.26670453493</v>
      </c>
      <c r="I56" s="143">
        <f t="shared" si="6"/>
        <v>79974.295705156866</v>
      </c>
      <c r="J56" s="76">
        <f>I56*100/I$58</f>
        <v>30.532319083574112</v>
      </c>
    </row>
    <row r="57" spans="1:10" x14ac:dyDescent="0.2">
      <c r="A57" s="66"/>
      <c r="B57" s="66" t="s">
        <v>46</v>
      </c>
      <c r="C57" s="64">
        <f t="shared" si="6"/>
        <v>65610.653117341877</v>
      </c>
      <c r="D57" s="65">
        <f t="shared" si="6"/>
        <v>65052.714766333047</v>
      </c>
      <c r="E57" s="64">
        <f t="shared" si="6"/>
        <v>72150.270355555869</v>
      </c>
      <c r="F57" s="65">
        <f t="shared" si="6"/>
        <v>77975.847363771391</v>
      </c>
      <c r="G57" s="64">
        <f t="shared" si="6"/>
        <v>78168.627125826388</v>
      </c>
      <c r="H57" s="59">
        <f t="shared" si="6"/>
        <v>81680.399777676677</v>
      </c>
      <c r="I57" s="81">
        <f t="shared" si="6"/>
        <v>96927.476824458863</v>
      </c>
      <c r="J57" s="76">
        <f>I57*100/I$58</f>
        <v>37.004647859365697</v>
      </c>
    </row>
    <row r="58" spans="1:10" x14ac:dyDescent="0.2">
      <c r="A58" s="132"/>
      <c r="B58" s="132" t="s">
        <v>47</v>
      </c>
      <c r="C58" s="133">
        <f t="shared" si="6"/>
        <v>161726.72833159225</v>
      </c>
      <c r="D58" s="134">
        <f t="shared" si="6"/>
        <v>165133.22507774062</v>
      </c>
      <c r="E58" s="133">
        <f t="shared" si="6"/>
        <v>183765.66836067254</v>
      </c>
      <c r="F58" s="134">
        <f t="shared" si="6"/>
        <v>197442.65894506796</v>
      </c>
      <c r="G58" s="133">
        <f t="shared" si="6"/>
        <v>200196.9452065223</v>
      </c>
      <c r="H58" s="134">
        <f t="shared" si="6"/>
        <v>212837.69730124797</v>
      </c>
      <c r="I58" s="145">
        <f t="shared" si="6"/>
        <v>261933.25009557407</v>
      </c>
      <c r="J58" s="76"/>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t="s">
        <v>64</v>
      </c>
      <c r="I69" s="152">
        <v>2019</v>
      </c>
    </row>
    <row r="70" spans="1:9" x14ac:dyDescent="0.2">
      <c r="A70" s="57" t="str">
        <f t="shared" ref="A70:A98" si="7">A4</f>
        <v>Prenatal</v>
      </c>
      <c r="B70" s="58">
        <f t="shared" ref="B70:B98" si="8">F4</f>
        <v>2245.0505601824725</v>
      </c>
      <c r="C70" s="58">
        <f t="shared" ref="C70:C98" si="9">L4</f>
        <v>2097.7389509079935</v>
      </c>
      <c r="D70" s="58">
        <f t="shared" ref="D70:D98" si="10">R4</f>
        <v>2213.9979992771282</v>
      </c>
      <c r="E70" s="58">
        <f t="shared" ref="E70:E98" si="11">X4</f>
        <v>2399.8440615911854</v>
      </c>
      <c r="F70" s="58">
        <f t="shared" ref="F70:F98" si="12">AD4</f>
        <v>2423.6470654129739</v>
      </c>
      <c r="G70" s="58">
        <f t="shared" ref="G70:G98" si="13">AJ4</f>
        <v>1686.4497903626882</v>
      </c>
      <c r="H70" s="58">
        <f>AP4</f>
        <v>1740.4748171682306</v>
      </c>
      <c r="I70" s="147">
        <f t="shared" ref="I70:I98" si="14">AV4</f>
        <v>2516.3379594696803</v>
      </c>
    </row>
    <row r="71" spans="1:9" x14ac:dyDescent="0.2">
      <c r="A71" s="2">
        <f t="shared" si="7"/>
        <v>0</v>
      </c>
      <c r="B71" s="108">
        <f t="shared" si="8"/>
        <v>8277.0384970179766</v>
      </c>
      <c r="C71" s="108">
        <f t="shared" si="9"/>
        <v>9003.6121501636935</v>
      </c>
      <c r="D71" s="108">
        <f t="shared" si="10"/>
        <v>9500.5260899904206</v>
      </c>
      <c r="E71" s="108">
        <f t="shared" si="11"/>
        <v>10368.932577696094</v>
      </c>
      <c r="F71" s="108">
        <f t="shared" si="12"/>
        <v>10462.277083416799</v>
      </c>
      <c r="G71" s="108">
        <f t="shared" si="13"/>
        <v>12183.415016921914</v>
      </c>
      <c r="H71" s="59">
        <f t="shared" ref="H71:H98" si="15">AP5</f>
        <v>12888.989218684039</v>
      </c>
      <c r="I71" s="146">
        <f t="shared" si="14"/>
        <v>15693.230732760088</v>
      </c>
    </row>
    <row r="72" spans="1:9" x14ac:dyDescent="0.2">
      <c r="A72" s="57">
        <f t="shared" si="7"/>
        <v>1</v>
      </c>
      <c r="B72" s="58">
        <f t="shared" si="8"/>
        <v>6332.6395052697935</v>
      </c>
      <c r="C72" s="58">
        <f t="shared" si="9"/>
        <v>6825.6870867660118</v>
      </c>
      <c r="D72" s="58">
        <f t="shared" si="10"/>
        <v>7226.9474955291289</v>
      </c>
      <c r="E72" s="58">
        <f t="shared" si="11"/>
        <v>7905.7479956426141</v>
      </c>
      <c r="F72" s="58">
        <f t="shared" si="12"/>
        <v>7877.8075747711355</v>
      </c>
      <c r="G72" s="58">
        <f t="shared" si="13"/>
        <v>8420.2012782420079</v>
      </c>
      <c r="H72" s="58">
        <f t="shared" si="15"/>
        <v>9004.0775140363548</v>
      </c>
      <c r="I72" s="147">
        <f t="shared" si="14"/>
        <v>10531.781714508707</v>
      </c>
    </row>
    <row r="73" spans="1:9" x14ac:dyDescent="0.2">
      <c r="A73" s="2">
        <f t="shared" si="7"/>
        <v>2</v>
      </c>
      <c r="B73" s="108">
        <f t="shared" si="8"/>
        <v>7813.7794364304973</v>
      </c>
      <c r="C73" s="108">
        <f t="shared" si="9"/>
        <v>7994.838164216203</v>
      </c>
      <c r="D73" s="108">
        <f t="shared" si="10"/>
        <v>8406.1528928683474</v>
      </c>
      <c r="E73" s="108">
        <f t="shared" si="11"/>
        <v>8977.6588518380067</v>
      </c>
      <c r="F73" s="108">
        <f t="shared" si="12"/>
        <v>8713.9090482081556</v>
      </c>
      <c r="G73" s="108">
        <f t="shared" si="13"/>
        <v>9202.7814982316777</v>
      </c>
      <c r="H73" s="59">
        <f t="shared" si="15"/>
        <v>9867.4427296916292</v>
      </c>
      <c r="I73" s="146">
        <f t="shared" si="14"/>
        <v>11588.798047929886</v>
      </c>
    </row>
    <row r="74" spans="1:9" x14ac:dyDescent="0.2">
      <c r="A74" s="57">
        <f t="shared" si="7"/>
        <v>3</v>
      </c>
      <c r="B74" s="58">
        <f t="shared" si="8"/>
        <v>8421.7203076820169</v>
      </c>
      <c r="C74" s="58">
        <f t="shared" si="9"/>
        <v>8602.4933161516146</v>
      </c>
      <c r="D74" s="58">
        <f t="shared" si="10"/>
        <v>9770.3337606947989</v>
      </c>
      <c r="E74" s="58">
        <f t="shared" si="11"/>
        <v>10888.707433297664</v>
      </c>
      <c r="F74" s="58">
        <f t="shared" si="12"/>
        <v>11079.694259789627</v>
      </c>
      <c r="G74" s="58">
        <f t="shared" si="13"/>
        <v>12279.280826107733</v>
      </c>
      <c r="H74" s="58">
        <f t="shared" si="15"/>
        <v>13010.905325319392</v>
      </c>
      <c r="I74" s="147">
        <f t="shared" si="14"/>
        <v>15634.1012202195</v>
      </c>
    </row>
    <row r="75" spans="1:9" x14ac:dyDescent="0.2">
      <c r="A75" s="2">
        <f t="shared" si="7"/>
        <v>4</v>
      </c>
      <c r="B75" s="108">
        <f t="shared" si="8"/>
        <v>8519.9598737955566</v>
      </c>
      <c r="C75" s="108">
        <f t="shared" si="9"/>
        <v>8666.1093732199843</v>
      </c>
      <c r="D75" s="108">
        <f t="shared" si="10"/>
        <v>9865.960222566433</v>
      </c>
      <c r="E75" s="108">
        <f t="shared" si="11"/>
        <v>10955.145967841208</v>
      </c>
      <c r="F75" s="108">
        <f t="shared" si="12"/>
        <v>11167.989200530566</v>
      </c>
      <c r="G75" s="108">
        <f t="shared" si="13"/>
        <v>12385.616652509678</v>
      </c>
      <c r="H75" s="59">
        <f t="shared" si="15"/>
        <v>13277.859630547329</v>
      </c>
      <c r="I75" s="146">
        <f t="shared" si="14"/>
        <v>15804.247486067177</v>
      </c>
    </row>
    <row r="76" spans="1:9" x14ac:dyDescent="0.2">
      <c r="A76" s="57">
        <f t="shared" si="7"/>
        <v>5</v>
      </c>
      <c r="B76" s="58">
        <f t="shared" si="8"/>
        <v>8493.5823314663903</v>
      </c>
      <c r="C76" s="58">
        <f t="shared" si="9"/>
        <v>8662.4265465666558</v>
      </c>
      <c r="D76" s="58">
        <f t="shared" si="10"/>
        <v>9869.9202591422963</v>
      </c>
      <c r="E76" s="58">
        <f t="shared" si="11"/>
        <v>10951.057387445275</v>
      </c>
      <c r="F76" s="58">
        <f t="shared" si="12"/>
        <v>11210.117264051814</v>
      </c>
      <c r="G76" s="58">
        <f t="shared" si="13"/>
        <v>12356.735547023363</v>
      </c>
      <c r="H76" s="58">
        <f t="shared" si="15"/>
        <v>13200.28850634244</v>
      </c>
      <c r="I76" s="147">
        <f t="shared" si="14"/>
        <v>15779.318364473009</v>
      </c>
    </row>
    <row r="77" spans="1:9" x14ac:dyDescent="0.2">
      <c r="A77" s="2">
        <f t="shared" si="7"/>
        <v>6</v>
      </c>
      <c r="B77" s="108">
        <f t="shared" si="8"/>
        <v>7591.9181332186699</v>
      </c>
      <c r="C77" s="108">
        <f t="shared" si="9"/>
        <v>7721.0828153594739</v>
      </c>
      <c r="D77" s="108">
        <f t="shared" si="10"/>
        <v>9038.2317337508721</v>
      </c>
      <c r="E77" s="108">
        <f t="shared" si="11"/>
        <v>9393.750144053447</v>
      </c>
      <c r="F77" s="108">
        <f t="shared" si="12"/>
        <v>9892.3255551140901</v>
      </c>
      <c r="G77" s="108">
        <f t="shared" si="13"/>
        <v>10402.445928991347</v>
      </c>
      <c r="H77" s="59">
        <f t="shared" si="15"/>
        <v>11163.625993368962</v>
      </c>
      <c r="I77" s="146">
        <f t="shared" si="14"/>
        <v>13052.159965000052</v>
      </c>
    </row>
    <row r="78" spans="1:9" x14ac:dyDescent="0.2">
      <c r="A78" s="57">
        <f t="shared" si="7"/>
        <v>7</v>
      </c>
      <c r="B78" s="58">
        <f t="shared" si="8"/>
        <v>7580.6227342473831</v>
      </c>
      <c r="C78" s="58">
        <f t="shared" si="9"/>
        <v>7942.8815843442353</v>
      </c>
      <c r="D78" s="58">
        <f t="shared" si="10"/>
        <v>9018.5261072298999</v>
      </c>
      <c r="E78" s="58">
        <f t="shared" si="11"/>
        <v>9358.1919738536762</v>
      </c>
      <c r="F78" s="58">
        <f t="shared" si="12"/>
        <v>9947.0491011264203</v>
      </c>
      <c r="G78" s="58">
        <f t="shared" si="13"/>
        <v>10350.659607872865</v>
      </c>
      <c r="H78" s="58">
        <f t="shared" si="15"/>
        <v>11048.489068853592</v>
      </c>
      <c r="I78" s="147">
        <f t="shared" si="14"/>
        <v>13123.881715947067</v>
      </c>
    </row>
    <row r="79" spans="1:9" x14ac:dyDescent="0.2">
      <c r="A79" s="2">
        <f t="shared" si="7"/>
        <v>8</v>
      </c>
      <c r="B79" s="108">
        <f t="shared" si="8"/>
        <v>7524.4234500111288</v>
      </c>
      <c r="C79" s="108">
        <f t="shared" si="9"/>
        <v>7924.5771170535045</v>
      </c>
      <c r="D79" s="108">
        <f t="shared" si="10"/>
        <v>9004.6971099296625</v>
      </c>
      <c r="E79" s="108">
        <f t="shared" si="11"/>
        <v>9266.8791844133812</v>
      </c>
      <c r="F79" s="108">
        <f t="shared" si="12"/>
        <v>9659.0914955077678</v>
      </c>
      <c r="G79" s="108">
        <f t="shared" si="13"/>
        <v>10069.417460234317</v>
      </c>
      <c r="H79" s="59">
        <f t="shared" si="15"/>
        <v>10839.818626822824</v>
      </c>
      <c r="I79" s="146">
        <f t="shared" si="14"/>
        <v>12674.638271837326</v>
      </c>
    </row>
    <row r="80" spans="1:9" x14ac:dyDescent="0.2">
      <c r="A80" s="57">
        <f t="shared" si="7"/>
        <v>9</v>
      </c>
      <c r="B80" s="58">
        <f t="shared" si="8"/>
        <v>7511.7184428099463</v>
      </c>
      <c r="C80" s="58">
        <f t="shared" si="9"/>
        <v>7992.1497799948284</v>
      </c>
      <c r="D80" s="58">
        <f t="shared" si="10"/>
        <v>9001.3262915415544</v>
      </c>
      <c r="E80" s="58">
        <f t="shared" si="11"/>
        <v>9289.8928141123724</v>
      </c>
      <c r="F80" s="58">
        <f t="shared" si="12"/>
        <v>9610.9297026112963</v>
      </c>
      <c r="G80" s="58">
        <f t="shared" si="13"/>
        <v>10031.320845830864</v>
      </c>
      <c r="H80" s="58">
        <f t="shared" si="15"/>
        <v>10635.927361199594</v>
      </c>
      <c r="I80" s="147">
        <f t="shared" si="14"/>
        <v>12659.362182623197</v>
      </c>
    </row>
    <row r="81" spans="1:9" x14ac:dyDescent="0.2">
      <c r="A81" s="2">
        <f t="shared" si="7"/>
        <v>10</v>
      </c>
      <c r="B81" s="108">
        <f t="shared" si="8"/>
        <v>7604.1051497768549</v>
      </c>
      <c r="C81" s="108">
        <f t="shared" si="9"/>
        <v>8188.8711293314846</v>
      </c>
      <c r="D81" s="108">
        <f t="shared" si="10"/>
        <v>9103.9514869836294</v>
      </c>
      <c r="E81" s="108">
        <f t="shared" si="11"/>
        <v>9293.2086310472914</v>
      </c>
      <c r="F81" s="108">
        <f t="shared" si="12"/>
        <v>9667.1720926130438</v>
      </c>
      <c r="G81" s="108">
        <f t="shared" si="13"/>
        <v>10107.656855659516</v>
      </c>
      <c r="H81" s="59">
        <f t="shared" si="15"/>
        <v>10675.600417707807</v>
      </c>
      <c r="I81" s="146">
        <f t="shared" si="14"/>
        <v>12724.692923646269</v>
      </c>
    </row>
    <row r="82" spans="1:9" x14ac:dyDescent="0.2">
      <c r="A82" s="57">
        <f t="shared" si="7"/>
        <v>11</v>
      </c>
      <c r="B82" s="58">
        <f t="shared" si="8"/>
        <v>10444.567352524151</v>
      </c>
      <c r="C82" s="58">
        <f t="shared" si="9"/>
        <v>10555.781248239871</v>
      </c>
      <c r="D82" s="58">
        <f t="shared" si="10"/>
        <v>11808.824554889632</v>
      </c>
      <c r="E82" s="58">
        <f t="shared" si="11"/>
        <v>12817.638620055513</v>
      </c>
      <c r="F82" s="58">
        <f t="shared" si="12"/>
        <v>12739.955702955205</v>
      </c>
      <c r="G82" s="58">
        <f t="shared" si="13"/>
        <v>13367.76600594602</v>
      </c>
      <c r="H82" s="58">
        <f t="shared" si="15"/>
        <v>14066.05393036476</v>
      </c>
      <c r="I82" s="147">
        <f t="shared" si="14"/>
        <v>15739.56064610296</v>
      </c>
    </row>
    <row r="83" spans="1:9" x14ac:dyDescent="0.2">
      <c r="A83" s="2">
        <f t="shared" si="7"/>
        <v>12</v>
      </c>
      <c r="B83" s="108">
        <f t="shared" si="8"/>
        <v>11036.745687677383</v>
      </c>
      <c r="C83" s="108">
        <f t="shared" si="9"/>
        <v>10983.066961027507</v>
      </c>
      <c r="D83" s="108">
        <f t="shared" si="10"/>
        <v>12182.722903375885</v>
      </c>
      <c r="E83" s="108">
        <f t="shared" si="11"/>
        <v>13167.32915787063</v>
      </c>
      <c r="F83" s="108">
        <f t="shared" si="12"/>
        <v>13193.407243345853</v>
      </c>
      <c r="G83" s="108">
        <f t="shared" si="13"/>
        <v>13711.640594371087</v>
      </c>
      <c r="H83" s="59">
        <f t="shared" si="15"/>
        <v>14560.800552966712</v>
      </c>
      <c r="I83" s="146">
        <f t="shared" si="14"/>
        <v>15882.662725117976</v>
      </c>
    </row>
    <row r="84" spans="1:9" x14ac:dyDescent="0.2">
      <c r="A84" s="57">
        <f t="shared" si="7"/>
        <v>13</v>
      </c>
      <c r="B84" s="58">
        <f t="shared" si="8"/>
        <v>11049.373209816027</v>
      </c>
      <c r="C84" s="58">
        <f t="shared" si="9"/>
        <v>10975.402512055656</v>
      </c>
      <c r="D84" s="58">
        <f t="shared" si="10"/>
        <v>12198.798307971098</v>
      </c>
      <c r="E84" s="58">
        <f t="shared" si="11"/>
        <v>13143.801337873374</v>
      </c>
      <c r="F84" s="58">
        <f t="shared" si="12"/>
        <v>13213.207599526748</v>
      </c>
      <c r="G84" s="58">
        <f t="shared" si="13"/>
        <v>13782.639663463648</v>
      </c>
      <c r="H84" s="58">
        <f t="shared" si="15"/>
        <v>14808.512170117227</v>
      </c>
      <c r="I84" s="147">
        <f t="shared" si="14"/>
        <v>15838.157421945623</v>
      </c>
    </row>
    <row r="85" spans="1:9" x14ac:dyDescent="0.2">
      <c r="A85" s="2">
        <f t="shared" si="7"/>
        <v>14</v>
      </c>
      <c r="B85" s="108">
        <f t="shared" si="8"/>
        <v>11069.03067274577</v>
      </c>
      <c r="C85" s="108">
        <f t="shared" si="9"/>
        <v>10935.324318159408</v>
      </c>
      <c r="D85" s="108">
        <f t="shared" si="10"/>
        <v>12144.917321107499</v>
      </c>
      <c r="E85" s="108">
        <f t="shared" si="11"/>
        <v>13118.884622145899</v>
      </c>
      <c r="F85" s="108">
        <f t="shared" si="12"/>
        <v>13177.777811651027</v>
      </c>
      <c r="G85" s="108">
        <f t="shared" si="13"/>
        <v>13741.603890653705</v>
      </c>
      <c r="H85" s="59">
        <f t="shared" si="15"/>
        <v>15067.455197274709</v>
      </c>
      <c r="I85" s="146">
        <f t="shared" si="14"/>
        <v>16571.029556762936</v>
      </c>
    </row>
    <row r="86" spans="1:9" x14ac:dyDescent="0.2">
      <c r="A86" s="57">
        <f t="shared" si="7"/>
        <v>15</v>
      </c>
      <c r="B86" s="58">
        <f t="shared" si="8"/>
        <v>10889.018047145793</v>
      </c>
      <c r="C86" s="58">
        <f t="shared" si="9"/>
        <v>10782.294296655276</v>
      </c>
      <c r="D86" s="58">
        <f t="shared" si="10"/>
        <v>12088.830572373248</v>
      </c>
      <c r="E86" s="58">
        <f t="shared" si="11"/>
        <v>13077.287517400735</v>
      </c>
      <c r="F86" s="58">
        <f t="shared" si="12"/>
        <v>13108.769267221262</v>
      </c>
      <c r="G86" s="58">
        <f t="shared" si="13"/>
        <v>13749.270458247753</v>
      </c>
      <c r="H86" s="58">
        <f t="shared" si="15"/>
        <v>14745.531408681574</v>
      </c>
      <c r="I86" s="147">
        <f t="shared" si="14"/>
        <v>16486.137066067888</v>
      </c>
    </row>
    <row r="87" spans="1:9" x14ac:dyDescent="0.2">
      <c r="A87" s="2">
        <f t="shared" si="7"/>
        <v>16</v>
      </c>
      <c r="B87" s="108">
        <f t="shared" si="8"/>
        <v>10994.479996113017</v>
      </c>
      <c r="C87" s="108">
        <f t="shared" si="9"/>
        <v>10920.610395896168</v>
      </c>
      <c r="D87" s="108">
        <f t="shared" si="10"/>
        <v>11929.617804571861</v>
      </c>
      <c r="E87" s="108">
        <f t="shared" si="11"/>
        <v>12891.801719236295</v>
      </c>
      <c r="F87" s="108">
        <f t="shared" si="12"/>
        <v>12910.825365682989</v>
      </c>
      <c r="G87" s="108">
        <f t="shared" si="13"/>
        <v>13482.811802761129</v>
      </c>
      <c r="H87" s="59">
        <f t="shared" si="15"/>
        <v>12992.444574618221</v>
      </c>
      <c r="I87" s="146">
        <f t="shared" si="14"/>
        <v>16148.684766317681</v>
      </c>
    </row>
    <row r="88" spans="1:9" x14ac:dyDescent="0.2">
      <c r="A88" s="57">
        <f t="shared" si="7"/>
        <v>17</v>
      </c>
      <c r="B88" s="58">
        <f t="shared" si="8"/>
        <v>10572.005503843888</v>
      </c>
      <c r="C88" s="58">
        <f t="shared" si="9"/>
        <v>10456.016282539033</v>
      </c>
      <c r="D88" s="58">
        <f t="shared" si="10"/>
        <v>11605.383446156295</v>
      </c>
      <c r="E88" s="58">
        <f t="shared" si="11"/>
        <v>12576.743009244461</v>
      </c>
      <c r="F88" s="58">
        <f t="shared" si="12"/>
        <v>12564.639838398507</v>
      </c>
      <c r="G88" s="58">
        <f t="shared" si="13"/>
        <v>13212.433368179358</v>
      </c>
      <c r="H88" s="58">
        <f t="shared" si="15"/>
        <v>12733.398866803545</v>
      </c>
      <c r="I88" s="147">
        <f t="shared" si="14"/>
        <v>16000.805288246744</v>
      </c>
    </row>
    <row r="89" spans="1:9" x14ac:dyDescent="0.2">
      <c r="A89" s="2">
        <f t="shared" si="7"/>
        <v>18</v>
      </c>
      <c r="B89" s="108">
        <f t="shared" si="8"/>
        <v>8823.1306680613325</v>
      </c>
      <c r="C89" s="108">
        <f t="shared" si="9"/>
        <v>9235.7808336459548</v>
      </c>
      <c r="D89" s="108">
        <f t="shared" si="10"/>
        <v>10410.345769683745</v>
      </c>
      <c r="E89" s="108">
        <f t="shared" si="11"/>
        <v>11290.626130913337</v>
      </c>
      <c r="F89" s="108">
        <f t="shared" si="12"/>
        <v>11385.555475600759</v>
      </c>
      <c r="G89" s="108">
        <f t="shared" si="13"/>
        <v>12703.912927788893</v>
      </c>
      <c r="H89" s="59">
        <f t="shared" si="15"/>
        <v>12631.08045347953</v>
      </c>
      <c r="I89" s="146">
        <f t="shared" si="14"/>
        <v>15333.297828671628</v>
      </c>
    </row>
    <row r="90" spans="1:9" x14ac:dyDescent="0.2">
      <c r="A90" s="57">
        <f t="shared" si="7"/>
        <v>19</v>
      </c>
      <c r="B90" s="58">
        <f t="shared" si="8"/>
        <v>7561.2060097225294</v>
      </c>
      <c r="C90" s="58">
        <f t="shared" si="9"/>
        <v>7662.5076633490144</v>
      </c>
      <c r="D90" s="58">
        <f t="shared" si="10"/>
        <v>8757.0800476893473</v>
      </c>
      <c r="E90" s="58">
        <f t="shared" si="11"/>
        <v>9526.0107879163279</v>
      </c>
      <c r="F90" s="58">
        <f t="shared" si="12"/>
        <v>9667.7254382120936</v>
      </c>
      <c r="G90" s="58">
        <f t="shared" si="13"/>
        <v>10691.172918403627</v>
      </c>
      <c r="H90" s="58">
        <f t="shared" si="15"/>
        <v>11512.940929499477</v>
      </c>
      <c r="I90" s="147">
        <f t="shared" si="14"/>
        <v>12987.962756139441</v>
      </c>
    </row>
    <row r="91" spans="1:9" x14ac:dyDescent="0.2">
      <c r="A91" s="2">
        <f t="shared" si="7"/>
        <v>20</v>
      </c>
      <c r="B91" s="108">
        <f t="shared" si="8"/>
        <v>4738.2676333897361</v>
      </c>
      <c r="C91" s="108">
        <f t="shared" si="9"/>
        <v>5172.9354198282626</v>
      </c>
      <c r="D91" s="108">
        <f t="shared" si="10"/>
        <v>5996.521120394953</v>
      </c>
      <c r="E91" s="108">
        <f t="shared" si="11"/>
        <v>6661.7427456753212</v>
      </c>
      <c r="F91" s="108">
        <f t="shared" si="12"/>
        <v>7108.9394542449609</v>
      </c>
      <c r="G91" s="108">
        <f t="shared" si="13"/>
        <v>7430.7499240566658</v>
      </c>
      <c r="H91" s="59">
        <f t="shared" si="15"/>
        <v>7901.4178268911801</v>
      </c>
      <c r="I91" s="146">
        <f t="shared" si="14"/>
        <v>8969.8763384486556</v>
      </c>
    </row>
    <row r="92" spans="1:9" x14ac:dyDescent="0.2">
      <c r="A92" s="57">
        <f t="shared" si="7"/>
        <v>21</v>
      </c>
      <c r="B92" s="58">
        <f t="shared" si="8"/>
        <v>3835.5792511713566</v>
      </c>
      <c r="C92" s="58">
        <f t="shared" si="9"/>
        <v>4271.1375045775203</v>
      </c>
      <c r="D92" s="58">
        <f t="shared" si="10"/>
        <v>4973.4131930435842</v>
      </c>
      <c r="E92" s="58">
        <f t="shared" si="11"/>
        <v>5516.630128363624</v>
      </c>
      <c r="F92" s="58">
        <f t="shared" si="12"/>
        <v>5920.5636654028476</v>
      </c>
      <c r="G92" s="58">
        <f t="shared" si="13"/>
        <v>6357.1150956777856</v>
      </c>
      <c r="H92" s="58">
        <f t="shared" si="15"/>
        <v>6731.0367457155735</v>
      </c>
      <c r="I92" s="147">
        <f t="shared" si="14"/>
        <v>7625.4477852202663</v>
      </c>
    </row>
    <row r="93" spans="1:9" x14ac:dyDescent="0.2">
      <c r="A93" s="2">
        <f t="shared" si="7"/>
        <v>22</v>
      </c>
      <c r="B93" s="108">
        <f t="shared" si="8"/>
        <v>3157.2813515718972</v>
      </c>
      <c r="C93" s="108">
        <f t="shared" si="9"/>
        <v>3419.5780149828415</v>
      </c>
      <c r="D93" s="108">
        <f t="shared" si="10"/>
        <v>4046.6697709787245</v>
      </c>
      <c r="E93" s="108">
        <f t="shared" si="11"/>
        <v>4507.65603508195</v>
      </c>
      <c r="F93" s="108">
        <f t="shared" si="12"/>
        <v>4930.1627814740996</v>
      </c>
      <c r="G93" s="108">
        <f t="shared" si="13"/>
        <v>5314.4576749841945</v>
      </c>
      <c r="H93" s="59">
        <f t="shared" si="15"/>
        <v>5921.6366651965036</v>
      </c>
      <c r="I93" s="146">
        <f t="shared" si="14"/>
        <v>6495.7460741264313</v>
      </c>
    </row>
    <row r="94" spans="1:9" x14ac:dyDescent="0.2">
      <c r="A94" s="57">
        <f t="shared" si="7"/>
        <v>23</v>
      </c>
      <c r="B94" s="58">
        <f t="shared" si="8"/>
        <v>2480.6310481256032</v>
      </c>
      <c r="C94" s="58">
        <f t="shared" si="9"/>
        <v>2617.0262401511782</v>
      </c>
      <c r="D94" s="58">
        <f t="shared" si="10"/>
        <v>3122.9289073840932</v>
      </c>
      <c r="E94" s="58">
        <f t="shared" si="11"/>
        <v>3514.3634313004768</v>
      </c>
      <c r="F94" s="58">
        <f t="shared" si="12"/>
        <v>3787.9077345009591</v>
      </c>
      <c r="G94" s="58">
        <f t="shared" si="13"/>
        <v>4139.9704973820317</v>
      </c>
      <c r="H94" s="58">
        <f t="shared" si="15"/>
        <v>4600.3937704571144</v>
      </c>
      <c r="I94" s="147">
        <f t="shared" si="14"/>
        <v>4979.6233615937072</v>
      </c>
    </row>
    <row r="95" spans="1:9" x14ac:dyDescent="0.2">
      <c r="A95" s="2">
        <f t="shared" si="7"/>
        <v>24</v>
      </c>
      <c r="B95" s="108">
        <f t="shared" si="8"/>
        <v>1885.6827761277614</v>
      </c>
      <c r="C95" s="108">
        <f t="shared" si="9"/>
        <v>1963.6350963683133</v>
      </c>
      <c r="D95" s="108">
        <f t="shared" si="10"/>
        <v>2265.9131764580993</v>
      </c>
      <c r="E95" s="108">
        <f t="shared" si="11"/>
        <v>2662.2778617197869</v>
      </c>
      <c r="F95" s="108">
        <f t="shared" si="12"/>
        <v>2745.6306726470812</v>
      </c>
      <c r="G95" s="108">
        <f t="shared" si="13"/>
        <v>3015.7021937624945</v>
      </c>
      <c r="H95" s="59">
        <f t="shared" si="15"/>
        <v>3303.9431139884209</v>
      </c>
      <c r="I95" s="146">
        <f t="shared" si="14"/>
        <v>3646.3126922883966</v>
      </c>
    </row>
    <row r="96" spans="1:9" x14ac:dyDescent="0.2">
      <c r="A96" s="57">
        <f t="shared" si="7"/>
        <v>25</v>
      </c>
      <c r="B96" s="58">
        <f t="shared" si="8"/>
        <v>1444.7553105105967</v>
      </c>
      <c r="C96" s="58">
        <f t="shared" si="9"/>
        <v>1538.2630730588978</v>
      </c>
      <c r="D96" s="58">
        <f t="shared" si="10"/>
        <v>1650.2221288265848</v>
      </c>
      <c r="E96" s="58">
        <f t="shared" si="11"/>
        <v>1994.7690256001824</v>
      </c>
      <c r="F96" s="58">
        <f t="shared" si="12"/>
        <v>2026.4416978421623</v>
      </c>
      <c r="G96" s="58">
        <f t="shared" si="13"/>
        <v>2170.32371130603</v>
      </c>
      <c r="H96" s="58">
        <f t="shared" si="15"/>
        <v>2432.8934262353914</v>
      </c>
      <c r="I96" s="147">
        <f t="shared" si="14"/>
        <v>2676.2600281563923</v>
      </c>
    </row>
    <row r="97" spans="1:25" x14ac:dyDescent="0.2">
      <c r="A97" s="2">
        <f t="shared" si="7"/>
        <v>26</v>
      </c>
      <c r="B97" s="108">
        <f t="shared" si="8"/>
        <v>756.20269059075656</v>
      </c>
      <c r="C97" s="108">
        <f t="shared" si="9"/>
        <v>848.85018246278707</v>
      </c>
      <c r="D97" s="108">
        <f t="shared" si="10"/>
        <v>903.29334895950331</v>
      </c>
      <c r="E97" s="108">
        <f t="shared" si="11"/>
        <v>987.62406928086762</v>
      </c>
      <c r="F97" s="108">
        <f t="shared" si="12"/>
        <v>1091.8713523887684</v>
      </c>
      <c r="G97" s="108">
        <f t="shared" si="13"/>
        <v>1109.2836145140625</v>
      </c>
      <c r="H97" s="59">
        <f t="shared" si="15"/>
        <v>1203.8136306075792</v>
      </c>
      <c r="I97" s="146">
        <f t="shared" si="14"/>
        <v>1471.5250201527397</v>
      </c>
    </row>
    <row r="98" spans="1:25" x14ac:dyDescent="0.2">
      <c r="A98" s="57">
        <f t="shared" si="7"/>
        <v>27</v>
      </c>
      <c r="B98" s="58">
        <f t="shared" si="8"/>
        <v>537.5763599021659</v>
      </c>
      <c r="C98" s="58">
        <f t="shared" si="9"/>
        <v>621.2827133274277</v>
      </c>
      <c r="D98" s="58">
        <f t="shared" si="10"/>
        <v>664.37369570089299</v>
      </c>
      <c r="E98" s="58">
        <f t="shared" si="11"/>
        <v>697.30917279536925</v>
      </c>
      <c r="F98" s="58">
        <f t="shared" si="12"/>
        <v>778.78759241267119</v>
      </c>
      <c r="G98" s="58">
        <f t="shared" si="13"/>
        <v>776.34379381887265</v>
      </c>
      <c r="H98" s="58">
        <f t="shared" si="15"/>
        <v>845.58341137723835</v>
      </c>
      <c r="I98" s="147">
        <f t="shared" si="14"/>
        <v>1069.2757668982999</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V131"/>
  <sheetViews>
    <sheetView showGridLines="0" topLeftCell="AB1" zoomScale="70" zoomScaleNormal="70" workbookViewId="0">
      <selection activeCell="AZ11" sqref="AZ11"/>
    </sheetView>
  </sheetViews>
  <sheetFormatPr defaultRowHeight="12.75" x14ac:dyDescent="0.2"/>
  <cols>
    <col min="1" max="1" width="10.42578125" style="2" customWidth="1"/>
    <col min="19" max="19" width="9.140625" style="107"/>
    <col min="32" max="34" width="9.140625" style="1"/>
    <col min="35" max="35" width="10.140625" style="1" customWidth="1"/>
    <col min="36" max="36" width="9.140625" style="1"/>
    <col min="38" max="40" width="0" hidden="1" customWidth="1"/>
    <col min="41" max="41" width="10" hidden="1" customWidth="1"/>
    <col min="42" max="42"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L1" s="1">
        <v>2015</v>
      </c>
      <c r="AM1" s="1"/>
      <c r="AN1" s="1"/>
      <c r="AO1" s="1"/>
      <c r="AP1" s="1"/>
      <c r="AR1" s="1">
        <v>2019</v>
      </c>
      <c r="AS1" s="1"/>
      <c r="AT1" s="1"/>
      <c r="AU1" s="1"/>
      <c r="AV1" s="1"/>
    </row>
    <row r="2" spans="1:48" s="2" customFormat="1" ht="13.5" thickBot="1" x14ac:dyDescent="0.25">
      <c r="A2" s="112" t="s">
        <v>19</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91" t="s">
        <v>0</v>
      </c>
      <c r="AA3" s="91" t="s">
        <v>1</v>
      </c>
      <c r="AB3" s="91" t="s">
        <v>42</v>
      </c>
      <c r="AC3" s="91" t="s">
        <v>3</v>
      </c>
      <c r="AD3" s="91" t="s">
        <v>39</v>
      </c>
      <c r="AE3" s="124"/>
      <c r="AF3" s="79" t="s">
        <v>0</v>
      </c>
      <c r="AG3" s="79" t="s">
        <v>1</v>
      </c>
      <c r="AH3" s="79" t="s">
        <v>42</v>
      </c>
      <c r="AI3" s="79" t="s">
        <v>3</v>
      </c>
      <c r="AJ3" s="79" t="s">
        <v>39</v>
      </c>
      <c r="AL3" s="79"/>
      <c r="AM3" s="79"/>
      <c r="AN3" s="79"/>
      <c r="AO3" s="79"/>
      <c r="AP3" s="79" t="s">
        <v>63</v>
      </c>
      <c r="AR3" s="79" t="s">
        <v>0</v>
      </c>
      <c r="AS3" s="79" t="s">
        <v>1</v>
      </c>
      <c r="AT3" s="79" t="s">
        <v>42</v>
      </c>
      <c r="AU3" s="79" t="s">
        <v>3</v>
      </c>
      <c r="AV3" s="79" t="s">
        <v>39</v>
      </c>
    </row>
    <row r="4" spans="1:48" x14ac:dyDescent="0.2">
      <c r="A4" s="40" t="s">
        <v>40</v>
      </c>
      <c r="B4" s="41">
        <v>397.22141574360018</v>
      </c>
      <c r="C4" s="41">
        <v>0</v>
      </c>
      <c r="D4" s="41">
        <v>0</v>
      </c>
      <c r="E4" s="41">
        <v>0</v>
      </c>
      <c r="F4" s="41">
        <f t="shared" ref="F4:F34" si="0">B4+C4+D4+E4</f>
        <v>397.22141574360018</v>
      </c>
      <c r="G4" s="111"/>
      <c r="H4" s="41">
        <v>0</v>
      </c>
      <c r="I4" s="41">
        <v>0</v>
      </c>
      <c r="J4" s="41">
        <v>0</v>
      </c>
      <c r="K4" s="41">
        <v>0</v>
      </c>
      <c r="L4" s="41">
        <f t="shared" ref="L4:L34" si="1">H4+I4+J4+K4</f>
        <v>0</v>
      </c>
      <c r="M4" s="111"/>
      <c r="N4" s="41">
        <v>0</v>
      </c>
      <c r="O4" s="41">
        <v>0</v>
      </c>
      <c r="P4" s="41">
        <v>0</v>
      </c>
      <c r="Q4" s="41">
        <v>0</v>
      </c>
      <c r="R4" s="41">
        <f t="shared" ref="R4:R34" si="2">N4+O4+P4+Q4</f>
        <v>0</v>
      </c>
      <c r="S4" s="111"/>
      <c r="T4" s="118">
        <v>0</v>
      </c>
      <c r="U4" s="118">
        <v>0</v>
      </c>
      <c r="V4" s="118">
        <v>0</v>
      </c>
      <c r="W4" s="118">
        <v>0</v>
      </c>
      <c r="X4" s="118">
        <f t="shared" ref="X4:X34" si="3">T4+U4+V4+W4</f>
        <v>0</v>
      </c>
      <c r="Y4" s="107"/>
      <c r="Z4" s="41">
        <v>1732.5470307745165</v>
      </c>
      <c r="AA4" s="41">
        <v>0</v>
      </c>
      <c r="AB4" s="41">
        <v>0</v>
      </c>
      <c r="AC4" s="41">
        <v>0</v>
      </c>
      <c r="AD4" s="41">
        <f t="shared" ref="AD4:AD34" si="4">Z4+AA4+AB4+AC4</f>
        <v>1732.5470307745165</v>
      </c>
      <c r="AE4" s="107"/>
      <c r="AF4" s="41">
        <v>1920.8607596185866</v>
      </c>
      <c r="AG4" s="41">
        <v>0</v>
      </c>
      <c r="AH4" s="41">
        <v>0</v>
      </c>
      <c r="AI4" s="41">
        <v>0</v>
      </c>
      <c r="AJ4" s="41">
        <f t="shared" ref="AJ4:AJ34" si="5">AF4+AG4+AH4+AI4</f>
        <v>1920.8607596185866</v>
      </c>
      <c r="AL4" s="118"/>
      <c r="AM4" s="118"/>
      <c r="AN4" s="118"/>
      <c r="AO4" s="118"/>
      <c r="AP4" s="41">
        <v>1941.170863091342</v>
      </c>
      <c r="AR4" s="41">
        <v>2354.5660925542775</v>
      </c>
      <c r="AS4" s="41">
        <v>0</v>
      </c>
      <c r="AT4" s="41">
        <v>0</v>
      </c>
      <c r="AU4" s="41">
        <v>0</v>
      </c>
      <c r="AV4" s="41">
        <v>2354.5660925542775</v>
      </c>
    </row>
    <row r="5" spans="1:48" x14ac:dyDescent="0.2">
      <c r="A5" s="78">
        <v>0</v>
      </c>
      <c r="B5" s="77">
        <v>5906.6290392457868</v>
      </c>
      <c r="C5" s="77">
        <v>36.13816202213026</v>
      </c>
      <c r="D5" s="77">
        <v>514.19449381782704</v>
      </c>
      <c r="E5" s="77">
        <v>0</v>
      </c>
      <c r="F5" s="77">
        <f t="shared" si="0"/>
        <v>6456.9616950857435</v>
      </c>
      <c r="G5" s="111"/>
      <c r="H5" s="77">
        <v>6512.9473275297114</v>
      </c>
      <c r="I5" s="77">
        <v>21.711993729546816</v>
      </c>
      <c r="J5" s="77">
        <v>559.43253533149129</v>
      </c>
      <c r="K5" s="77">
        <v>0</v>
      </c>
      <c r="L5" s="77">
        <f t="shared" si="1"/>
        <v>7094.0918565907496</v>
      </c>
      <c r="M5" s="111"/>
      <c r="N5" s="77">
        <v>7608.8041760466467</v>
      </c>
      <c r="O5" s="77">
        <v>21.337005621668801</v>
      </c>
      <c r="P5" s="77">
        <v>645.13538295071248</v>
      </c>
      <c r="Q5" s="77">
        <v>0</v>
      </c>
      <c r="R5" s="77">
        <f t="shared" si="2"/>
        <v>8275.2765646190273</v>
      </c>
      <c r="S5" s="111"/>
      <c r="T5" s="76">
        <v>8607.7975272279346</v>
      </c>
      <c r="U5" s="76">
        <v>23.933587809435487</v>
      </c>
      <c r="V5" s="76">
        <v>772.10727074879776</v>
      </c>
      <c r="W5" s="76">
        <v>0</v>
      </c>
      <c r="X5" s="76">
        <f t="shared" si="3"/>
        <v>9403.8383857861681</v>
      </c>
      <c r="Y5" s="107"/>
      <c r="Z5" s="77">
        <v>14300.764953720665</v>
      </c>
      <c r="AA5" s="77">
        <v>25.339784031475929</v>
      </c>
      <c r="AB5" s="77">
        <v>1058.2975583867731</v>
      </c>
      <c r="AC5" s="77">
        <v>0</v>
      </c>
      <c r="AD5" s="77">
        <f t="shared" si="4"/>
        <v>15384.402296138915</v>
      </c>
      <c r="AE5" s="107"/>
      <c r="AF5" s="77">
        <v>15572.78002130473</v>
      </c>
      <c r="AG5" s="77">
        <v>23.479585791542647</v>
      </c>
      <c r="AH5" s="77">
        <v>1224.8288360435765</v>
      </c>
      <c r="AI5" s="77">
        <v>0</v>
      </c>
      <c r="AJ5" s="77">
        <f t="shared" si="5"/>
        <v>16821.088443139852</v>
      </c>
      <c r="AL5" s="76"/>
      <c r="AM5" s="76"/>
      <c r="AN5" s="76"/>
      <c r="AO5" s="76"/>
      <c r="AP5" s="77">
        <v>17418.597501229335</v>
      </c>
      <c r="AR5" s="77">
        <v>18539.859010071883</v>
      </c>
      <c r="AS5" s="77">
        <v>140.47102960142783</v>
      </c>
      <c r="AT5" s="77">
        <v>1832.3760034713816</v>
      </c>
      <c r="AU5" s="77">
        <v>0</v>
      </c>
      <c r="AV5" s="77">
        <v>20512.706043144692</v>
      </c>
    </row>
    <row r="6" spans="1:48" x14ac:dyDescent="0.2">
      <c r="A6" s="40">
        <v>1</v>
      </c>
      <c r="B6" s="41">
        <v>5382.0586100389073</v>
      </c>
      <c r="C6" s="41">
        <v>72.276324044260519</v>
      </c>
      <c r="D6" s="41">
        <v>514.19449381782704</v>
      </c>
      <c r="E6" s="41">
        <v>0</v>
      </c>
      <c r="F6" s="41">
        <f t="shared" si="0"/>
        <v>5968.529427900995</v>
      </c>
      <c r="G6" s="111"/>
      <c r="H6" s="41">
        <v>5123.8921314966901</v>
      </c>
      <c r="I6" s="41">
        <v>59.056622944367348</v>
      </c>
      <c r="J6" s="41">
        <v>559.43253533149129</v>
      </c>
      <c r="K6" s="41">
        <v>0</v>
      </c>
      <c r="L6" s="41">
        <f t="shared" si="1"/>
        <v>5742.3812897725493</v>
      </c>
      <c r="M6" s="111"/>
      <c r="N6" s="41">
        <v>5862.0613159016093</v>
      </c>
      <c r="O6" s="41">
        <v>58.036655290939159</v>
      </c>
      <c r="P6" s="41">
        <v>645.1353829507126</v>
      </c>
      <c r="Q6" s="41">
        <v>0</v>
      </c>
      <c r="R6" s="41">
        <f t="shared" si="2"/>
        <v>6565.2333541432608</v>
      </c>
      <c r="S6" s="111"/>
      <c r="T6" s="118">
        <v>6881.9453311938032</v>
      </c>
      <c r="U6" s="118">
        <v>65.099358841664539</v>
      </c>
      <c r="V6" s="118">
        <v>772.10727074879787</v>
      </c>
      <c r="W6" s="118">
        <v>0</v>
      </c>
      <c r="X6" s="118">
        <f t="shared" si="3"/>
        <v>7719.1519607842656</v>
      </c>
      <c r="Y6" s="107"/>
      <c r="Z6" s="41">
        <v>5390.5391474050257</v>
      </c>
      <c r="AA6" s="41">
        <v>117.06980222541877</v>
      </c>
      <c r="AB6" s="41">
        <v>1058.2975583867728</v>
      </c>
      <c r="AC6" s="41">
        <v>0</v>
      </c>
      <c r="AD6" s="41">
        <f t="shared" si="4"/>
        <v>6565.9065080172177</v>
      </c>
      <c r="AE6" s="107"/>
      <c r="AF6" s="41">
        <v>5823.4792910775332</v>
      </c>
      <c r="AG6" s="41">
        <v>3074.3442657634246</v>
      </c>
      <c r="AH6" s="41">
        <v>1224.8288360435763</v>
      </c>
      <c r="AI6" s="41">
        <v>0</v>
      </c>
      <c r="AJ6" s="41">
        <f t="shared" si="5"/>
        <v>10122.652392884534</v>
      </c>
      <c r="AL6" s="118"/>
      <c r="AM6" s="118"/>
      <c r="AN6" s="118"/>
      <c r="AO6" s="118"/>
      <c r="AP6" s="41">
        <v>11042.533433829785</v>
      </c>
      <c r="AR6" s="41">
        <v>6804.9125171203195</v>
      </c>
      <c r="AS6" s="41">
        <v>4697.0184240118924</v>
      </c>
      <c r="AT6" s="41">
        <v>1832.3760034713816</v>
      </c>
      <c r="AU6" s="41">
        <v>0</v>
      </c>
      <c r="AV6" s="41">
        <v>13334.306944603593</v>
      </c>
    </row>
    <row r="7" spans="1:48" x14ac:dyDescent="0.2">
      <c r="A7" s="78">
        <v>2</v>
      </c>
      <c r="B7" s="77">
        <v>2804.5553777368837</v>
      </c>
      <c r="C7" s="77">
        <v>108.41448606639079</v>
      </c>
      <c r="D7" s="77">
        <v>514.19449381782704</v>
      </c>
      <c r="E7" s="77">
        <v>0</v>
      </c>
      <c r="F7" s="77">
        <f t="shared" si="0"/>
        <v>3427.1643576211018</v>
      </c>
      <c r="G7" s="111"/>
      <c r="H7" s="77">
        <v>4829.6116524038225</v>
      </c>
      <c r="I7" s="77">
        <v>207.34954011717207</v>
      </c>
      <c r="J7" s="77">
        <v>559.43253533149129</v>
      </c>
      <c r="K7" s="77">
        <v>0</v>
      </c>
      <c r="L7" s="77">
        <f t="shared" si="1"/>
        <v>5596.3937278524863</v>
      </c>
      <c r="M7" s="111"/>
      <c r="N7" s="77">
        <v>5479.8392887872542</v>
      </c>
      <c r="O7" s="77">
        <v>1133.6734409695553</v>
      </c>
      <c r="P7" s="77">
        <v>645.13538295071248</v>
      </c>
      <c r="Q7" s="77">
        <v>0</v>
      </c>
      <c r="R7" s="77">
        <f t="shared" si="2"/>
        <v>7258.6481127075222</v>
      </c>
      <c r="S7" s="111"/>
      <c r="T7" s="76">
        <v>6528.2616130424849</v>
      </c>
      <c r="U7" s="76">
        <v>1558.3075958125874</v>
      </c>
      <c r="V7" s="76">
        <v>772.10727074879787</v>
      </c>
      <c r="W7" s="76">
        <v>0</v>
      </c>
      <c r="X7" s="76">
        <f t="shared" si="3"/>
        <v>8858.6764796038697</v>
      </c>
      <c r="Y7" s="107"/>
      <c r="Z7" s="77">
        <v>4070.2483835940179</v>
      </c>
      <c r="AA7" s="77">
        <v>1789.0742174529805</v>
      </c>
      <c r="AB7" s="77">
        <v>1058.2975583867731</v>
      </c>
      <c r="AC7" s="77">
        <v>0</v>
      </c>
      <c r="AD7" s="77">
        <f t="shared" si="4"/>
        <v>6917.6201594337717</v>
      </c>
      <c r="AE7" s="107"/>
      <c r="AF7" s="77">
        <v>4371.9112113797091</v>
      </c>
      <c r="AG7" s="77">
        <v>4553.5807574958035</v>
      </c>
      <c r="AH7" s="77">
        <v>1224.8288360435763</v>
      </c>
      <c r="AI7" s="77">
        <v>0</v>
      </c>
      <c r="AJ7" s="77">
        <f t="shared" si="5"/>
        <v>10150.320804919089</v>
      </c>
      <c r="AL7" s="76"/>
      <c r="AM7" s="76"/>
      <c r="AN7" s="76"/>
      <c r="AO7" s="76"/>
      <c r="AP7" s="77">
        <v>11231.593393038407</v>
      </c>
      <c r="AR7" s="77">
        <v>5120.7763223672209</v>
      </c>
      <c r="AS7" s="77">
        <v>6956.9478468516972</v>
      </c>
      <c r="AT7" s="77">
        <v>1832.3760034713816</v>
      </c>
      <c r="AU7" s="77">
        <v>0</v>
      </c>
      <c r="AV7" s="77">
        <v>13910.1001726903</v>
      </c>
    </row>
    <row r="8" spans="1:48" x14ac:dyDescent="0.2">
      <c r="A8" s="40">
        <v>3</v>
      </c>
      <c r="B8" s="41">
        <v>2818.2472963425953</v>
      </c>
      <c r="C8" s="41">
        <v>3732.4427386881803</v>
      </c>
      <c r="D8" s="41">
        <v>514.19449381782704</v>
      </c>
      <c r="E8" s="41">
        <v>0</v>
      </c>
      <c r="F8" s="41">
        <f t="shared" si="0"/>
        <v>7064.8845288486018</v>
      </c>
      <c r="G8" s="111"/>
      <c r="H8" s="41">
        <v>3179.9369394668756</v>
      </c>
      <c r="I8" s="41">
        <v>3570.8215296131461</v>
      </c>
      <c r="J8" s="41">
        <v>559.43253533149129</v>
      </c>
      <c r="K8" s="41">
        <v>0</v>
      </c>
      <c r="L8" s="41">
        <f t="shared" si="1"/>
        <v>7310.1910044115129</v>
      </c>
      <c r="M8" s="111"/>
      <c r="N8" s="41">
        <v>3238.0886439208894</v>
      </c>
      <c r="O8" s="41">
        <v>4342.4451384303256</v>
      </c>
      <c r="P8" s="41">
        <v>645.1353829507126</v>
      </c>
      <c r="Q8" s="41">
        <v>0</v>
      </c>
      <c r="R8" s="41">
        <f t="shared" si="2"/>
        <v>8225.6691653019279</v>
      </c>
      <c r="S8" s="111"/>
      <c r="T8" s="118">
        <v>3691.3201104524123</v>
      </c>
      <c r="U8" s="118">
        <v>5695.7608668893918</v>
      </c>
      <c r="V8" s="118">
        <v>772.10727074879776</v>
      </c>
      <c r="W8" s="118">
        <v>0</v>
      </c>
      <c r="X8" s="118">
        <f t="shared" si="3"/>
        <v>10159.188248090602</v>
      </c>
      <c r="Y8" s="107"/>
      <c r="Z8" s="41">
        <v>4070.2483835940188</v>
      </c>
      <c r="AA8" s="41">
        <v>6458.9007916393039</v>
      </c>
      <c r="AB8" s="41">
        <v>1058.2975583867731</v>
      </c>
      <c r="AC8" s="41">
        <v>0</v>
      </c>
      <c r="AD8" s="41">
        <f t="shared" si="4"/>
        <v>11587.446733620096</v>
      </c>
      <c r="AE8" s="107"/>
      <c r="AF8" s="41">
        <v>4371.9112113797091</v>
      </c>
      <c r="AG8" s="41">
        <v>7078.5302949433799</v>
      </c>
      <c r="AH8" s="41">
        <v>1224.8288360435763</v>
      </c>
      <c r="AI8" s="41">
        <v>0</v>
      </c>
      <c r="AJ8" s="41">
        <f t="shared" si="5"/>
        <v>12675.270342366664</v>
      </c>
      <c r="AL8" s="118"/>
      <c r="AM8" s="118"/>
      <c r="AN8" s="118"/>
      <c r="AO8" s="118"/>
      <c r="AP8" s="41">
        <v>13286.335279659665</v>
      </c>
      <c r="AR8" s="41">
        <v>5120.7763223672209</v>
      </c>
      <c r="AS8" s="41">
        <v>9481.0136000910588</v>
      </c>
      <c r="AT8" s="41">
        <v>1832.3760034713816</v>
      </c>
      <c r="AU8" s="41">
        <v>0</v>
      </c>
      <c r="AV8" s="41">
        <v>16434.165925929661</v>
      </c>
    </row>
    <row r="9" spans="1:48" x14ac:dyDescent="0.2">
      <c r="A9" s="78">
        <v>4</v>
      </c>
      <c r="B9" s="77">
        <v>2821.9654687346047</v>
      </c>
      <c r="C9" s="77">
        <v>4498.0939924093827</v>
      </c>
      <c r="D9" s="77">
        <v>514.19449381782704</v>
      </c>
      <c r="E9" s="77">
        <v>0</v>
      </c>
      <c r="F9" s="77">
        <f t="shared" si="0"/>
        <v>7834.2539549618141</v>
      </c>
      <c r="G9" s="111"/>
      <c r="H9" s="77">
        <v>3181.0846144367092</v>
      </c>
      <c r="I9" s="77">
        <v>4147.5930750824291</v>
      </c>
      <c r="J9" s="77">
        <v>559.43253533149129</v>
      </c>
      <c r="K9" s="77">
        <v>0</v>
      </c>
      <c r="L9" s="77">
        <f t="shared" si="1"/>
        <v>7888.1102248506295</v>
      </c>
      <c r="M9" s="111"/>
      <c r="N9" s="77">
        <v>3238.0886439208889</v>
      </c>
      <c r="O9" s="77">
        <v>4854.6545119988823</v>
      </c>
      <c r="P9" s="77">
        <v>645.13538295071248</v>
      </c>
      <c r="Q9" s="77">
        <v>0</v>
      </c>
      <c r="R9" s="77">
        <f t="shared" si="2"/>
        <v>8737.8785388704837</v>
      </c>
      <c r="S9" s="111"/>
      <c r="T9" s="76">
        <v>3691.3201104524119</v>
      </c>
      <c r="U9" s="76">
        <v>6211.4436057577268</v>
      </c>
      <c r="V9" s="76">
        <v>772.10727074879787</v>
      </c>
      <c r="W9" s="76">
        <v>0</v>
      </c>
      <c r="X9" s="76">
        <f t="shared" si="3"/>
        <v>10674.870986958937</v>
      </c>
      <c r="Y9" s="107"/>
      <c r="Z9" s="77">
        <v>4070.2483835940188</v>
      </c>
      <c r="AA9" s="77">
        <v>7025.8361496194757</v>
      </c>
      <c r="AB9" s="77">
        <v>1058.2975583867731</v>
      </c>
      <c r="AC9" s="77">
        <v>0</v>
      </c>
      <c r="AD9" s="77">
        <f t="shared" si="4"/>
        <v>12154.382091600268</v>
      </c>
      <c r="AE9" s="107"/>
      <c r="AF9" s="77">
        <v>4371.91121137971</v>
      </c>
      <c r="AG9" s="77">
        <v>7440.4774566825217</v>
      </c>
      <c r="AH9" s="77">
        <v>1224.8288360435763</v>
      </c>
      <c r="AI9" s="77">
        <v>0</v>
      </c>
      <c r="AJ9" s="77">
        <f t="shared" si="5"/>
        <v>13037.217504105807</v>
      </c>
      <c r="AL9" s="76"/>
      <c r="AM9" s="76"/>
      <c r="AN9" s="76"/>
      <c r="AO9" s="76"/>
      <c r="AP9" s="77">
        <v>13749.662128018488</v>
      </c>
      <c r="AR9" s="77">
        <v>5120.7763223672209</v>
      </c>
      <c r="AS9" s="77">
        <v>9942.2313057917399</v>
      </c>
      <c r="AT9" s="77">
        <v>1832.3760034713816</v>
      </c>
      <c r="AU9" s="77">
        <v>0</v>
      </c>
      <c r="AV9" s="77">
        <v>16895.383631630342</v>
      </c>
    </row>
    <row r="10" spans="1:48" x14ac:dyDescent="0.2">
      <c r="A10" s="40">
        <v>5</v>
      </c>
      <c r="B10" s="41">
        <v>2822.5684156089842</v>
      </c>
      <c r="C10" s="41">
        <v>4554.0205220615226</v>
      </c>
      <c r="D10" s="41">
        <v>514.19449381782704</v>
      </c>
      <c r="E10" s="41">
        <v>4.9655507588974688</v>
      </c>
      <c r="F10" s="41">
        <f t="shared" si="0"/>
        <v>7895.7489822472317</v>
      </c>
      <c r="G10" s="111"/>
      <c r="H10" s="41">
        <v>3181.0743673387642</v>
      </c>
      <c r="I10" s="41">
        <v>4309.8528360065147</v>
      </c>
      <c r="J10" s="41">
        <v>559.43253533149129</v>
      </c>
      <c r="K10" s="41">
        <v>16.53833314355823</v>
      </c>
      <c r="L10" s="41">
        <f t="shared" si="1"/>
        <v>8066.8980718203284</v>
      </c>
      <c r="M10" s="111"/>
      <c r="N10" s="41">
        <v>3238.0886439208894</v>
      </c>
      <c r="O10" s="41">
        <v>4862.6481981041507</v>
      </c>
      <c r="P10" s="41">
        <v>645.1353829507126</v>
      </c>
      <c r="Q10" s="41">
        <v>26.373978561261936</v>
      </c>
      <c r="R10" s="41">
        <f t="shared" si="2"/>
        <v>8772.2462035370154</v>
      </c>
      <c r="S10" s="111"/>
      <c r="T10" s="118">
        <v>3691.3201104524128</v>
      </c>
      <c r="U10" s="118">
        <v>6229.9186869155556</v>
      </c>
      <c r="V10" s="118">
        <v>772.10727074879776</v>
      </c>
      <c r="W10" s="118">
        <v>24.579116416692496</v>
      </c>
      <c r="X10" s="118">
        <f t="shared" si="3"/>
        <v>10717.92518453346</v>
      </c>
      <c r="Y10" s="107"/>
      <c r="Z10" s="41">
        <v>4070.2483835940188</v>
      </c>
      <c r="AA10" s="41">
        <v>7049.351499946808</v>
      </c>
      <c r="AB10" s="41">
        <v>1058.2975583867731</v>
      </c>
      <c r="AC10" s="41">
        <v>29.862158020307067</v>
      </c>
      <c r="AD10" s="41">
        <f t="shared" si="4"/>
        <v>12207.759599947907</v>
      </c>
      <c r="AE10" s="107"/>
      <c r="AF10" s="41">
        <v>4371.9112113797091</v>
      </c>
      <c r="AG10" s="41">
        <v>7523.0853751183076</v>
      </c>
      <c r="AH10" s="41">
        <v>1224.8288360435763</v>
      </c>
      <c r="AI10" s="41">
        <v>24.498083732238801</v>
      </c>
      <c r="AJ10" s="41">
        <f t="shared" si="5"/>
        <v>13144.323506273831</v>
      </c>
      <c r="AL10" s="118"/>
      <c r="AM10" s="118"/>
      <c r="AN10" s="118"/>
      <c r="AO10" s="118"/>
      <c r="AP10" s="41">
        <v>13745.019570491415</v>
      </c>
      <c r="AR10" s="41">
        <v>5120.7763223672209</v>
      </c>
      <c r="AS10" s="41">
        <v>10113.694551761846</v>
      </c>
      <c r="AT10" s="41">
        <v>1832.3760034713816</v>
      </c>
      <c r="AU10" s="41">
        <v>30.407868705191706</v>
      </c>
      <c r="AV10" s="41">
        <v>17097.25474630564</v>
      </c>
    </row>
    <row r="11" spans="1:48" x14ac:dyDescent="0.2">
      <c r="A11" s="78">
        <v>6</v>
      </c>
      <c r="B11" s="77">
        <v>2804.6003061666297</v>
      </c>
      <c r="C11" s="77">
        <v>2073.3017863964819</v>
      </c>
      <c r="D11" s="77">
        <v>514.19449381782704</v>
      </c>
      <c r="E11" s="77">
        <v>2354.2446733840675</v>
      </c>
      <c r="F11" s="77">
        <f t="shared" si="0"/>
        <v>7746.3412597650058</v>
      </c>
      <c r="G11" s="111"/>
      <c r="H11" s="77">
        <v>3182.1706463824476</v>
      </c>
      <c r="I11" s="77">
        <v>2282.5026823235257</v>
      </c>
      <c r="J11" s="77">
        <v>559.43253533149141</v>
      </c>
      <c r="K11" s="77">
        <v>2771.4545448083995</v>
      </c>
      <c r="L11" s="77">
        <f t="shared" si="1"/>
        <v>8795.560408845864</v>
      </c>
      <c r="M11" s="111"/>
      <c r="N11" s="77">
        <v>3238.0886439208889</v>
      </c>
      <c r="O11" s="77">
        <v>2232.3452455586589</v>
      </c>
      <c r="P11" s="77">
        <v>645.1353829507126</v>
      </c>
      <c r="Q11" s="77">
        <v>3286.6129606927548</v>
      </c>
      <c r="R11" s="77">
        <f t="shared" si="2"/>
        <v>9402.1822331230142</v>
      </c>
      <c r="S11" s="111"/>
      <c r="T11" s="76">
        <v>3691.3201104524119</v>
      </c>
      <c r="U11" s="76">
        <v>2702.4765959432361</v>
      </c>
      <c r="V11" s="76">
        <v>772.10727074879776</v>
      </c>
      <c r="W11" s="76">
        <v>3522.8333426770328</v>
      </c>
      <c r="X11" s="76">
        <f t="shared" si="3"/>
        <v>10688.737319821477</v>
      </c>
      <c r="Y11" s="107"/>
      <c r="Z11" s="77">
        <v>4070.2483835940188</v>
      </c>
      <c r="AA11" s="77">
        <v>3073.059504028126</v>
      </c>
      <c r="AB11" s="77">
        <v>1058.2975583867731</v>
      </c>
      <c r="AC11" s="77">
        <v>4280.0320473189877</v>
      </c>
      <c r="AD11" s="77">
        <f t="shared" si="4"/>
        <v>12481.637493327906</v>
      </c>
      <c r="AE11" s="107"/>
      <c r="AF11" s="77">
        <v>4371.9112113797091</v>
      </c>
      <c r="AG11" s="77">
        <v>3034.4079980499355</v>
      </c>
      <c r="AH11" s="77">
        <v>1224.8288360435763</v>
      </c>
      <c r="AI11" s="77">
        <v>4943.891132804767</v>
      </c>
      <c r="AJ11" s="77">
        <f t="shared" si="5"/>
        <v>13575.039178277988</v>
      </c>
      <c r="AL11" s="76"/>
      <c r="AM11" s="76"/>
      <c r="AN11" s="76"/>
      <c r="AO11" s="76"/>
      <c r="AP11" s="77">
        <v>14843.198870726048</v>
      </c>
      <c r="AR11" s="77">
        <v>5120.7763223672209</v>
      </c>
      <c r="AS11" s="77">
        <v>3723.9017247625266</v>
      </c>
      <c r="AT11" s="77">
        <v>1832.3760034713816</v>
      </c>
      <c r="AU11" s="77">
        <v>6497.1205887456917</v>
      </c>
      <c r="AV11" s="77">
        <v>17174.17463934682</v>
      </c>
    </row>
    <row r="12" spans="1:48" x14ac:dyDescent="0.2">
      <c r="A12" s="40">
        <v>7</v>
      </c>
      <c r="B12" s="41">
        <v>2803.8739544724172</v>
      </c>
      <c r="C12" s="41">
        <v>205.48705912072606</v>
      </c>
      <c r="D12" s="41">
        <v>514.19449381782704</v>
      </c>
      <c r="E12" s="41">
        <v>4767.015187659872</v>
      </c>
      <c r="F12" s="41">
        <f t="shared" si="0"/>
        <v>8290.5706950708427</v>
      </c>
      <c r="G12" s="111"/>
      <c r="H12" s="41">
        <v>3171.8021493629226</v>
      </c>
      <c r="I12" s="41">
        <v>120.23617696846895</v>
      </c>
      <c r="J12" s="41">
        <v>559.43253533149129</v>
      </c>
      <c r="K12" s="41">
        <v>4945.4292549831525</v>
      </c>
      <c r="L12" s="41">
        <f t="shared" si="1"/>
        <v>8796.9001166460348</v>
      </c>
      <c r="M12" s="111"/>
      <c r="N12" s="41">
        <v>3238.0886439208884</v>
      </c>
      <c r="O12" s="41">
        <v>53.973691067028319</v>
      </c>
      <c r="P12" s="41">
        <v>645.1353829507126</v>
      </c>
      <c r="Q12" s="41">
        <v>5513.6346418557059</v>
      </c>
      <c r="R12" s="41">
        <f t="shared" si="2"/>
        <v>9450.8323597943345</v>
      </c>
      <c r="S12" s="111"/>
      <c r="T12" s="118">
        <v>3691.3201104524119</v>
      </c>
      <c r="U12" s="118">
        <v>78.173586865795855</v>
      </c>
      <c r="V12" s="118">
        <v>772.10727074879787</v>
      </c>
      <c r="W12" s="118">
        <v>5691.2039721870915</v>
      </c>
      <c r="X12" s="118">
        <f t="shared" si="3"/>
        <v>10232.804940254096</v>
      </c>
      <c r="Y12" s="107"/>
      <c r="Z12" s="41">
        <v>4070.2483835940188</v>
      </c>
      <c r="AA12" s="41">
        <v>90.293118656505698</v>
      </c>
      <c r="AB12" s="41">
        <v>1058.2975583867731</v>
      </c>
      <c r="AC12" s="41">
        <v>6914.4728175757537</v>
      </c>
      <c r="AD12" s="41">
        <f t="shared" si="4"/>
        <v>12133.311878213051</v>
      </c>
      <c r="AE12" s="107"/>
      <c r="AF12" s="41">
        <v>4371.9112113797091</v>
      </c>
      <c r="AG12" s="41">
        <v>74.221897628208836</v>
      </c>
      <c r="AH12" s="41">
        <v>1224.8288360435763</v>
      </c>
      <c r="AI12" s="41">
        <v>7859.4322307661851</v>
      </c>
      <c r="AJ12" s="41">
        <f t="shared" si="5"/>
        <v>13530.394175817681</v>
      </c>
      <c r="AL12" s="118"/>
      <c r="AM12" s="118"/>
      <c r="AN12" s="118"/>
      <c r="AO12" s="118"/>
      <c r="AP12" s="41">
        <v>14546.748347715315</v>
      </c>
      <c r="AR12" s="41">
        <v>5120.77632236722</v>
      </c>
      <c r="AS12" s="41">
        <v>99.517767217765766</v>
      </c>
      <c r="AT12" s="41">
        <v>1832.3760034713816</v>
      </c>
      <c r="AU12" s="41">
        <v>10300.571210294818</v>
      </c>
      <c r="AV12" s="41">
        <v>17353.241303351184</v>
      </c>
    </row>
    <row r="13" spans="1:48" x14ac:dyDescent="0.2">
      <c r="A13" s="78">
        <v>8</v>
      </c>
      <c r="B13" s="77">
        <v>2803.5107786253097</v>
      </c>
      <c r="C13" s="77">
        <v>78.362173164174351</v>
      </c>
      <c r="D13" s="77">
        <v>514.19449381782704</v>
      </c>
      <c r="E13" s="77">
        <v>4790.4428439345756</v>
      </c>
      <c r="F13" s="77">
        <f t="shared" si="0"/>
        <v>8186.5102895418868</v>
      </c>
      <c r="G13" s="111"/>
      <c r="H13" s="77">
        <v>3171.5445662499724</v>
      </c>
      <c r="I13" s="77">
        <v>0</v>
      </c>
      <c r="J13" s="77">
        <v>559.43253533149129</v>
      </c>
      <c r="K13" s="77">
        <v>4988.5626559249667</v>
      </c>
      <c r="L13" s="77">
        <f t="shared" si="1"/>
        <v>8719.5397575064308</v>
      </c>
      <c r="M13" s="111"/>
      <c r="N13" s="77">
        <v>3238.0886439208889</v>
      </c>
      <c r="O13" s="77">
        <v>0</v>
      </c>
      <c r="P13" s="77">
        <v>645.1353829507126</v>
      </c>
      <c r="Q13" s="77">
        <v>5492.8241967737786</v>
      </c>
      <c r="R13" s="77">
        <f t="shared" si="2"/>
        <v>9376.048223645379</v>
      </c>
      <c r="S13" s="111"/>
      <c r="T13" s="76">
        <v>3691.3201104524119</v>
      </c>
      <c r="U13" s="76">
        <v>0</v>
      </c>
      <c r="V13" s="76">
        <v>772.10727074879765</v>
      </c>
      <c r="W13" s="76">
        <v>5635.7822888253904</v>
      </c>
      <c r="X13" s="76">
        <f t="shared" si="3"/>
        <v>10099.209670026601</v>
      </c>
      <c r="Y13" s="107"/>
      <c r="Z13" s="77">
        <v>4070.2483835940188</v>
      </c>
      <c r="AA13" s="77">
        <v>0</v>
      </c>
      <c r="AB13" s="77">
        <v>1058.2975583867728</v>
      </c>
      <c r="AC13" s="77">
        <v>6847.1387833394947</v>
      </c>
      <c r="AD13" s="77">
        <f t="shared" si="4"/>
        <v>11975.684725320287</v>
      </c>
      <c r="AE13" s="107"/>
      <c r="AF13" s="77">
        <v>4371.9112113797091</v>
      </c>
      <c r="AG13" s="77">
        <v>0</v>
      </c>
      <c r="AH13" s="77">
        <v>1224.8288360435763</v>
      </c>
      <c r="AI13" s="77">
        <v>7851.5132801088575</v>
      </c>
      <c r="AJ13" s="77">
        <f t="shared" si="5"/>
        <v>13448.253327532144</v>
      </c>
      <c r="AL13" s="76"/>
      <c r="AM13" s="76"/>
      <c r="AN13" s="76"/>
      <c r="AO13" s="76"/>
      <c r="AP13" s="77">
        <v>14308.934353970859</v>
      </c>
      <c r="AR13" s="77">
        <v>5120.7763223672209</v>
      </c>
      <c r="AS13" s="77">
        <v>0</v>
      </c>
      <c r="AT13" s="77">
        <v>1832.3760034713816</v>
      </c>
      <c r="AU13" s="77">
        <v>10384.009337631194</v>
      </c>
      <c r="AV13" s="77">
        <v>17337.161663469797</v>
      </c>
    </row>
    <row r="14" spans="1:48" x14ac:dyDescent="0.2">
      <c r="A14" s="40">
        <v>9</v>
      </c>
      <c r="B14" s="41">
        <v>2803.1476027782028</v>
      </c>
      <c r="C14" s="41">
        <v>67.913883408951108</v>
      </c>
      <c r="D14" s="41">
        <v>514.19449381782704</v>
      </c>
      <c r="E14" s="41">
        <v>4686.6273984867112</v>
      </c>
      <c r="F14" s="41">
        <f t="shared" si="0"/>
        <v>8071.8833784916924</v>
      </c>
      <c r="G14" s="111"/>
      <c r="H14" s="41">
        <v>3171.5445662499724</v>
      </c>
      <c r="I14" s="41">
        <v>0</v>
      </c>
      <c r="J14" s="41">
        <v>559.43253533149129</v>
      </c>
      <c r="K14" s="41">
        <v>5091.7627892525779</v>
      </c>
      <c r="L14" s="41">
        <f t="shared" si="1"/>
        <v>8822.7398908340419</v>
      </c>
      <c r="M14" s="111"/>
      <c r="N14" s="41">
        <v>3238.0886439208889</v>
      </c>
      <c r="O14" s="41">
        <v>0</v>
      </c>
      <c r="P14" s="41">
        <v>645.1353829507126</v>
      </c>
      <c r="Q14" s="41">
        <v>5433.4786021170812</v>
      </c>
      <c r="R14" s="41">
        <f t="shared" si="2"/>
        <v>9316.7026289886817</v>
      </c>
      <c r="S14" s="111"/>
      <c r="T14" s="118">
        <v>3691.3201104524123</v>
      </c>
      <c r="U14" s="118">
        <v>0</v>
      </c>
      <c r="V14" s="118">
        <v>772.10727074879765</v>
      </c>
      <c r="W14" s="118">
        <v>5672.9597755767682</v>
      </c>
      <c r="X14" s="118">
        <f t="shared" si="3"/>
        <v>10136.387156777979</v>
      </c>
      <c r="Y14" s="107"/>
      <c r="Z14" s="41">
        <v>4070.2483835940179</v>
      </c>
      <c r="AA14" s="41">
        <v>0</v>
      </c>
      <c r="AB14" s="41">
        <v>1058.2975583867728</v>
      </c>
      <c r="AC14" s="41">
        <v>6893.5067409026615</v>
      </c>
      <c r="AD14" s="41">
        <f t="shared" si="4"/>
        <v>12022.052682883452</v>
      </c>
      <c r="AE14" s="107"/>
      <c r="AF14" s="41">
        <v>4371.9112113797091</v>
      </c>
      <c r="AG14" s="41">
        <v>0</v>
      </c>
      <c r="AH14" s="41">
        <v>1224.8288360435763</v>
      </c>
      <c r="AI14" s="41">
        <v>7925.0137890792685</v>
      </c>
      <c r="AJ14" s="41">
        <f t="shared" si="5"/>
        <v>13521.753836502554</v>
      </c>
      <c r="AL14" s="118"/>
      <c r="AM14" s="118"/>
      <c r="AN14" s="118"/>
      <c r="AO14" s="118"/>
      <c r="AP14" s="41">
        <v>14348.183528086869</v>
      </c>
      <c r="AR14" s="41">
        <v>5120.7763223672209</v>
      </c>
      <c r="AS14" s="41">
        <v>0</v>
      </c>
      <c r="AT14" s="41">
        <v>1832.3760034713816</v>
      </c>
      <c r="AU14" s="41">
        <v>10370.593586082627</v>
      </c>
      <c r="AV14" s="41">
        <v>17323.745911921229</v>
      </c>
    </row>
    <row r="15" spans="1:48" x14ac:dyDescent="0.2">
      <c r="A15" s="78">
        <v>10</v>
      </c>
      <c r="B15" s="77">
        <v>2803.1476027782028</v>
      </c>
      <c r="C15" s="77">
        <v>67.913883408951108</v>
      </c>
      <c r="D15" s="77">
        <v>514.19449381782704</v>
      </c>
      <c r="E15" s="77">
        <v>5433.9784391676412</v>
      </c>
      <c r="F15" s="77">
        <f t="shared" si="0"/>
        <v>8819.2344191726224</v>
      </c>
      <c r="G15" s="111"/>
      <c r="H15" s="77">
        <v>3171.5445662499733</v>
      </c>
      <c r="I15" s="77">
        <v>0</v>
      </c>
      <c r="J15" s="77">
        <v>559.43253533149129</v>
      </c>
      <c r="K15" s="77">
        <v>5786.2682062182503</v>
      </c>
      <c r="L15" s="77">
        <f t="shared" si="1"/>
        <v>9517.2453077997143</v>
      </c>
      <c r="M15" s="111"/>
      <c r="N15" s="77">
        <v>3238.0886439208884</v>
      </c>
      <c r="O15" s="77">
        <v>0</v>
      </c>
      <c r="P15" s="77">
        <v>645.1353829507126</v>
      </c>
      <c r="Q15" s="77">
        <v>6457.1883285897002</v>
      </c>
      <c r="R15" s="77">
        <f t="shared" si="2"/>
        <v>10340.412355461302</v>
      </c>
      <c r="S15" s="111"/>
      <c r="T15" s="76">
        <v>3691.3201104524123</v>
      </c>
      <c r="U15" s="76">
        <v>0</v>
      </c>
      <c r="V15" s="76">
        <v>772.10727074879787</v>
      </c>
      <c r="W15" s="76">
        <v>6649.9926519869223</v>
      </c>
      <c r="X15" s="76">
        <f t="shared" si="3"/>
        <v>11113.420033188133</v>
      </c>
      <c r="Y15" s="107"/>
      <c r="Z15" s="77">
        <v>4070.2483835940188</v>
      </c>
      <c r="AA15" s="77">
        <v>0</v>
      </c>
      <c r="AB15" s="77">
        <v>1058.2975583867731</v>
      </c>
      <c r="AC15" s="77">
        <v>8177.6087845857382</v>
      </c>
      <c r="AD15" s="77">
        <f t="shared" si="4"/>
        <v>13306.15472656653</v>
      </c>
      <c r="AE15" s="107"/>
      <c r="AF15" s="77">
        <v>4371.9112113797091</v>
      </c>
      <c r="AG15" s="77">
        <v>0</v>
      </c>
      <c r="AH15" s="77">
        <v>1224.8288360435761</v>
      </c>
      <c r="AI15" s="77">
        <v>9307.9276083531622</v>
      </c>
      <c r="AJ15" s="77">
        <f t="shared" si="5"/>
        <v>14904.667655776448</v>
      </c>
      <c r="AL15" s="76"/>
      <c r="AM15" s="76"/>
      <c r="AN15" s="76"/>
      <c r="AO15" s="76"/>
      <c r="AP15" s="77">
        <v>16104.486382340889</v>
      </c>
      <c r="AR15" s="77">
        <v>5120.7763223672209</v>
      </c>
      <c r="AS15" s="77">
        <v>0</v>
      </c>
      <c r="AT15" s="77">
        <v>1832.3760034713816</v>
      </c>
      <c r="AU15" s="77">
        <v>12083.048252461404</v>
      </c>
      <c r="AV15" s="77">
        <v>19036.200578300006</v>
      </c>
    </row>
    <row r="16" spans="1:48" x14ac:dyDescent="0.2">
      <c r="A16" s="40">
        <v>11</v>
      </c>
      <c r="B16" s="41">
        <v>2803.1476027782028</v>
      </c>
      <c r="C16" s="41">
        <v>67.913883408951108</v>
      </c>
      <c r="D16" s="41">
        <v>514.19449381782704</v>
      </c>
      <c r="E16" s="41">
        <v>6239.076908476125</v>
      </c>
      <c r="F16" s="41">
        <f t="shared" si="0"/>
        <v>9624.3328884811053</v>
      </c>
      <c r="G16" s="111"/>
      <c r="H16" s="41">
        <v>3171.5445662499724</v>
      </c>
      <c r="I16" s="41">
        <v>0</v>
      </c>
      <c r="J16" s="41">
        <v>559.43253533149129</v>
      </c>
      <c r="K16" s="41">
        <v>6513.1956770190391</v>
      </c>
      <c r="L16" s="41">
        <f t="shared" si="1"/>
        <v>10244.172778600503</v>
      </c>
      <c r="M16" s="111"/>
      <c r="N16" s="41">
        <v>3238.0886439208889</v>
      </c>
      <c r="O16" s="41">
        <v>0</v>
      </c>
      <c r="P16" s="41">
        <v>645.1353829507126</v>
      </c>
      <c r="Q16" s="41">
        <v>7628.356974274735</v>
      </c>
      <c r="R16" s="41">
        <f t="shared" si="2"/>
        <v>11511.581001146336</v>
      </c>
      <c r="S16" s="111"/>
      <c r="T16" s="118">
        <v>3691.3201104524123</v>
      </c>
      <c r="U16" s="118">
        <v>0</v>
      </c>
      <c r="V16" s="118">
        <v>772.10727074879787</v>
      </c>
      <c r="W16" s="118">
        <v>7536.3116543999085</v>
      </c>
      <c r="X16" s="118">
        <f t="shared" si="3"/>
        <v>11999.73903560112</v>
      </c>
      <c r="Y16" s="107"/>
      <c r="Z16" s="41">
        <v>4070.2483835940188</v>
      </c>
      <c r="AA16" s="41">
        <v>0</v>
      </c>
      <c r="AB16" s="41">
        <v>1058.2975583867731</v>
      </c>
      <c r="AC16" s="41">
        <v>9350.1738056741815</v>
      </c>
      <c r="AD16" s="41">
        <f t="shared" si="4"/>
        <v>14478.719747654974</v>
      </c>
      <c r="AE16" s="107"/>
      <c r="AF16" s="41">
        <v>4371.91121137971</v>
      </c>
      <c r="AG16" s="41">
        <v>0</v>
      </c>
      <c r="AH16" s="41">
        <v>1224.8288360435763</v>
      </c>
      <c r="AI16" s="41">
        <v>10407.224161470007</v>
      </c>
      <c r="AJ16" s="41">
        <f t="shared" si="5"/>
        <v>16003.964208893292</v>
      </c>
      <c r="AL16" s="118"/>
      <c r="AM16" s="118"/>
      <c r="AN16" s="118"/>
      <c r="AO16" s="118"/>
      <c r="AP16" s="41">
        <v>17149.236473646983</v>
      </c>
      <c r="AR16" s="41">
        <v>5120.7763223672218</v>
      </c>
      <c r="AS16" s="41">
        <v>0</v>
      </c>
      <c r="AT16" s="41">
        <v>1832.3760034713816</v>
      </c>
      <c r="AU16" s="41">
        <v>13349.805721298313</v>
      </c>
      <c r="AV16" s="41">
        <v>20302.958047136915</v>
      </c>
    </row>
    <row r="17" spans="1:48" x14ac:dyDescent="0.2">
      <c r="A17" s="78">
        <v>12</v>
      </c>
      <c r="B17" s="77">
        <v>2802.7844269310963</v>
      </c>
      <c r="C17" s="77">
        <v>57.465593653727865</v>
      </c>
      <c r="D17" s="77">
        <v>514.19449381782704</v>
      </c>
      <c r="E17" s="77">
        <v>6308.821645125031</v>
      </c>
      <c r="F17" s="77">
        <f t="shared" si="0"/>
        <v>9683.2661595276822</v>
      </c>
      <c r="G17" s="111"/>
      <c r="H17" s="77">
        <v>3171.5445662499728</v>
      </c>
      <c r="I17" s="77">
        <v>0</v>
      </c>
      <c r="J17" s="77">
        <v>559.43253533149129</v>
      </c>
      <c r="K17" s="77">
        <v>6690.7193199252451</v>
      </c>
      <c r="L17" s="77">
        <f t="shared" si="1"/>
        <v>10421.696421506709</v>
      </c>
      <c r="M17" s="111"/>
      <c r="N17" s="77">
        <v>3238.0886439208894</v>
      </c>
      <c r="O17" s="77">
        <v>0</v>
      </c>
      <c r="P17" s="77">
        <v>645.13538295071248</v>
      </c>
      <c r="Q17" s="77">
        <v>7786.790072175766</v>
      </c>
      <c r="R17" s="77">
        <f t="shared" si="2"/>
        <v>11670.014099047368</v>
      </c>
      <c r="S17" s="111"/>
      <c r="T17" s="76">
        <v>3691.3201104524128</v>
      </c>
      <c r="U17" s="76">
        <v>0</v>
      </c>
      <c r="V17" s="76">
        <v>772.10727074879787</v>
      </c>
      <c r="W17" s="76">
        <v>7700.4910711646844</v>
      </c>
      <c r="X17" s="76">
        <f t="shared" si="3"/>
        <v>12163.918452365895</v>
      </c>
      <c r="Y17" s="107"/>
      <c r="Z17" s="77">
        <v>4070.2483835940188</v>
      </c>
      <c r="AA17" s="77">
        <v>0</v>
      </c>
      <c r="AB17" s="77">
        <v>1058.2975583867731</v>
      </c>
      <c r="AC17" s="77">
        <v>9563.0797463404106</v>
      </c>
      <c r="AD17" s="77">
        <f t="shared" si="4"/>
        <v>14691.625688321203</v>
      </c>
      <c r="AE17" s="107"/>
      <c r="AF17" s="77">
        <v>4371.91121137971</v>
      </c>
      <c r="AG17" s="77">
        <v>0</v>
      </c>
      <c r="AH17" s="77">
        <v>1224.8288360435763</v>
      </c>
      <c r="AI17" s="77">
        <v>10376.50902242968</v>
      </c>
      <c r="AJ17" s="77">
        <f t="shared" si="5"/>
        <v>15973.249069852965</v>
      </c>
      <c r="AL17" s="76"/>
      <c r="AM17" s="76"/>
      <c r="AN17" s="76"/>
      <c r="AO17" s="76"/>
      <c r="AP17" s="77">
        <v>17288.194369503086</v>
      </c>
      <c r="AR17" s="77">
        <v>5120.7763223672218</v>
      </c>
      <c r="AS17" s="77">
        <v>0</v>
      </c>
      <c r="AT17" s="77">
        <v>1832.3760034713816</v>
      </c>
      <c r="AU17" s="77">
        <v>13490.683789758259</v>
      </c>
      <c r="AV17" s="77">
        <v>20443.836115596863</v>
      </c>
    </row>
    <row r="18" spans="1:48" x14ac:dyDescent="0.2">
      <c r="A18" s="40">
        <v>13</v>
      </c>
      <c r="B18" s="41">
        <v>2802.4212510839898</v>
      </c>
      <c r="C18" s="41">
        <v>47.017303898504608</v>
      </c>
      <c r="D18" s="41">
        <v>514.19449381782704</v>
      </c>
      <c r="E18" s="41">
        <v>6258.4741437741577</v>
      </c>
      <c r="F18" s="41">
        <f t="shared" si="0"/>
        <v>9622.10719257448</v>
      </c>
      <c r="G18" s="111"/>
      <c r="H18" s="41">
        <v>3171.5445662499724</v>
      </c>
      <c r="I18" s="41">
        <v>0</v>
      </c>
      <c r="J18" s="41">
        <v>559.43253533149129</v>
      </c>
      <c r="K18" s="41">
        <v>6662.8923575978843</v>
      </c>
      <c r="L18" s="41">
        <f t="shared" si="1"/>
        <v>10393.869459179348</v>
      </c>
      <c r="M18" s="111"/>
      <c r="N18" s="41">
        <v>3238.0886439208889</v>
      </c>
      <c r="O18" s="41">
        <v>0</v>
      </c>
      <c r="P18" s="41">
        <v>645.1353829507126</v>
      </c>
      <c r="Q18" s="41">
        <v>7704.1441910238864</v>
      </c>
      <c r="R18" s="41">
        <f t="shared" si="2"/>
        <v>11587.368217895488</v>
      </c>
      <c r="S18" s="111"/>
      <c r="T18" s="118">
        <v>3691.3201104524123</v>
      </c>
      <c r="U18" s="118">
        <v>0</v>
      </c>
      <c r="V18" s="118">
        <v>772.10727074879776</v>
      </c>
      <c r="W18" s="118">
        <v>7781.759880736271</v>
      </c>
      <c r="X18" s="118">
        <f t="shared" si="3"/>
        <v>12245.187261937481</v>
      </c>
      <c r="Y18" s="107"/>
      <c r="Z18" s="41">
        <v>4070.2483835940179</v>
      </c>
      <c r="AA18" s="41">
        <v>0</v>
      </c>
      <c r="AB18" s="41">
        <v>1058.2975583867731</v>
      </c>
      <c r="AC18" s="41">
        <v>9664.5085438770111</v>
      </c>
      <c r="AD18" s="41">
        <f t="shared" si="4"/>
        <v>14793.054485857803</v>
      </c>
      <c r="AE18" s="107"/>
      <c r="AF18" s="41">
        <v>4371.91121137971</v>
      </c>
      <c r="AG18" s="41">
        <v>0</v>
      </c>
      <c r="AH18" s="41">
        <v>1224.8288360435763</v>
      </c>
      <c r="AI18" s="41">
        <v>10343.253403141889</v>
      </c>
      <c r="AJ18" s="41">
        <f t="shared" si="5"/>
        <v>15939.993450565176</v>
      </c>
      <c r="AL18" s="118"/>
      <c r="AM18" s="118"/>
      <c r="AN18" s="118"/>
      <c r="AO18" s="118"/>
      <c r="AP18" s="41">
        <v>17327.069837378695</v>
      </c>
      <c r="AR18" s="41">
        <v>5120.7763223672209</v>
      </c>
      <c r="AS18" s="41">
        <v>0</v>
      </c>
      <c r="AT18" s="41">
        <v>1832.3760034713819</v>
      </c>
      <c r="AU18" s="41">
        <v>13498.403514654903</v>
      </c>
      <c r="AV18" s="41">
        <v>20451.555840493507</v>
      </c>
    </row>
    <row r="19" spans="1:48" x14ac:dyDescent="0.2">
      <c r="A19" s="78">
        <v>14</v>
      </c>
      <c r="B19" s="77">
        <v>2801.6948993897768</v>
      </c>
      <c r="C19" s="77">
        <v>26.120724388058118</v>
      </c>
      <c r="D19" s="77">
        <v>514.19449381782704</v>
      </c>
      <c r="E19" s="77">
        <v>6225.704235645685</v>
      </c>
      <c r="F19" s="77">
        <f t="shared" si="0"/>
        <v>9567.7143532413465</v>
      </c>
      <c r="G19" s="111"/>
      <c r="H19" s="77">
        <v>3171.5445662499728</v>
      </c>
      <c r="I19" s="77">
        <v>0</v>
      </c>
      <c r="J19" s="77">
        <v>559.43253533149129</v>
      </c>
      <c r="K19" s="77">
        <v>6575.1554011142907</v>
      </c>
      <c r="L19" s="77">
        <f t="shared" si="1"/>
        <v>10306.132502695755</v>
      </c>
      <c r="M19" s="111"/>
      <c r="N19" s="77">
        <v>3238.0886439208898</v>
      </c>
      <c r="O19" s="77">
        <v>0</v>
      </c>
      <c r="P19" s="77">
        <v>645.13538295071248</v>
      </c>
      <c r="Q19" s="77">
        <v>7591.7252094875976</v>
      </c>
      <c r="R19" s="77">
        <f t="shared" si="2"/>
        <v>11474.9492363592</v>
      </c>
      <c r="S19" s="111"/>
      <c r="T19" s="76">
        <v>3691.3201104524123</v>
      </c>
      <c r="U19" s="76">
        <v>0</v>
      </c>
      <c r="V19" s="76">
        <v>772.10727074879776</v>
      </c>
      <c r="W19" s="76">
        <v>7640.1153981448833</v>
      </c>
      <c r="X19" s="76">
        <f t="shared" si="3"/>
        <v>12103.542779346093</v>
      </c>
      <c r="Y19" s="107"/>
      <c r="Z19" s="77">
        <v>4070.2483835940197</v>
      </c>
      <c r="AA19" s="77">
        <v>0</v>
      </c>
      <c r="AB19" s="77">
        <v>1058.2975583867731</v>
      </c>
      <c r="AC19" s="77">
        <v>9488.5794326671421</v>
      </c>
      <c r="AD19" s="77">
        <f t="shared" si="4"/>
        <v>14617.125374647934</v>
      </c>
      <c r="AE19" s="107"/>
      <c r="AF19" s="77">
        <v>4371.91121137971</v>
      </c>
      <c r="AG19" s="77">
        <v>0</v>
      </c>
      <c r="AH19" s="77">
        <v>1224.8288360435763</v>
      </c>
      <c r="AI19" s="77">
        <v>10357.325192655109</v>
      </c>
      <c r="AJ19" s="77">
        <f t="shared" si="5"/>
        <v>15954.065240078395</v>
      </c>
      <c r="AL19" s="76"/>
      <c r="AM19" s="76"/>
      <c r="AN19" s="76"/>
      <c r="AO19" s="76"/>
      <c r="AP19" s="77">
        <v>17579.330570747577</v>
      </c>
      <c r="AR19" s="77">
        <v>5120.7763223672218</v>
      </c>
      <c r="AS19" s="77">
        <v>0</v>
      </c>
      <c r="AT19" s="77">
        <v>1832.3760034713816</v>
      </c>
      <c r="AU19" s="77">
        <v>13502.852786735442</v>
      </c>
      <c r="AV19" s="77">
        <v>20456.005112574047</v>
      </c>
    </row>
    <row r="20" spans="1:48" x14ac:dyDescent="0.2">
      <c r="A20" s="40">
        <v>15</v>
      </c>
      <c r="B20" s="41">
        <v>2800.7869597720101</v>
      </c>
      <c r="C20" s="41">
        <v>0</v>
      </c>
      <c r="D20" s="41">
        <v>514.19449381782704</v>
      </c>
      <c r="E20" s="41">
        <v>6255.1309634993841</v>
      </c>
      <c r="F20" s="41">
        <f t="shared" si="0"/>
        <v>9570.1124170892217</v>
      </c>
      <c r="G20" s="111"/>
      <c r="H20" s="41">
        <v>3171.5445662499728</v>
      </c>
      <c r="I20" s="41">
        <v>0</v>
      </c>
      <c r="J20" s="41">
        <v>559.43253533149129</v>
      </c>
      <c r="K20" s="41">
        <v>6596.9445264842852</v>
      </c>
      <c r="L20" s="41">
        <f t="shared" si="1"/>
        <v>10327.921628065749</v>
      </c>
      <c r="M20" s="111"/>
      <c r="N20" s="41">
        <v>3238.0886439208894</v>
      </c>
      <c r="O20" s="41">
        <v>0</v>
      </c>
      <c r="P20" s="41">
        <v>645.1353829507126</v>
      </c>
      <c r="Q20" s="41">
        <v>7548.0513252318115</v>
      </c>
      <c r="R20" s="41">
        <f t="shared" si="2"/>
        <v>11431.275352103414</v>
      </c>
      <c r="S20" s="111"/>
      <c r="T20" s="118">
        <v>3691.3201104524123</v>
      </c>
      <c r="U20" s="118">
        <v>0</v>
      </c>
      <c r="V20" s="118">
        <v>772.10727074879776</v>
      </c>
      <c r="W20" s="118">
        <v>7605.4748329617114</v>
      </c>
      <c r="X20" s="118">
        <f t="shared" si="3"/>
        <v>12068.902214162921</v>
      </c>
      <c r="Y20" s="107"/>
      <c r="Z20" s="41">
        <v>4070.2483835940188</v>
      </c>
      <c r="AA20" s="41">
        <v>0</v>
      </c>
      <c r="AB20" s="41">
        <v>1058.2975583867731</v>
      </c>
      <c r="AC20" s="41">
        <v>9449.3240612698992</v>
      </c>
      <c r="AD20" s="41">
        <f t="shared" si="4"/>
        <v>14577.870003250691</v>
      </c>
      <c r="AE20" s="107"/>
      <c r="AF20" s="41">
        <v>4371.9112113797091</v>
      </c>
      <c r="AG20" s="41">
        <v>0</v>
      </c>
      <c r="AH20" s="41">
        <v>1224.8288360435763</v>
      </c>
      <c r="AI20" s="41">
        <v>10334.528434265125</v>
      </c>
      <c r="AJ20" s="41">
        <f t="shared" si="5"/>
        <v>15931.26848168841</v>
      </c>
      <c r="AL20" s="118"/>
      <c r="AM20" s="118"/>
      <c r="AN20" s="118"/>
      <c r="AO20" s="118"/>
      <c r="AP20" s="41">
        <v>17351.103498672695</v>
      </c>
      <c r="AR20" s="41">
        <v>5120.7763223672209</v>
      </c>
      <c r="AS20" s="41">
        <v>0</v>
      </c>
      <c r="AT20" s="41">
        <v>1832.3760034713819</v>
      </c>
      <c r="AU20" s="41">
        <v>13456.341810550328</v>
      </c>
      <c r="AV20" s="41">
        <v>20409.49413638893</v>
      </c>
    </row>
    <row r="21" spans="1:48" x14ac:dyDescent="0.2">
      <c r="A21" s="78">
        <v>16</v>
      </c>
      <c r="B21" s="77">
        <v>2800.7869597720096</v>
      </c>
      <c r="C21" s="77">
        <v>0</v>
      </c>
      <c r="D21" s="77">
        <v>699.669929688151</v>
      </c>
      <c r="E21" s="77">
        <v>6188.1095235333678</v>
      </c>
      <c r="F21" s="77">
        <f t="shared" si="0"/>
        <v>9688.5664129935285</v>
      </c>
      <c r="G21" s="111"/>
      <c r="H21" s="77">
        <v>3157.2143114879418</v>
      </c>
      <c r="I21" s="77">
        <v>0</v>
      </c>
      <c r="J21" s="77">
        <v>566.66129161604567</v>
      </c>
      <c r="K21" s="77">
        <v>6432.5401835467255</v>
      </c>
      <c r="L21" s="77">
        <f t="shared" si="1"/>
        <v>10156.415786650712</v>
      </c>
      <c r="M21" s="111"/>
      <c r="N21" s="77">
        <v>3177.5511644110161</v>
      </c>
      <c r="O21" s="77">
        <v>0</v>
      </c>
      <c r="P21" s="77">
        <v>663.28120113685918</v>
      </c>
      <c r="Q21" s="77">
        <v>7374.4125502758134</v>
      </c>
      <c r="R21" s="77">
        <f t="shared" si="2"/>
        <v>11215.244915823689</v>
      </c>
      <c r="S21" s="111"/>
      <c r="T21" s="76">
        <v>3626.8899231565597</v>
      </c>
      <c r="U21" s="76">
        <v>0</v>
      </c>
      <c r="V21" s="76">
        <v>788.51185153455992</v>
      </c>
      <c r="W21" s="76">
        <v>7439.2513969252686</v>
      </c>
      <c r="X21" s="76">
        <f t="shared" si="3"/>
        <v>11854.653171616388</v>
      </c>
      <c r="Y21" s="107"/>
      <c r="Z21" s="77">
        <v>4036.9599532983889</v>
      </c>
      <c r="AA21" s="77">
        <v>0</v>
      </c>
      <c r="AB21" s="77">
        <v>1069.2992997617557</v>
      </c>
      <c r="AC21" s="77">
        <v>9264.8346257464145</v>
      </c>
      <c r="AD21" s="77">
        <f t="shared" si="4"/>
        <v>14371.09387880656</v>
      </c>
      <c r="AE21" s="107"/>
      <c r="AF21" s="77">
        <v>4317.379823791819</v>
      </c>
      <c r="AG21" s="77">
        <v>0</v>
      </c>
      <c r="AH21" s="77">
        <v>1233.4900753770712</v>
      </c>
      <c r="AI21" s="77">
        <v>10166.883876265378</v>
      </c>
      <c r="AJ21" s="77">
        <f t="shared" si="5"/>
        <v>15717.753775434268</v>
      </c>
      <c r="AL21" s="76"/>
      <c r="AM21" s="76"/>
      <c r="AN21" s="76"/>
      <c r="AO21" s="76"/>
      <c r="AP21" s="77">
        <v>16941.516868632873</v>
      </c>
      <c r="AR21" s="77">
        <v>5027.9134724337118</v>
      </c>
      <c r="AS21" s="77">
        <v>0</v>
      </c>
      <c r="AT21" s="77">
        <v>1850.1182619833539</v>
      </c>
      <c r="AU21" s="77">
        <v>13021.57054735483</v>
      </c>
      <c r="AV21" s="77">
        <v>19899.602281771895</v>
      </c>
    </row>
    <row r="22" spans="1:48" x14ac:dyDescent="0.2">
      <c r="A22" s="40">
        <v>17</v>
      </c>
      <c r="B22" s="41">
        <v>2800.7869597720096</v>
      </c>
      <c r="C22" s="41">
        <v>0</v>
      </c>
      <c r="D22" s="41">
        <v>699.66992968815111</v>
      </c>
      <c r="E22" s="41">
        <v>6020.8336004305793</v>
      </c>
      <c r="F22" s="41">
        <f t="shared" si="0"/>
        <v>9521.29048989074</v>
      </c>
      <c r="G22" s="111"/>
      <c r="H22" s="41">
        <v>3157.2143114879423</v>
      </c>
      <c r="I22" s="41">
        <v>0</v>
      </c>
      <c r="J22" s="41">
        <v>576.50430014521419</v>
      </c>
      <c r="K22" s="41">
        <v>6193.9156425552346</v>
      </c>
      <c r="L22" s="41">
        <f t="shared" si="1"/>
        <v>9927.6342541883914</v>
      </c>
      <c r="M22" s="111"/>
      <c r="N22" s="41">
        <v>3177.5511644110161</v>
      </c>
      <c r="O22" s="41">
        <v>0</v>
      </c>
      <c r="P22" s="41">
        <v>681.63831851371287</v>
      </c>
      <c r="Q22" s="41">
        <v>7116.289993691973</v>
      </c>
      <c r="R22" s="41">
        <f t="shared" si="2"/>
        <v>10975.479476616702</v>
      </c>
      <c r="S22" s="111"/>
      <c r="T22" s="118">
        <v>3626.8899231565601</v>
      </c>
      <c r="U22" s="118">
        <v>0</v>
      </c>
      <c r="V22" s="118">
        <v>810.33446401582432</v>
      </c>
      <c r="W22" s="118">
        <v>7196.2505855805575</v>
      </c>
      <c r="X22" s="118">
        <f t="shared" si="3"/>
        <v>11633.474972752942</v>
      </c>
      <c r="Y22" s="107"/>
      <c r="Z22" s="41">
        <v>4036.9599532983889</v>
      </c>
      <c r="AA22" s="41">
        <v>0</v>
      </c>
      <c r="AB22" s="41">
        <v>1083.9346471553151</v>
      </c>
      <c r="AC22" s="41">
        <v>8999.5845452735011</v>
      </c>
      <c r="AD22" s="41">
        <f t="shared" si="4"/>
        <v>14120.479145727204</v>
      </c>
      <c r="AE22" s="107"/>
      <c r="AF22" s="41">
        <v>4317.3798237918199</v>
      </c>
      <c r="AG22" s="41">
        <v>0</v>
      </c>
      <c r="AH22" s="41">
        <v>1240.0831010455477</v>
      </c>
      <c r="AI22" s="41">
        <v>9616.5868545623689</v>
      </c>
      <c r="AJ22" s="41">
        <f t="shared" si="5"/>
        <v>15174.049779399737</v>
      </c>
      <c r="AL22" s="118"/>
      <c r="AM22" s="118"/>
      <c r="AN22" s="118"/>
      <c r="AO22" s="118"/>
      <c r="AP22" s="41">
        <v>16531.496227095278</v>
      </c>
      <c r="AR22" s="41">
        <v>5027.9134724337118</v>
      </c>
      <c r="AS22" s="41">
        <v>0</v>
      </c>
      <c r="AT22" s="41">
        <v>1861.7651872038414</v>
      </c>
      <c r="AU22" s="41">
        <v>12559.004936080855</v>
      </c>
      <c r="AV22" s="41">
        <v>19448.683595718408</v>
      </c>
    </row>
    <row r="23" spans="1:48" x14ac:dyDescent="0.2">
      <c r="A23" s="78">
        <v>18</v>
      </c>
      <c r="B23" s="77">
        <v>2355.9106791882873</v>
      </c>
      <c r="C23" s="77">
        <v>0</v>
      </c>
      <c r="D23" s="77">
        <v>617.99540849396271</v>
      </c>
      <c r="E23" s="77">
        <v>5731.4292821112895</v>
      </c>
      <c r="F23" s="77">
        <f t="shared" si="0"/>
        <v>8705.3353697935399</v>
      </c>
      <c r="G23" s="111"/>
      <c r="H23" s="77">
        <v>2596.4455610441614</v>
      </c>
      <c r="I23" s="77">
        <v>0</v>
      </c>
      <c r="J23" s="77">
        <v>493.19430666075601</v>
      </c>
      <c r="K23" s="77">
        <v>5824.5984793460111</v>
      </c>
      <c r="L23" s="77">
        <f t="shared" si="1"/>
        <v>8914.2383470509285</v>
      </c>
      <c r="M23" s="111"/>
      <c r="N23" s="77">
        <v>2577.2664834832312</v>
      </c>
      <c r="O23" s="77">
        <v>0</v>
      </c>
      <c r="P23" s="77">
        <v>586.07455463246492</v>
      </c>
      <c r="Q23" s="77">
        <v>6664.9321453490393</v>
      </c>
      <c r="R23" s="77">
        <f t="shared" si="2"/>
        <v>9828.2731834647348</v>
      </c>
      <c r="S23" s="111"/>
      <c r="T23" s="76">
        <v>2775.0996580900292</v>
      </c>
      <c r="U23" s="76">
        <v>0</v>
      </c>
      <c r="V23" s="76">
        <v>658.49830632680857</v>
      </c>
      <c r="W23" s="76">
        <v>6794.416985755186</v>
      </c>
      <c r="X23" s="76">
        <f t="shared" si="3"/>
        <v>10228.014950172024</v>
      </c>
      <c r="Y23" s="107"/>
      <c r="Z23" s="77">
        <v>3088.863026857819</v>
      </c>
      <c r="AA23" s="77">
        <v>0</v>
      </c>
      <c r="AB23" s="77">
        <v>855.17086003946247</v>
      </c>
      <c r="AC23" s="77">
        <v>8619.3747201303886</v>
      </c>
      <c r="AD23" s="77">
        <f t="shared" si="4"/>
        <v>12563.40860702767</v>
      </c>
      <c r="AE23" s="107"/>
      <c r="AF23" s="77">
        <v>3188.790262529948</v>
      </c>
      <c r="AG23" s="77">
        <v>0</v>
      </c>
      <c r="AH23" s="77">
        <v>941.74736782797765</v>
      </c>
      <c r="AI23" s="77">
        <v>9105.0611614481477</v>
      </c>
      <c r="AJ23" s="77">
        <f t="shared" si="5"/>
        <v>13235.598791806075</v>
      </c>
      <c r="AL23" s="76"/>
      <c r="AM23" s="76"/>
      <c r="AN23" s="76"/>
      <c r="AO23" s="76"/>
      <c r="AP23" s="77">
        <v>13841.99418704018</v>
      </c>
      <c r="AR23" s="77">
        <v>3275.9966766541124</v>
      </c>
      <c r="AS23" s="77">
        <v>0</v>
      </c>
      <c r="AT23" s="77">
        <v>1269.1079092105454</v>
      </c>
      <c r="AU23" s="77">
        <v>11202.981828588861</v>
      </c>
      <c r="AV23" s="77">
        <v>15748.086414453519</v>
      </c>
    </row>
    <row r="24" spans="1:48" x14ac:dyDescent="0.2">
      <c r="A24" s="40">
        <v>19</v>
      </c>
      <c r="B24" s="41">
        <v>1633.2725719870903</v>
      </c>
      <c r="C24" s="41">
        <v>0</v>
      </c>
      <c r="D24" s="41">
        <v>492.90019816120628</v>
      </c>
      <c r="E24" s="41">
        <v>5001.2295387976792</v>
      </c>
      <c r="F24" s="41">
        <f t="shared" si="0"/>
        <v>7127.4023089459752</v>
      </c>
      <c r="G24" s="111"/>
      <c r="H24" s="41">
        <v>1284.8594062560373</v>
      </c>
      <c r="I24" s="41">
        <v>0</v>
      </c>
      <c r="J24" s="41">
        <v>290.25592351546442</v>
      </c>
      <c r="K24" s="41">
        <v>5047.2012040504005</v>
      </c>
      <c r="L24" s="41">
        <f t="shared" si="1"/>
        <v>6622.3165338219023</v>
      </c>
      <c r="M24" s="111"/>
      <c r="N24" s="41">
        <v>1258.6278535812569</v>
      </c>
      <c r="O24" s="41">
        <v>0</v>
      </c>
      <c r="P24" s="41">
        <v>378.67076057333213</v>
      </c>
      <c r="Q24" s="41">
        <v>5903.2855788841825</v>
      </c>
      <c r="R24" s="41">
        <f t="shared" si="2"/>
        <v>7540.5841930387714</v>
      </c>
      <c r="S24" s="111"/>
      <c r="T24" s="118">
        <v>1626.0679840979728</v>
      </c>
      <c r="U24" s="118">
        <v>0</v>
      </c>
      <c r="V24" s="118">
        <v>478.40462068508748</v>
      </c>
      <c r="W24" s="118">
        <v>5974.9606237849002</v>
      </c>
      <c r="X24" s="118">
        <f t="shared" si="3"/>
        <v>8079.4332285679611</v>
      </c>
      <c r="Y24" s="107"/>
      <c r="Z24" s="41">
        <v>1811.0047345399282</v>
      </c>
      <c r="AA24" s="41">
        <v>0</v>
      </c>
      <c r="AB24" s="41">
        <v>565.19270376929148</v>
      </c>
      <c r="AC24" s="41">
        <v>8006.4621759713946</v>
      </c>
      <c r="AD24" s="41">
        <f t="shared" si="4"/>
        <v>10382.659614280614</v>
      </c>
      <c r="AE24" s="107"/>
      <c r="AF24" s="41">
        <v>1701.0739093288378</v>
      </c>
      <c r="AG24" s="41">
        <v>0</v>
      </c>
      <c r="AH24" s="41">
        <v>559.30895333627996</v>
      </c>
      <c r="AI24" s="41">
        <v>8541.0649259439706</v>
      </c>
      <c r="AJ24" s="41">
        <f t="shared" si="5"/>
        <v>10801.447788609088</v>
      </c>
      <c r="AL24" s="118"/>
      <c r="AM24" s="118"/>
      <c r="AN24" s="118"/>
      <c r="AO24" s="118"/>
      <c r="AP24" s="41">
        <v>10883.022765820784</v>
      </c>
      <c r="AR24" s="41">
        <v>1890.0944747890726</v>
      </c>
      <c r="AS24" s="41">
        <v>0</v>
      </c>
      <c r="AT24" s="41">
        <v>813.23592586635471</v>
      </c>
      <c r="AU24" s="41">
        <v>10144.252868756461</v>
      </c>
      <c r="AV24" s="41">
        <v>12847.583269411887</v>
      </c>
    </row>
    <row r="25" spans="1:48" x14ac:dyDescent="0.2">
      <c r="A25" s="78">
        <v>20</v>
      </c>
      <c r="B25" s="77">
        <v>925.28443180908494</v>
      </c>
      <c r="C25" s="77">
        <v>0</v>
      </c>
      <c r="D25" s="77">
        <v>359.63824946259831</v>
      </c>
      <c r="E25" s="77">
        <v>4366.8779205999363</v>
      </c>
      <c r="F25" s="77">
        <f t="shared" si="0"/>
        <v>5651.8006018716196</v>
      </c>
      <c r="G25" s="111"/>
      <c r="H25" s="77">
        <v>613.95271443937918</v>
      </c>
      <c r="I25" s="77">
        <v>0</v>
      </c>
      <c r="J25" s="77">
        <v>226.37579494163646</v>
      </c>
      <c r="K25" s="77">
        <v>4581.6466754920584</v>
      </c>
      <c r="L25" s="77">
        <f t="shared" si="1"/>
        <v>5421.9751848730739</v>
      </c>
      <c r="M25" s="111"/>
      <c r="N25" s="77">
        <v>622.3928723717969</v>
      </c>
      <c r="O25" s="77">
        <v>0</v>
      </c>
      <c r="P25" s="77">
        <v>350.94898989959273</v>
      </c>
      <c r="Q25" s="77">
        <v>5387.0085757357947</v>
      </c>
      <c r="R25" s="77">
        <f t="shared" si="2"/>
        <v>6360.3504380071845</v>
      </c>
      <c r="S25" s="111"/>
      <c r="T25" s="76">
        <v>875.45426580959543</v>
      </c>
      <c r="U25" s="76">
        <v>0</v>
      </c>
      <c r="V25" s="76">
        <v>418.93385616193058</v>
      </c>
      <c r="W25" s="76">
        <v>5416.5647838693076</v>
      </c>
      <c r="X25" s="76">
        <f t="shared" si="3"/>
        <v>6710.9529058408334</v>
      </c>
      <c r="Y25" s="107"/>
      <c r="Z25" s="77">
        <v>975.02185379650666</v>
      </c>
      <c r="AA25" s="77">
        <v>0</v>
      </c>
      <c r="AB25" s="77">
        <v>412.51335290775467</v>
      </c>
      <c r="AC25" s="77">
        <v>7470.4250587323313</v>
      </c>
      <c r="AD25" s="77">
        <f t="shared" si="4"/>
        <v>8857.9602654365917</v>
      </c>
      <c r="AE25" s="107"/>
      <c r="AF25" s="77">
        <v>956.24782793616293</v>
      </c>
      <c r="AG25" s="77">
        <v>0</v>
      </c>
      <c r="AH25" s="77">
        <v>400.78701182741372</v>
      </c>
      <c r="AI25" s="77">
        <v>8346.0376936919165</v>
      </c>
      <c r="AJ25" s="77">
        <f t="shared" si="5"/>
        <v>9703.0725334554936</v>
      </c>
      <c r="AL25" s="76"/>
      <c r="AM25" s="76"/>
      <c r="AN25" s="76"/>
      <c r="AO25" s="76"/>
      <c r="AP25" s="77">
        <v>10309.399104505972</v>
      </c>
      <c r="AR25" s="77">
        <v>1089.9874714745283</v>
      </c>
      <c r="AS25" s="77">
        <v>0</v>
      </c>
      <c r="AT25" s="77">
        <v>537.46102188951966</v>
      </c>
      <c r="AU25" s="77">
        <v>9781.1996385077036</v>
      </c>
      <c r="AV25" s="77">
        <v>11408.648131871752</v>
      </c>
    </row>
    <row r="26" spans="1:48" x14ac:dyDescent="0.2">
      <c r="A26" s="40">
        <v>21</v>
      </c>
      <c r="B26" s="41">
        <v>575.097546633089</v>
      </c>
      <c r="C26" s="41">
        <v>0</v>
      </c>
      <c r="D26" s="41">
        <v>293.72388723116904</v>
      </c>
      <c r="E26" s="41">
        <v>4027.942561455759</v>
      </c>
      <c r="F26" s="41">
        <f t="shared" si="0"/>
        <v>4896.7639953200169</v>
      </c>
      <c r="G26" s="111"/>
      <c r="H26" s="41">
        <v>410.6345928753916</v>
      </c>
      <c r="I26" s="41">
        <v>0</v>
      </c>
      <c r="J26" s="41">
        <v>250.73066359386291</v>
      </c>
      <c r="K26" s="41">
        <v>4437.2731434361858</v>
      </c>
      <c r="L26" s="41">
        <f t="shared" si="1"/>
        <v>5098.6383999054406</v>
      </c>
      <c r="M26" s="111"/>
      <c r="N26" s="41">
        <v>433.77835065984107</v>
      </c>
      <c r="O26" s="41">
        <v>0</v>
      </c>
      <c r="P26" s="41">
        <v>431.51057026041275</v>
      </c>
      <c r="Q26" s="41">
        <v>5170.4057920301966</v>
      </c>
      <c r="R26" s="41">
        <f t="shared" si="2"/>
        <v>6035.6947129504506</v>
      </c>
      <c r="S26" s="111"/>
      <c r="T26" s="118">
        <v>567.8833194045194</v>
      </c>
      <c r="U26" s="118">
        <v>0</v>
      </c>
      <c r="V26" s="118">
        <v>484.48427149930086</v>
      </c>
      <c r="W26" s="118">
        <v>5160.2983685635036</v>
      </c>
      <c r="X26" s="118">
        <f t="shared" si="3"/>
        <v>6212.6659594673238</v>
      </c>
      <c r="Y26" s="107"/>
      <c r="Z26" s="41">
        <v>632.47009975314177</v>
      </c>
      <c r="AA26" s="41">
        <v>0</v>
      </c>
      <c r="AB26" s="41">
        <v>410.25587452302904</v>
      </c>
      <c r="AC26" s="41">
        <v>7190.725890141357</v>
      </c>
      <c r="AD26" s="41">
        <f t="shared" si="4"/>
        <v>8233.4518644175278</v>
      </c>
      <c r="AE26" s="107"/>
      <c r="AF26" s="41">
        <v>622.94190126155945</v>
      </c>
      <c r="AG26" s="41">
        <v>0</v>
      </c>
      <c r="AH26" s="41">
        <v>349.15408697803548</v>
      </c>
      <c r="AI26" s="41">
        <v>7931.1350577365502</v>
      </c>
      <c r="AJ26" s="41">
        <f t="shared" si="5"/>
        <v>8903.2310459761447</v>
      </c>
      <c r="AL26" s="118"/>
      <c r="AM26" s="118"/>
      <c r="AN26" s="118"/>
      <c r="AO26" s="118"/>
      <c r="AP26" s="41">
        <v>9718.8564878746402</v>
      </c>
      <c r="AR26" s="41">
        <v>635.78826330690958</v>
      </c>
      <c r="AS26" s="41">
        <v>0</v>
      </c>
      <c r="AT26" s="41">
        <v>398.79666644189308</v>
      </c>
      <c r="AU26" s="41">
        <v>8940.811610399729</v>
      </c>
      <c r="AV26" s="41">
        <v>9975.3965401485311</v>
      </c>
    </row>
    <row r="27" spans="1:48" x14ac:dyDescent="0.2">
      <c r="A27" s="78">
        <v>22</v>
      </c>
      <c r="B27" s="77">
        <v>804.46392494782788</v>
      </c>
      <c r="C27" s="77">
        <v>0</v>
      </c>
      <c r="D27" s="77">
        <v>336.89665921076647</v>
      </c>
      <c r="E27" s="77">
        <v>4675.2521727944641</v>
      </c>
      <c r="F27" s="77">
        <f t="shared" si="0"/>
        <v>5816.6127569530581</v>
      </c>
      <c r="G27" s="111"/>
      <c r="H27" s="77">
        <v>740.95438570067415</v>
      </c>
      <c r="I27" s="77">
        <v>0</v>
      </c>
      <c r="J27" s="77">
        <v>336.96200518860024</v>
      </c>
      <c r="K27" s="77">
        <v>5270.8208173332359</v>
      </c>
      <c r="L27" s="77">
        <f t="shared" si="1"/>
        <v>6348.7372082225102</v>
      </c>
      <c r="M27" s="111"/>
      <c r="N27" s="77">
        <v>811.14599821735794</v>
      </c>
      <c r="O27" s="77">
        <v>0</v>
      </c>
      <c r="P27" s="77">
        <v>556.13596120817704</v>
      </c>
      <c r="Q27" s="77">
        <v>6347.3018394486071</v>
      </c>
      <c r="R27" s="77">
        <f t="shared" si="2"/>
        <v>7714.5837988741423</v>
      </c>
      <c r="S27" s="111"/>
      <c r="T27" s="76">
        <v>364.50471188014558</v>
      </c>
      <c r="U27" s="76">
        <v>0</v>
      </c>
      <c r="V27" s="76">
        <v>497.66222382912076</v>
      </c>
      <c r="W27" s="76">
        <v>4609.3587035870987</v>
      </c>
      <c r="X27" s="76">
        <f t="shared" si="3"/>
        <v>5471.5256392963647</v>
      </c>
      <c r="Y27" s="107"/>
      <c r="Z27" s="77">
        <v>405.96073807039716</v>
      </c>
      <c r="AA27" s="77">
        <v>0</v>
      </c>
      <c r="AB27" s="77">
        <v>388.53182994282929</v>
      </c>
      <c r="AC27" s="77">
        <v>6453.9317088355765</v>
      </c>
      <c r="AD27" s="77">
        <f t="shared" si="4"/>
        <v>7248.4242768488029</v>
      </c>
      <c r="AE27" s="107"/>
      <c r="AF27" s="77">
        <v>397.00546292847605</v>
      </c>
      <c r="AG27" s="77">
        <v>0</v>
      </c>
      <c r="AH27" s="77">
        <v>307.26523056723715</v>
      </c>
      <c r="AI27" s="77">
        <v>7100.4221800728592</v>
      </c>
      <c r="AJ27" s="77">
        <f t="shared" si="5"/>
        <v>7804.6928735685724</v>
      </c>
      <c r="AL27" s="76"/>
      <c r="AM27" s="76"/>
      <c r="AN27" s="76"/>
      <c r="AO27" s="76"/>
      <c r="AP27" s="77">
        <v>8624.6935170999259</v>
      </c>
      <c r="AR27" s="77">
        <v>401.4472354917479</v>
      </c>
      <c r="AS27" s="77">
        <v>0</v>
      </c>
      <c r="AT27" s="77">
        <v>344.83040236667063</v>
      </c>
      <c r="AU27" s="77">
        <v>7938.4877323074497</v>
      </c>
      <c r="AV27" s="77">
        <v>8684.7653701658674</v>
      </c>
    </row>
    <row r="28" spans="1:48" x14ac:dyDescent="0.2">
      <c r="A28" s="40">
        <v>23</v>
      </c>
      <c r="B28" s="41">
        <v>143.85836110908028</v>
      </c>
      <c r="C28" s="41">
        <v>0</v>
      </c>
      <c r="D28" s="41">
        <v>212.55335490603559</v>
      </c>
      <c r="E28" s="41">
        <v>3126.0729442853858</v>
      </c>
      <c r="F28" s="41">
        <f t="shared" si="0"/>
        <v>3482.4846603005017</v>
      </c>
      <c r="G28" s="111"/>
      <c r="H28" s="41">
        <v>161.36105419680752</v>
      </c>
      <c r="I28" s="41">
        <v>0</v>
      </c>
      <c r="J28" s="41">
        <v>196.92149298339785</v>
      </c>
      <c r="K28" s="41">
        <v>3558.3565210246475</v>
      </c>
      <c r="L28" s="41">
        <f t="shared" si="1"/>
        <v>3916.6390682048527</v>
      </c>
      <c r="M28" s="111"/>
      <c r="N28" s="41">
        <v>175.00361675030658</v>
      </c>
      <c r="O28" s="41">
        <v>0</v>
      </c>
      <c r="P28" s="41">
        <v>321.28024347044294</v>
      </c>
      <c r="Q28" s="41">
        <v>4171.8092437824871</v>
      </c>
      <c r="R28" s="41">
        <f t="shared" si="2"/>
        <v>4668.0931040032365</v>
      </c>
      <c r="S28" s="111"/>
      <c r="T28" s="118">
        <v>235.93682607710699</v>
      </c>
      <c r="U28" s="118">
        <v>0</v>
      </c>
      <c r="V28" s="118">
        <v>544.67503940935853</v>
      </c>
      <c r="W28" s="118">
        <v>4132.3364839178666</v>
      </c>
      <c r="X28" s="118">
        <f t="shared" si="3"/>
        <v>4912.9483494043325</v>
      </c>
      <c r="Y28" s="107"/>
      <c r="Z28" s="41">
        <v>262.77050729523489</v>
      </c>
      <c r="AA28" s="41">
        <v>0</v>
      </c>
      <c r="AB28" s="41">
        <v>400.7410150584908</v>
      </c>
      <c r="AC28" s="41">
        <v>5803.2506575015932</v>
      </c>
      <c r="AD28" s="41">
        <f t="shared" si="4"/>
        <v>6466.7621798553191</v>
      </c>
      <c r="AE28" s="107"/>
      <c r="AF28" s="41">
        <v>258.92978070706016</v>
      </c>
      <c r="AG28" s="41">
        <v>0</v>
      </c>
      <c r="AH28" s="41">
        <v>329.21880784790483</v>
      </c>
      <c r="AI28" s="41">
        <v>6364.4160277400488</v>
      </c>
      <c r="AJ28" s="41">
        <f t="shared" si="5"/>
        <v>6952.5646162950143</v>
      </c>
      <c r="AL28" s="118"/>
      <c r="AM28" s="118"/>
      <c r="AN28" s="118"/>
      <c r="AO28" s="118"/>
      <c r="AP28" s="41">
        <v>7720.6966102933466</v>
      </c>
      <c r="AR28" s="41">
        <v>271.30589987250301</v>
      </c>
      <c r="AS28" s="41">
        <v>0</v>
      </c>
      <c r="AT28" s="41">
        <v>322.59870567904022</v>
      </c>
      <c r="AU28" s="41">
        <v>7092.1834095988379</v>
      </c>
      <c r="AV28" s="41">
        <v>7686.0880151503807</v>
      </c>
    </row>
    <row r="29" spans="1:48" x14ac:dyDescent="0.2">
      <c r="A29" s="78">
        <v>24</v>
      </c>
      <c r="B29" s="77">
        <v>26.066672524356274</v>
      </c>
      <c r="C29" s="77">
        <v>0</v>
      </c>
      <c r="D29" s="77">
        <v>190.38186774333639</v>
      </c>
      <c r="E29" s="77">
        <v>2741.8226267409291</v>
      </c>
      <c r="F29" s="77">
        <f t="shared" si="0"/>
        <v>2958.2711670086219</v>
      </c>
      <c r="G29" s="111"/>
      <c r="H29" s="77">
        <v>13.756146410935763</v>
      </c>
      <c r="I29" s="77">
        <v>0</v>
      </c>
      <c r="J29" s="77">
        <v>268.00049224671812</v>
      </c>
      <c r="K29" s="77">
        <v>3047.360235472931</v>
      </c>
      <c r="L29" s="77">
        <f t="shared" si="1"/>
        <v>3329.1168741305846</v>
      </c>
      <c r="M29" s="111"/>
      <c r="N29" s="77">
        <v>0</v>
      </c>
      <c r="O29" s="77">
        <v>0</v>
      </c>
      <c r="P29" s="77">
        <v>486.74784860840322</v>
      </c>
      <c r="Q29" s="77">
        <v>3546.126323587534</v>
      </c>
      <c r="R29" s="77">
        <f t="shared" si="2"/>
        <v>4032.8741721959373</v>
      </c>
      <c r="S29" s="111"/>
      <c r="T29" s="76">
        <v>0</v>
      </c>
      <c r="U29" s="76">
        <v>0</v>
      </c>
      <c r="V29" s="76">
        <v>531.38635027851774</v>
      </c>
      <c r="W29" s="76">
        <v>3624.6217533335193</v>
      </c>
      <c r="X29" s="76">
        <f t="shared" si="3"/>
        <v>4156.0081036120373</v>
      </c>
      <c r="Y29" s="107"/>
      <c r="Z29" s="77">
        <v>0</v>
      </c>
      <c r="AA29" s="77">
        <v>0</v>
      </c>
      <c r="AB29" s="77">
        <v>356.37455612606641</v>
      </c>
      <c r="AC29" s="77">
        <v>5096.7008249974388</v>
      </c>
      <c r="AD29" s="77">
        <f t="shared" si="4"/>
        <v>5453.0753811235054</v>
      </c>
      <c r="AE29" s="107"/>
      <c r="AF29" s="77">
        <v>0</v>
      </c>
      <c r="AG29" s="77">
        <v>0</v>
      </c>
      <c r="AH29" s="77">
        <v>277.50842311339852</v>
      </c>
      <c r="AI29" s="77">
        <v>5575.8502752171626</v>
      </c>
      <c r="AJ29" s="77">
        <f t="shared" si="5"/>
        <v>5853.3586983305613</v>
      </c>
      <c r="AL29" s="76"/>
      <c r="AM29" s="76"/>
      <c r="AN29" s="76"/>
      <c r="AO29" s="76"/>
      <c r="AP29" s="77">
        <v>6864.9892379402145</v>
      </c>
      <c r="AR29" s="77">
        <v>195.88098078943952</v>
      </c>
      <c r="AS29" s="77">
        <v>0</v>
      </c>
      <c r="AT29" s="77">
        <v>316.29117074738554</v>
      </c>
      <c r="AU29" s="77">
        <v>6305.7441647849619</v>
      </c>
      <c r="AV29" s="77">
        <v>6817.9163163217872</v>
      </c>
    </row>
    <row r="30" spans="1:48" x14ac:dyDescent="0.2">
      <c r="A30" s="40">
        <v>25</v>
      </c>
      <c r="B30" s="41">
        <v>18.394644922638062</v>
      </c>
      <c r="C30" s="41">
        <v>0</v>
      </c>
      <c r="D30" s="41">
        <v>188.93779080100595</v>
      </c>
      <c r="E30" s="41">
        <v>2483.5182648279838</v>
      </c>
      <c r="F30" s="41">
        <f t="shared" si="0"/>
        <v>2690.8507005516276</v>
      </c>
      <c r="G30" s="111"/>
      <c r="H30" s="41">
        <v>9.0237667028857373</v>
      </c>
      <c r="I30" s="41">
        <v>0</v>
      </c>
      <c r="J30" s="41">
        <v>308.68560618259681</v>
      </c>
      <c r="K30" s="41">
        <v>2748.8067966686335</v>
      </c>
      <c r="L30" s="41">
        <f t="shared" si="1"/>
        <v>3066.516169554116</v>
      </c>
      <c r="M30" s="111"/>
      <c r="N30" s="41">
        <v>0</v>
      </c>
      <c r="O30" s="41">
        <v>0</v>
      </c>
      <c r="P30" s="41">
        <v>551.6996818616193</v>
      </c>
      <c r="Q30" s="41">
        <v>3114.5031821485618</v>
      </c>
      <c r="R30" s="41">
        <f t="shared" si="2"/>
        <v>3666.2028640101812</v>
      </c>
      <c r="S30" s="111"/>
      <c r="T30" s="118">
        <v>0</v>
      </c>
      <c r="U30" s="118">
        <v>0</v>
      </c>
      <c r="V30" s="118">
        <v>570.70476236905972</v>
      </c>
      <c r="W30" s="118">
        <v>2992.9926822909729</v>
      </c>
      <c r="X30" s="118">
        <f t="shared" si="3"/>
        <v>3563.6974446600325</v>
      </c>
      <c r="Y30" s="107"/>
      <c r="Z30" s="41">
        <v>0</v>
      </c>
      <c r="AA30" s="41">
        <v>0</v>
      </c>
      <c r="AB30" s="41">
        <v>382.74347141529887</v>
      </c>
      <c r="AC30" s="41">
        <v>4216.4238486541235</v>
      </c>
      <c r="AD30" s="41">
        <f t="shared" si="4"/>
        <v>4599.1673200694222</v>
      </c>
      <c r="AE30" s="107"/>
      <c r="AF30" s="41">
        <v>0</v>
      </c>
      <c r="AG30" s="41">
        <v>0</v>
      </c>
      <c r="AH30" s="41">
        <v>320.60209640529564</v>
      </c>
      <c r="AI30" s="41">
        <v>4590.02416022952</v>
      </c>
      <c r="AJ30" s="41">
        <f t="shared" si="5"/>
        <v>4910.6262566348159</v>
      </c>
      <c r="AL30" s="118"/>
      <c r="AM30" s="118"/>
      <c r="AN30" s="118"/>
      <c r="AO30" s="118"/>
      <c r="AP30" s="41">
        <v>5479.2591731682514</v>
      </c>
      <c r="AR30" s="41">
        <v>142.56679236055419</v>
      </c>
      <c r="AS30" s="41">
        <v>0</v>
      </c>
      <c r="AT30" s="41">
        <v>320.3170861939717</v>
      </c>
      <c r="AU30" s="41">
        <v>5347.4120868966329</v>
      </c>
      <c r="AV30" s="41">
        <v>5810.2959654511587</v>
      </c>
    </row>
    <row r="31" spans="1:48" x14ac:dyDescent="0.2">
      <c r="A31" s="78">
        <v>26</v>
      </c>
      <c r="B31" s="77">
        <v>13.138667762925428</v>
      </c>
      <c r="C31" s="77">
        <v>0</v>
      </c>
      <c r="D31" s="77">
        <v>2.4730420893078922</v>
      </c>
      <c r="E31" s="77">
        <v>2141.8330942595503</v>
      </c>
      <c r="F31" s="77">
        <f t="shared" si="0"/>
        <v>2157.4448041117835</v>
      </c>
      <c r="G31" s="111"/>
      <c r="H31" s="77">
        <v>6.2414156607760249</v>
      </c>
      <c r="I31" s="77">
        <v>0</v>
      </c>
      <c r="J31" s="77">
        <v>1.1147980943133886</v>
      </c>
      <c r="K31" s="77">
        <v>2306.4294325888422</v>
      </c>
      <c r="L31" s="77">
        <f t="shared" si="1"/>
        <v>2313.7856463439316</v>
      </c>
      <c r="M31" s="111"/>
      <c r="N31" s="77">
        <v>0</v>
      </c>
      <c r="O31" s="77">
        <v>0</v>
      </c>
      <c r="P31" s="77">
        <v>0</v>
      </c>
      <c r="Q31" s="77">
        <v>2552.2586765629417</v>
      </c>
      <c r="R31" s="77">
        <f t="shared" si="2"/>
        <v>2552.2586765629417</v>
      </c>
      <c r="S31" s="111"/>
      <c r="T31" s="76">
        <v>0</v>
      </c>
      <c r="U31" s="76">
        <v>0</v>
      </c>
      <c r="V31" s="76">
        <v>0</v>
      </c>
      <c r="W31" s="76">
        <v>2383.8524681401718</v>
      </c>
      <c r="X31" s="76">
        <f t="shared" si="3"/>
        <v>2383.8524681401718</v>
      </c>
      <c r="Y31" s="107"/>
      <c r="Z31" s="77">
        <v>0</v>
      </c>
      <c r="AA31" s="77">
        <v>0</v>
      </c>
      <c r="AB31" s="77">
        <v>0</v>
      </c>
      <c r="AC31" s="77">
        <v>3360.3394089832736</v>
      </c>
      <c r="AD31" s="77">
        <f t="shared" si="4"/>
        <v>3360.3394089832736</v>
      </c>
      <c r="AE31" s="107"/>
      <c r="AF31" s="77">
        <v>0</v>
      </c>
      <c r="AG31" s="77">
        <v>0</v>
      </c>
      <c r="AH31" s="77">
        <v>0</v>
      </c>
      <c r="AI31" s="77">
        <v>3610.6002825350156</v>
      </c>
      <c r="AJ31" s="77">
        <f t="shared" si="5"/>
        <v>3610.6002825350156</v>
      </c>
      <c r="AL31" s="76"/>
      <c r="AM31" s="76"/>
      <c r="AN31" s="76"/>
      <c r="AO31" s="76"/>
      <c r="AP31" s="77">
        <v>4046.6890808900948</v>
      </c>
      <c r="AR31" s="77">
        <v>0</v>
      </c>
      <c r="AS31" s="77">
        <v>0</v>
      </c>
      <c r="AT31" s="77">
        <v>0</v>
      </c>
      <c r="AU31" s="77">
        <v>4431.9401780077524</v>
      </c>
      <c r="AV31" s="77">
        <v>4431.9401780077524</v>
      </c>
    </row>
    <row r="32" spans="1:48" x14ac:dyDescent="0.2">
      <c r="A32" s="40">
        <v>27</v>
      </c>
      <c r="B32" s="41">
        <v>0</v>
      </c>
      <c r="C32" s="41">
        <v>0</v>
      </c>
      <c r="D32" s="41">
        <v>0</v>
      </c>
      <c r="E32" s="41">
        <v>1718.2291824755596</v>
      </c>
      <c r="F32" s="41">
        <f t="shared" si="0"/>
        <v>1718.2291824755596</v>
      </c>
      <c r="G32" s="111"/>
      <c r="H32" s="41">
        <v>0</v>
      </c>
      <c r="I32" s="41">
        <v>0</v>
      </c>
      <c r="J32" s="41">
        <v>0</v>
      </c>
      <c r="K32" s="41">
        <v>1818.5778615806967</v>
      </c>
      <c r="L32" s="41">
        <f t="shared" si="1"/>
        <v>1818.5778615806967</v>
      </c>
      <c r="M32" s="111"/>
      <c r="N32" s="41">
        <v>0</v>
      </c>
      <c r="O32" s="41">
        <v>0</v>
      </c>
      <c r="P32" s="41">
        <v>0</v>
      </c>
      <c r="Q32" s="41">
        <v>2011.1393045357117</v>
      </c>
      <c r="R32" s="41">
        <f t="shared" si="2"/>
        <v>2011.1393045357117</v>
      </c>
      <c r="S32" s="111"/>
      <c r="T32" s="118">
        <v>0</v>
      </c>
      <c r="U32" s="118">
        <v>0</v>
      </c>
      <c r="V32" s="118">
        <v>0</v>
      </c>
      <c r="W32" s="118">
        <v>1825.2253948228185</v>
      </c>
      <c r="X32" s="118">
        <f t="shared" si="3"/>
        <v>1825.2253948228185</v>
      </c>
      <c r="Y32" s="107"/>
      <c r="Z32" s="41">
        <v>0</v>
      </c>
      <c r="AA32" s="41">
        <v>0</v>
      </c>
      <c r="AB32" s="41">
        <v>0</v>
      </c>
      <c r="AC32" s="41">
        <v>2573.7430721821606</v>
      </c>
      <c r="AD32" s="41">
        <f t="shared" si="4"/>
        <v>2573.7430721821606</v>
      </c>
      <c r="AE32" s="107"/>
      <c r="AF32" s="41">
        <v>0</v>
      </c>
      <c r="AG32" s="41">
        <v>0</v>
      </c>
      <c r="AH32" s="41">
        <v>0</v>
      </c>
      <c r="AI32" s="41">
        <v>2703.0935292934269</v>
      </c>
      <c r="AJ32" s="41">
        <f t="shared" si="5"/>
        <v>2703.0935292934269</v>
      </c>
      <c r="AL32" s="118"/>
      <c r="AM32" s="118"/>
      <c r="AN32" s="118"/>
      <c r="AO32" s="118"/>
      <c r="AP32" s="41">
        <v>2968.1836941241168</v>
      </c>
      <c r="AR32" s="41">
        <v>0</v>
      </c>
      <c r="AS32" s="41">
        <v>0</v>
      </c>
      <c r="AT32" s="41">
        <v>0</v>
      </c>
      <c r="AU32" s="41">
        <v>3669.1238372871608</v>
      </c>
      <c r="AV32" s="41">
        <v>3669.1238372871608</v>
      </c>
    </row>
    <row r="33" spans="1:48" x14ac:dyDescent="0.2">
      <c r="A33" s="78">
        <v>28</v>
      </c>
      <c r="B33" s="77">
        <v>0</v>
      </c>
      <c r="C33" s="77">
        <v>0</v>
      </c>
      <c r="D33" s="77">
        <v>0</v>
      </c>
      <c r="E33" s="77">
        <v>1339.7329093326261</v>
      </c>
      <c r="F33" s="77">
        <f t="shared" si="0"/>
        <v>1339.7329093326261</v>
      </c>
      <c r="G33" s="111"/>
      <c r="H33" s="77">
        <v>0</v>
      </c>
      <c r="I33" s="77">
        <v>0</v>
      </c>
      <c r="J33" s="77">
        <v>0</v>
      </c>
      <c r="K33" s="77">
        <v>1404.4683927177564</v>
      </c>
      <c r="L33" s="77">
        <f t="shared" si="1"/>
        <v>1404.4683927177564</v>
      </c>
      <c r="M33" s="111"/>
      <c r="N33" s="77">
        <v>0</v>
      </c>
      <c r="O33" s="77">
        <v>0</v>
      </c>
      <c r="P33" s="77">
        <v>0</v>
      </c>
      <c r="Q33" s="77">
        <v>1526.3495515595484</v>
      </c>
      <c r="R33" s="77">
        <f t="shared" si="2"/>
        <v>1526.3495515595484</v>
      </c>
      <c r="S33" s="111"/>
      <c r="T33" s="76">
        <v>0</v>
      </c>
      <c r="U33" s="76">
        <v>0</v>
      </c>
      <c r="V33" s="76">
        <v>0</v>
      </c>
      <c r="W33" s="76">
        <v>1387.0399293592209</v>
      </c>
      <c r="X33" s="76">
        <f t="shared" si="3"/>
        <v>1387.0399293592209</v>
      </c>
      <c r="Y33" s="107"/>
      <c r="Z33" s="77">
        <v>0</v>
      </c>
      <c r="AA33" s="77">
        <v>0</v>
      </c>
      <c r="AB33" s="77">
        <v>0</v>
      </c>
      <c r="AC33" s="77">
        <v>1956.0721346744745</v>
      </c>
      <c r="AD33" s="77">
        <f t="shared" si="4"/>
        <v>1956.0721346744745</v>
      </c>
      <c r="AE33" s="107"/>
      <c r="AF33" s="77">
        <v>0</v>
      </c>
      <c r="AG33" s="77">
        <v>0</v>
      </c>
      <c r="AH33" s="77">
        <v>0</v>
      </c>
      <c r="AI33" s="77">
        <v>2064.0331760844174</v>
      </c>
      <c r="AJ33" s="77">
        <f t="shared" si="5"/>
        <v>2064.0331760844174</v>
      </c>
      <c r="AL33" s="76"/>
      <c r="AM33" s="76"/>
      <c r="AN33" s="76"/>
      <c r="AO33" s="76"/>
      <c r="AP33" s="77">
        <v>2201.5032191722598</v>
      </c>
      <c r="AR33" s="77">
        <v>0</v>
      </c>
      <c r="AS33" s="77">
        <v>0</v>
      </c>
      <c r="AT33" s="77">
        <v>0</v>
      </c>
      <c r="AU33" s="77">
        <v>2909.096960011324</v>
      </c>
      <c r="AV33" s="77">
        <v>2909.096960011324</v>
      </c>
    </row>
    <row r="34" spans="1:48" x14ac:dyDescent="0.2">
      <c r="A34" s="40">
        <v>29</v>
      </c>
      <c r="B34" s="41">
        <v>0</v>
      </c>
      <c r="C34" s="41">
        <v>0</v>
      </c>
      <c r="D34" s="41">
        <v>0</v>
      </c>
      <c r="E34" s="41">
        <v>1092.0329527964755</v>
      </c>
      <c r="F34" s="41">
        <f t="shared" si="0"/>
        <v>1092.0329527964755</v>
      </c>
      <c r="G34" s="111"/>
      <c r="H34" s="41">
        <v>0</v>
      </c>
      <c r="I34" s="41">
        <v>0</v>
      </c>
      <c r="J34" s="41">
        <v>0</v>
      </c>
      <c r="K34" s="41">
        <v>1058.1537592655984</v>
      </c>
      <c r="L34" s="41">
        <f t="shared" si="1"/>
        <v>1058.1537592655984</v>
      </c>
      <c r="M34" s="111"/>
      <c r="N34" s="41">
        <v>0</v>
      </c>
      <c r="O34" s="41">
        <v>0</v>
      </c>
      <c r="P34" s="41">
        <v>0</v>
      </c>
      <c r="Q34" s="41">
        <v>1164.7828166731658</v>
      </c>
      <c r="R34" s="41">
        <f t="shared" si="2"/>
        <v>1164.7828166731658</v>
      </c>
      <c r="S34" s="111"/>
      <c r="T34" s="118">
        <v>0</v>
      </c>
      <c r="U34" s="118">
        <v>0</v>
      </c>
      <c r="V34" s="118">
        <v>0</v>
      </c>
      <c r="W34" s="118">
        <v>1351.7376494914249</v>
      </c>
      <c r="X34" s="118">
        <f t="shared" si="3"/>
        <v>1351.7376494914249</v>
      </c>
      <c r="Y34" s="107"/>
      <c r="Z34" s="41">
        <v>0</v>
      </c>
      <c r="AA34" s="41">
        <v>0</v>
      </c>
      <c r="AB34" s="41">
        <v>0</v>
      </c>
      <c r="AC34" s="41">
        <v>1895.8744831128961</v>
      </c>
      <c r="AD34" s="41">
        <f t="shared" si="4"/>
        <v>1895.8744831128961</v>
      </c>
      <c r="AE34" s="107"/>
      <c r="AF34" s="41">
        <v>0</v>
      </c>
      <c r="AG34" s="41">
        <v>0</v>
      </c>
      <c r="AH34" s="41">
        <v>0</v>
      </c>
      <c r="AI34" s="41">
        <v>2002.2940871378385</v>
      </c>
      <c r="AJ34" s="41">
        <f t="shared" si="5"/>
        <v>2002.2940871378385</v>
      </c>
      <c r="AL34" s="118"/>
      <c r="AM34" s="118"/>
      <c r="AN34" s="118"/>
      <c r="AO34" s="118"/>
      <c r="AP34" s="41">
        <v>1857.6036536420509</v>
      </c>
      <c r="AR34" s="41">
        <v>0</v>
      </c>
      <c r="AS34" s="41">
        <v>0</v>
      </c>
      <c r="AT34" s="41">
        <v>0</v>
      </c>
      <c r="AU34" s="41">
        <v>2421.0696586524346</v>
      </c>
      <c r="AV34" s="41">
        <v>2421.0696586524346</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101">
        <v>2013</v>
      </c>
      <c r="I38" s="72">
        <v>2019</v>
      </c>
    </row>
    <row r="39" spans="1:48" x14ac:dyDescent="0.2">
      <c r="A39" s="71" t="s">
        <v>43</v>
      </c>
      <c r="B39" s="69" t="s">
        <v>44</v>
      </c>
      <c r="C39" s="67">
        <f>SUM(B5:B10)</f>
        <v>22556.024207707764</v>
      </c>
      <c r="D39" s="68">
        <f>SUM(H5:H10)</f>
        <v>26008.54703267257</v>
      </c>
      <c r="E39" s="67">
        <f>SUM(N5:N10)</f>
        <v>28664.970712498176</v>
      </c>
      <c r="F39" s="68">
        <f>SUM(T5:T10)</f>
        <v>33091.964802821458</v>
      </c>
      <c r="G39" s="67">
        <f>SUM(Z5:Z10)</f>
        <v>35972.297635501767</v>
      </c>
      <c r="H39" s="67">
        <f>SUM(AF5:AF10)</f>
        <v>38883.904157901103</v>
      </c>
      <c r="I39" s="81">
        <f>SUM(AR5:AR10)</f>
        <v>45827.87681666109</v>
      </c>
      <c r="J39" s="3"/>
    </row>
    <row r="40" spans="1:48" x14ac:dyDescent="0.2">
      <c r="A40" s="53"/>
      <c r="B40" s="128" t="s">
        <v>45</v>
      </c>
      <c r="C40" s="129">
        <f>SUM(B11:B16)</f>
        <v>16821.427847598963</v>
      </c>
      <c r="D40" s="55">
        <f>SUM(H11:H16)</f>
        <v>19040.151060745262</v>
      </c>
      <c r="E40" s="129">
        <f>SUM(N11:N16)</f>
        <v>19428.531863525332</v>
      </c>
      <c r="F40" s="55">
        <f>SUM(T11:T16)</f>
        <v>22147.920662714474</v>
      </c>
      <c r="G40" s="129">
        <f>SUM(Z11:Z16)</f>
        <v>24421.490301564114</v>
      </c>
      <c r="H40" s="129">
        <f>SUM(AF11:AF16)</f>
        <v>26231.467268278255</v>
      </c>
      <c r="I40" s="143">
        <f>SUM(AR11:AR16)</f>
        <v>30724.657934203329</v>
      </c>
      <c r="J40" s="3"/>
    </row>
    <row r="41" spans="1:48" x14ac:dyDescent="0.2">
      <c r="A41" s="70"/>
      <c r="B41" s="66" t="s">
        <v>46</v>
      </c>
      <c r="C41" s="64">
        <f>SUM(B17:B22)</f>
        <v>16809.261456720891</v>
      </c>
      <c r="D41" s="65">
        <f>SUM(H17:H22)</f>
        <v>19000.606887975777</v>
      </c>
      <c r="E41" s="64">
        <f>SUM(N17:N22)</f>
        <v>19307.456904505591</v>
      </c>
      <c r="F41" s="65">
        <f>SUM(T17:T22)</f>
        <v>22019.060288122768</v>
      </c>
      <c r="G41" s="64">
        <f>SUM(Z17:Z22)</f>
        <v>24354.913440972854</v>
      </c>
      <c r="H41" s="64">
        <f>SUM(AF17:AF22)</f>
        <v>26122.40449310248</v>
      </c>
      <c r="I41" s="81">
        <f>SUM(AR17:AR22)</f>
        <v>30538.932234336309</v>
      </c>
      <c r="J41" s="3"/>
    </row>
    <row r="42" spans="1:48" x14ac:dyDescent="0.2">
      <c r="A42" s="131"/>
      <c r="B42" s="132" t="s">
        <v>47</v>
      </c>
      <c r="C42" s="133">
        <f>SUM(B5:B22)</f>
        <v>56186.713512027629</v>
      </c>
      <c r="D42" s="134">
        <f>SUM(H5:H22)</f>
        <v>64049.304981393594</v>
      </c>
      <c r="E42" s="133">
        <f>SUM(N5:N22)</f>
        <v>67400.959480529127</v>
      </c>
      <c r="F42" s="134">
        <f>SUM(T5:T22)</f>
        <v>77258.945753658714</v>
      </c>
      <c r="G42" s="133">
        <f>SUM(Z5:Z22)</f>
        <v>84748.70137803875</v>
      </c>
      <c r="H42" s="133">
        <f>SUM(AF5:AF22)</f>
        <v>91237.775919281848</v>
      </c>
      <c r="I42" s="143">
        <f>SUM(AR5:AR22)</f>
        <v>107091.46698520072</v>
      </c>
      <c r="J42" s="3"/>
    </row>
    <row r="43" spans="1:48" x14ac:dyDescent="0.2">
      <c r="A43" s="71" t="s">
        <v>1</v>
      </c>
      <c r="B43" s="69" t="s">
        <v>44</v>
      </c>
      <c r="C43" s="67">
        <f>SUM(C5:C10)</f>
        <v>13001.386225291868</v>
      </c>
      <c r="D43" s="68">
        <f>SUM(I5:I10)</f>
        <v>12316.385597493176</v>
      </c>
      <c r="E43" s="67">
        <f>SUM(O5:O10)</f>
        <v>15272.794950415522</v>
      </c>
      <c r="F43" s="68">
        <f>SUM(U5:U10)</f>
        <v>19784.463702026362</v>
      </c>
      <c r="G43" s="64">
        <f>SUM(AA5:AA10)</f>
        <v>22465.572244915464</v>
      </c>
      <c r="H43" s="64">
        <f>SUM(AG5:AG10)</f>
        <v>29693.497735794983</v>
      </c>
      <c r="I43" s="85">
        <f>SUM(AS5:AS10)</f>
        <v>41331.376758109662</v>
      </c>
      <c r="J43" s="3"/>
    </row>
    <row r="44" spans="1:48" x14ac:dyDescent="0.2">
      <c r="A44" s="53"/>
      <c r="B44" s="128" t="s">
        <v>45</v>
      </c>
      <c r="C44" s="129">
        <f>SUM(C11:C16)</f>
        <v>2560.8926689082359</v>
      </c>
      <c r="D44" s="55">
        <f>SUM(I11:I16)</f>
        <v>2402.7388592919947</v>
      </c>
      <c r="E44" s="129">
        <f>SUM(O11:O16)</f>
        <v>2286.3189366256875</v>
      </c>
      <c r="F44" s="55">
        <f>SUM(U11:U16)</f>
        <v>2780.6501828090318</v>
      </c>
      <c r="G44" s="129">
        <f>SUM(AA11:AA16)</f>
        <v>3163.3526226846316</v>
      </c>
      <c r="H44" s="129">
        <f>SUM(AG11:AG16)</f>
        <v>3108.6298956781443</v>
      </c>
      <c r="I44" s="143">
        <f>SUM(AS11:AS16)</f>
        <v>3823.4194919802922</v>
      </c>
      <c r="J44" s="3"/>
    </row>
    <row r="45" spans="1:48" x14ac:dyDescent="0.2">
      <c r="A45" s="66"/>
      <c r="B45" s="66" t="s">
        <v>46</v>
      </c>
      <c r="C45" s="64">
        <f>SUM(C17:C22)</f>
        <v>130.60362194029059</v>
      </c>
      <c r="D45" s="65">
        <f>SUM(I17:I22)</f>
        <v>0</v>
      </c>
      <c r="E45" s="64">
        <f>SUM(O17:O22)</f>
        <v>0</v>
      </c>
      <c r="F45" s="65">
        <f>SUM(U17:U22)</f>
        <v>0</v>
      </c>
      <c r="G45" s="64">
        <f>SUM(AA17:AA22)</f>
        <v>0</v>
      </c>
      <c r="H45" s="64">
        <f>SUM(AG17:AG22)</f>
        <v>0</v>
      </c>
      <c r="I45" s="81">
        <f>SUM(AS17:AS22)</f>
        <v>0</v>
      </c>
      <c r="J45" s="3"/>
    </row>
    <row r="46" spans="1:48" x14ac:dyDescent="0.2">
      <c r="A46" s="132"/>
      <c r="B46" s="132" t="s">
        <v>47</v>
      </c>
      <c r="C46" s="133">
        <f>SUM(C5:C22)</f>
        <v>15692.882516140395</v>
      </c>
      <c r="D46" s="134">
        <f>SUM(I5:I22)</f>
        <v>14719.12445678517</v>
      </c>
      <c r="E46" s="133">
        <f>SUM(O5:O22)</f>
        <v>17559.113887041211</v>
      </c>
      <c r="F46" s="135">
        <f>SUM(U5:U22)</f>
        <v>22565.113884835395</v>
      </c>
      <c r="G46" s="133">
        <f>SUM(AA5:AA22)</f>
        <v>25628.924867600097</v>
      </c>
      <c r="H46" s="129">
        <f>SUM(AG5:AG22)</f>
        <v>32802.127631473129</v>
      </c>
      <c r="I46" s="145">
        <f>SUM(AS5:AS22)</f>
        <v>45154.796250089952</v>
      </c>
      <c r="J46" s="3"/>
    </row>
    <row r="47" spans="1:48" x14ac:dyDescent="0.2">
      <c r="A47" s="69" t="s">
        <v>48</v>
      </c>
      <c r="B47" s="69" t="s">
        <v>44</v>
      </c>
      <c r="C47" s="67">
        <f>SUM(D5:D10)</f>
        <v>3085.1669629069625</v>
      </c>
      <c r="D47" s="68">
        <f>SUM(J5:J10)</f>
        <v>3356.5952119889475</v>
      </c>
      <c r="E47" s="67">
        <f>SUM(P5:P10)</f>
        <v>3870.8122977042749</v>
      </c>
      <c r="F47" s="65">
        <f>SUM(V5:V10)</f>
        <v>4632.6436244927872</v>
      </c>
      <c r="G47" s="64">
        <f>SUM(AB5:AB10)</f>
        <v>6349.785350320637</v>
      </c>
      <c r="H47" s="67">
        <f>SUM(AH5:AH10)</f>
        <v>7348.9730162614578</v>
      </c>
      <c r="I47" s="81">
        <f>SUM(AT5:AT10)</f>
        <v>10994.25602082829</v>
      </c>
      <c r="J47" s="3"/>
    </row>
    <row r="48" spans="1:48" x14ac:dyDescent="0.2">
      <c r="A48" s="54"/>
      <c r="B48" s="128" t="s">
        <v>45</v>
      </c>
      <c r="C48" s="129">
        <f>SUM(D11:D16)</f>
        <v>3085.1669629069625</v>
      </c>
      <c r="D48" s="55">
        <f>SUM(J11:J16)</f>
        <v>3356.5952119889475</v>
      </c>
      <c r="E48" s="129">
        <f>SUM(P11:P16)</f>
        <v>3870.8122977042754</v>
      </c>
      <c r="F48" s="55">
        <f>SUM(V11:V16)</f>
        <v>4632.6436244927863</v>
      </c>
      <c r="G48" s="129">
        <f>SUM(AB11:AB16)</f>
        <v>6349.785350320637</v>
      </c>
      <c r="H48" s="129">
        <f>SUM(AH11:AH16)</f>
        <v>7348.9730162614578</v>
      </c>
      <c r="I48" s="143">
        <f>SUM(AT11:AT16)</f>
        <v>10994.25602082829</v>
      </c>
      <c r="J48" s="3"/>
    </row>
    <row r="49" spans="1:10" x14ac:dyDescent="0.2">
      <c r="A49" s="66"/>
      <c r="B49" s="66" t="s">
        <v>46</v>
      </c>
      <c r="C49" s="64">
        <f>SUM(D17:D22)</f>
        <v>3456.1178346476104</v>
      </c>
      <c r="D49" s="65">
        <f>SUM(J17:J22)</f>
        <v>3380.8957330872249</v>
      </c>
      <c r="E49" s="64">
        <f>SUM(P17:P22)</f>
        <v>3925.461051453422</v>
      </c>
      <c r="F49" s="65">
        <f>SUM(V17:V22)</f>
        <v>4687.2753985455756</v>
      </c>
      <c r="G49" s="64">
        <f>SUM(AB17:AB22)</f>
        <v>6386.4241804641633</v>
      </c>
      <c r="H49" s="64">
        <f>SUM(AH17:AH22)</f>
        <v>7372.8885205969236</v>
      </c>
      <c r="I49" s="81">
        <f>SUM(AT17:AT22)</f>
        <v>11041.387463072722</v>
      </c>
      <c r="J49" s="3"/>
    </row>
    <row r="50" spans="1:10" x14ac:dyDescent="0.2">
      <c r="A50" s="132"/>
      <c r="B50" s="132" t="s">
        <v>47</v>
      </c>
      <c r="C50" s="133">
        <f>SUM(D5:D22)</f>
        <v>9626.4517604615321</v>
      </c>
      <c r="D50" s="134">
        <f>SUM(J5:J22)</f>
        <v>10094.086157065121</v>
      </c>
      <c r="E50" s="133">
        <f>SUM(P5:P22)</f>
        <v>11667.085646861975</v>
      </c>
      <c r="F50" s="55">
        <f>SUM(V5:V22)</f>
        <v>13952.562647531153</v>
      </c>
      <c r="G50" s="129">
        <f>SUM(AB5:AB22)</f>
        <v>19085.994881105442</v>
      </c>
      <c r="H50" s="133">
        <f>SUM(AH5:AH22)</f>
        <v>22070.834553119839</v>
      </c>
      <c r="I50" s="143">
        <f>SUM(AT5:AT22)</f>
        <v>33029.899504729299</v>
      </c>
      <c r="J50" s="3"/>
    </row>
    <row r="51" spans="1:10" x14ac:dyDescent="0.2">
      <c r="A51" s="69" t="s">
        <v>3</v>
      </c>
      <c r="B51" s="69" t="s">
        <v>44</v>
      </c>
      <c r="C51" s="67">
        <f>SUM(E5:E10)</f>
        <v>4.9655507588974688</v>
      </c>
      <c r="D51" s="68">
        <f>SUM(K5:K10)</f>
        <v>16.53833314355823</v>
      </c>
      <c r="E51" s="67">
        <f>SUM(Q5:Q10)</f>
        <v>26.373978561261936</v>
      </c>
      <c r="F51" s="100">
        <f>SUM(W5:W10)</f>
        <v>24.579116416692496</v>
      </c>
      <c r="G51" s="67">
        <f>SUM(AC5:AC10)</f>
        <v>29.862158020307067</v>
      </c>
      <c r="H51" s="64">
        <f>SUM(AI5:AI10)</f>
        <v>24.498083732238801</v>
      </c>
      <c r="I51" s="85">
        <f>SUM(AU5:AU10)</f>
        <v>30.407868705191706</v>
      </c>
      <c r="J51" s="3"/>
    </row>
    <row r="52" spans="1:10" x14ac:dyDescent="0.2">
      <c r="A52" s="54"/>
      <c r="B52" s="128" t="s">
        <v>45</v>
      </c>
      <c r="C52" s="129">
        <f>SUM(E11:E16)</f>
        <v>28271.385451108988</v>
      </c>
      <c r="D52" s="55">
        <f>SUM(K11:K16)</f>
        <v>30096.673128206385</v>
      </c>
      <c r="E52" s="129">
        <f>SUM(Q11:Q16)</f>
        <v>33812.095704303756</v>
      </c>
      <c r="F52" s="130">
        <f>SUM(W11:W16)</f>
        <v>34709.083685653117</v>
      </c>
      <c r="G52" s="129">
        <f>SUM(AC11:AC16)</f>
        <v>42462.932979396821</v>
      </c>
      <c r="H52" s="129">
        <f>SUM(AI11:AI16)</f>
        <v>48295.00220258224</v>
      </c>
      <c r="I52" s="143">
        <f>SUM(AU11:AU16)</f>
        <v>62985.14869651405</v>
      </c>
      <c r="J52" s="3"/>
    </row>
    <row r="53" spans="1:10" x14ac:dyDescent="0.2">
      <c r="A53" s="66"/>
      <c r="B53" s="66" t="s">
        <v>46</v>
      </c>
      <c r="C53" s="64">
        <f>SUM(E17:E22)</f>
        <v>37257.074112008202</v>
      </c>
      <c r="D53" s="65">
        <f>SUM(K17:K22)</f>
        <v>39152.167431223672</v>
      </c>
      <c r="E53" s="64">
        <f>SUM(Q17:Q22)</f>
        <v>45121.413341886844</v>
      </c>
      <c r="F53" s="99">
        <f>SUM(W17:W22)</f>
        <v>45363.343165513375</v>
      </c>
      <c r="G53" s="64">
        <f>SUM(AC17:AC22)</f>
        <v>56429.910955174375</v>
      </c>
      <c r="H53" s="64">
        <f>SUM(AI17:AI22)</f>
        <v>61195.086783319552</v>
      </c>
      <c r="I53" s="81">
        <f>SUM(AU17:AU22)</f>
        <v>79528.857385134615</v>
      </c>
      <c r="J53" s="3"/>
    </row>
    <row r="54" spans="1:10" x14ac:dyDescent="0.2">
      <c r="A54" s="132"/>
      <c r="B54" s="132" t="s">
        <v>47</v>
      </c>
      <c r="C54" s="133">
        <f>SUM(E5:E22)</f>
        <v>65533.425113876096</v>
      </c>
      <c r="D54" s="134">
        <f>SUM(K5:K22)</f>
        <v>69265.378892573615</v>
      </c>
      <c r="E54" s="133">
        <f>SUM(Q5:Q22)</f>
        <v>78959.883024751864</v>
      </c>
      <c r="F54" s="135">
        <f>SUM(W5:W22)</f>
        <v>80097.005967583187</v>
      </c>
      <c r="G54" s="133">
        <f>SUM(AC5:AC22)</f>
        <v>98922.706092591514</v>
      </c>
      <c r="H54" s="129">
        <f>SUM(AI5:AI22)</f>
        <v>109514.58706963404</v>
      </c>
      <c r="I54" s="145">
        <f>SUM(AU5:AU22)</f>
        <v>142544.41395035383</v>
      </c>
      <c r="J54" s="3"/>
    </row>
    <row r="55" spans="1:10" x14ac:dyDescent="0.2">
      <c r="A55" s="69" t="s">
        <v>49</v>
      </c>
      <c r="B55" s="69" t="s">
        <v>44</v>
      </c>
      <c r="C55" s="67">
        <f t="shared" ref="C55:I58" si="6">SUM(C39,C43,C47,C51)</f>
        <v>38647.542946665497</v>
      </c>
      <c r="D55" s="68">
        <f t="shared" si="6"/>
        <v>41698.066175298249</v>
      </c>
      <c r="E55" s="67">
        <f t="shared" si="6"/>
        <v>47834.951939179235</v>
      </c>
      <c r="F55" s="65">
        <f t="shared" si="6"/>
        <v>57533.651245757304</v>
      </c>
      <c r="G55" s="64">
        <f t="shared" si="6"/>
        <v>64817.51738875817</v>
      </c>
      <c r="H55" s="67">
        <f t="shared" si="6"/>
        <v>75950.872993689773</v>
      </c>
      <c r="I55" s="85">
        <f t="shared" si="6"/>
        <v>98183.91746430425</v>
      </c>
      <c r="J55" s="76">
        <f>I55*100/I$58</f>
        <v>29.950504771712012</v>
      </c>
    </row>
    <row r="56" spans="1:10" x14ac:dyDescent="0.2">
      <c r="A56" s="54"/>
      <c r="B56" s="128" t="s">
        <v>45</v>
      </c>
      <c r="C56" s="129">
        <f t="shared" si="6"/>
        <v>50738.872930523154</v>
      </c>
      <c r="D56" s="55">
        <f t="shared" si="6"/>
        <v>54896.158260232594</v>
      </c>
      <c r="E56" s="129">
        <f t="shared" si="6"/>
        <v>59397.758802159049</v>
      </c>
      <c r="F56" s="55">
        <f t="shared" si="6"/>
        <v>64270.298155669414</v>
      </c>
      <c r="G56" s="129">
        <f t="shared" si="6"/>
        <v>76397.561253966211</v>
      </c>
      <c r="H56" s="129">
        <f t="shared" si="6"/>
        <v>84984.072382800092</v>
      </c>
      <c r="I56" s="143">
        <f t="shared" si="6"/>
        <v>108527.48214352597</v>
      </c>
      <c r="J56" s="76">
        <f>I56*100/I$58</f>
        <v>33.105756581604105</v>
      </c>
    </row>
    <row r="57" spans="1:10" x14ac:dyDescent="0.2">
      <c r="A57" s="66"/>
      <c r="B57" s="66" t="s">
        <v>46</v>
      </c>
      <c r="C57" s="64">
        <f t="shared" si="6"/>
        <v>57653.057025317001</v>
      </c>
      <c r="D57" s="65">
        <f t="shared" si="6"/>
        <v>61533.670052286674</v>
      </c>
      <c r="E57" s="64">
        <f t="shared" si="6"/>
        <v>68354.331297845856</v>
      </c>
      <c r="F57" s="65">
        <f t="shared" si="6"/>
        <v>72069.678852181722</v>
      </c>
      <c r="G57" s="64">
        <f t="shared" si="6"/>
        <v>87171.248576611397</v>
      </c>
      <c r="H57" s="64">
        <f t="shared" si="6"/>
        <v>94690.379797018948</v>
      </c>
      <c r="I57" s="81">
        <f t="shared" si="6"/>
        <v>121109.17708254364</v>
      </c>
      <c r="J57" s="76">
        <f>I57*100/I$58</f>
        <v>36.94373864668389</v>
      </c>
    </row>
    <row r="58" spans="1:10" x14ac:dyDescent="0.2">
      <c r="A58" s="132"/>
      <c r="B58" s="132" t="s">
        <v>47</v>
      </c>
      <c r="C58" s="133">
        <f t="shared" si="6"/>
        <v>147039.47290250563</v>
      </c>
      <c r="D58" s="134">
        <f t="shared" si="6"/>
        <v>158127.89448781748</v>
      </c>
      <c r="E58" s="133">
        <f t="shared" si="6"/>
        <v>175587.04203918419</v>
      </c>
      <c r="F58" s="135">
        <f t="shared" si="6"/>
        <v>193873.62825360845</v>
      </c>
      <c r="G58" s="133">
        <f t="shared" si="6"/>
        <v>228386.3272193358</v>
      </c>
      <c r="H58" s="133">
        <f t="shared" si="6"/>
        <v>255625.32517350884</v>
      </c>
      <c r="I58" s="145">
        <f t="shared" si="6"/>
        <v>327820.57669037383</v>
      </c>
      <c r="J58" s="76"/>
    </row>
    <row r="59" spans="1:10" x14ac:dyDescent="0.2">
      <c r="G59" s="59"/>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t="s">
        <v>64</v>
      </c>
      <c r="I69" s="152">
        <v>2019</v>
      </c>
    </row>
    <row r="70" spans="1:9" x14ac:dyDescent="0.2">
      <c r="A70" s="57" t="str">
        <f t="shared" ref="A70:A98" si="7">A4</f>
        <v>Prenatal</v>
      </c>
      <c r="B70" s="58">
        <f t="shared" ref="B70:B98" si="8">F4</f>
        <v>397.22141574360018</v>
      </c>
      <c r="C70" s="58">
        <f t="shared" ref="C70:C98" si="9">L4</f>
        <v>0</v>
      </c>
      <c r="D70" s="58">
        <f t="shared" ref="D70:D98" si="10">R4</f>
        <v>0</v>
      </c>
      <c r="E70" s="58">
        <f t="shared" ref="E70:E98" si="11">X4</f>
        <v>0</v>
      </c>
      <c r="F70" s="58">
        <f t="shared" ref="F70:F98" si="12">AD4</f>
        <v>1732.5470307745165</v>
      </c>
      <c r="G70" s="58">
        <f t="shared" ref="G70:G98" si="13">AJ4</f>
        <v>1920.8607596185866</v>
      </c>
      <c r="H70" s="58">
        <f>AP4</f>
        <v>1941.170863091342</v>
      </c>
      <c r="I70" s="147">
        <f t="shared" ref="I70:I98" si="14">AV4</f>
        <v>2354.5660925542775</v>
      </c>
    </row>
    <row r="71" spans="1:9" x14ac:dyDescent="0.2">
      <c r="A71" s="2">
        <f t="shared" si="7"/>
        <v>0</v>
      </c>
      <c r="B71" s="108">
        <f t="shared" si="8"/>
        <v>6456.9616950857435</v>
      </c>
      <c r="C71" s="108">
        <f t="shared" si="9"/>
        <v>7094.0918565907496</v>
      </c>
      <c r="D71" s="108">
        <f t="shared" si="10"/>
        <v>8275.2765646190273</v>
      </c>
      <c r="E71" s="108">
        <f t="shared" si="11"/>
        <v>9403.8383857861681</v>
      </c>
      <c r="F71" s="108">
        <f t="shared" si="12"/>
        <v>15384.402296138915</v>
      </c>
      <c r="G71" s="108">
        <f t="shared" si="13"/>
        <v>16821.088443139852</v>
      </c>
      <c r="H71" s="59">
        <f t="shared" ref="H71:H98" si="15">AP5</f>
        <v>17418.597501229335</v>
      </c>
      <c r="I71" s="146">
        <f t="shared" si="14"/>
        <v>20512.706043144692</v>
      </c>
    </row>
    <row r="72" spans="1:9" x14ac:dyDescent="0.2">
      <c r="A72" s="57">
        <f t="shared" si="7"/>
        <v>1</v>
      </c>
      <c r="B72" s="58">
        <f t="shared" si="8"/>
        <v>5968.529427900995</v>
      </c>
      <c r="C72" s="58">
        <f t="shared" si="9"/>
        <v>5742.3812897725493</v>
      </c>
      <c r="D72" s="58">
        <f t="shared" si="10"/>
        <v>6565.2333541432608</v>
      </c>
      <c r="E72" s="58">
        <f t="shared" si="11"/>
        <v>7719.1519607842656</v>
      </c>
      <c r="F72" s="58">
        <f t="shared" si="12"/>
        <v>6565.9065080172177</v>
      </c>
      <c r="G72" s="58">
        <f t="shared" si="13"/>
        <v>10122.652392884534</v>
      </c>
      <c r="H72" s="58">
        <f t="shared" si="15"/>
        <v>11042.533433829785</v>
      </c>
      <c r="I72" s="147">
        <f t="shared" si="14"/>
        <v>13334.306944603593</v>
      </c>
    </row>
    <row r="73" spans="1:9" x14ac:dyDescent="0.2">
      <c r="A73" s="2">
        <f t="shared" si="7"/>
        <v>2</v>
      </c>
      <c r="B73" s="108">
        <f t="shared" si="8"/>
        <v>3427.1643576211018</v>
      </c>
      <c r="C73" s="108">
        <f t="shared" si="9"/>
        <v>5596.3937278524863</v>
      </c>
      <c r="D73" s="108">
        <f t="shared" si="10"/>
        <v>7258.6481127075222</v>
      </c>
      <c r="E73" s="108">
        <f t="shared" si="11"/>
        <v>8858.6764796038697</v>
      </c>
      <c r="F73" s="108">
        <f t="shared" si="12"/>
        <v>6917.6201594337717</v>
      </c>
      <c r="G73" s="108">
        <f t="shared" si="13"/>
        <v>10150.320804919089</v>
      </c>
      <c r="H73" s="59">
        <f t="shared" si="15"/>
        <v>11231.593393038407</v>
      </c>
      <c r="I73" s="146">
        <f t="shared" si="14"/>
        <v>13910.1001726903</v>
      </c>
    </row>
    <row r="74" spans="1:9" x14ac:dyDescent="0.2">
      <c r="A74" s="57">
        <f t="shared" si="7"/>
        <v>3</v>
      </c>
      <c r="B74" s="58">
        <f t="shared" si="8"/>
        <v>7064.8845288486018</v>
      </c>
      <c r="C74" s="58">
        <f t="shared" si="9"/>
        <v>7310.1910044115129</v>
      </c>
      <c r="D74" s="58">
        <f t="shared" si="10"/>
        <v>8225.6691653019279</v>
      </c>
      <c r="E74" s="58">
        <f t="shared" si="11"/>
        <v>10159.188248090602</v>
      </c>
      <c r="F74" s="58">
        <f t="shared" si="12"/>
        <v>11587.446733620096</v>
      </c>
      <c r="G74" s="58">
        <f t="shared" si="13"/>
        <v>12675.270342366664</v>
      </c>
      <c r="H74" s="58">
        <f t="shared" si="15"/>
        <v>13286.335279659665</v>
      </c>
      <c r="I74" s="147">
        <f t="shared" si="14"/>
        <v>16434.165925929661</v>
      </c>
    </row>
    <row r="75" spans="1:9" x14ac:dyDescent="0.2">
      <c r="A75" s="2">
        <f t="shared" si="7"/>
        <v>4</v>
      </c>
      <c r="B75" s="108">
        <f t="shared" si="8"/>
        <v>7834.2539549618141</v>
      </c>
      <c r="C75" s="108">
        <f t="shared" si="9"/>
        <v>7888.1102248506295</v>
      </c>
      <c r="D75" s="108">
        <f t="shared" si="10"/>
        <v>8737.8785388704837</v>
      </c>
      <c r="E75" s="108">
        <f t="shared" si="11"/>
        <v>10674.870986958937</v>
      </c>
      <c r="F75" s="108">
        <f t="shared" si="12"/>
        <v>12154.382091600268</v>
      </c>
      <c r="G75" s="108">
        <f t="shared" si="13"/>
        <v>13037.217504105807</v>
      </c>
      <c r="H75" s="59">
        <f t="shared" si="15"/>
        <v>13749.662128018488</v>
      </c>
      <c r="I75" s="146">
        <f t="shared" si="14"/>
        <v>16895.383631630342</v>
      </c>
    </row>
    <row r="76" spans="1:9" x14ac:dyDescent="0.2">
      <c r="A76" s="57">
        <f t="shared" si="7"/>
        <v>5</v>
      </c>
      <c r="B76" s="58">
        <f t="shared" si="8"/>
        <v>7895.7489822472317</v>
      </c>
      <c r="C76" s="58">
        <f t="shared" si="9"/>
        <v>8066.8980718203284</v>
      </c>
      <c r="D76" s="58">
        <f t="shared" si="10"/>
        <v>8772.2462035370154</v>
      </c>
      <c r="E76" s="58">
        <f t="shared" si="11"/>
        <v>10717.92518453346</v>
      </c>
      <c r="F76" s="58">
        <f t="shared" si="12"/>
        <v>12207.759599947907</v>
      </c>
      <c r="G76" s="58">
        <f t="shared" si="13"/>
        <v>13144.323506273831</v>
      </c>
      <c r="H76" s="58">
        <f t="shared" si="15"/>
        <v>13745.019570491415</v>
      </c>
      <c r="I76" s="147">
        <f t="shared" si="14"/>
        <v>17097.25474630564</v>
      </c>
    </row>
    <row r="77" spans="1:9" x14ac:dyDescent="0.2">
      <c r="A77" s="2">
        <f t="shared" si="7"/>
        <v>6</v>
      </c>
      <c r="B77" s="108">
        <f t="shared" si="8"/>
        <v>7746.3412597650058</v>
      </c>
      <c r="C77" s="108">
        <f t="shared" si="9"/>
        <v>8795.560408845864</v>
      </c>
      <c r="D77" s="108">
        <f t="shared" si="10"/>
        <v>9402.1822331230142</v>
      </c>
      <c r="E77" s="108">
        <f t="shared" si="11"/>
        <v>10688.737319821477</v>
      </c>
      <c r="F77" s="108">
        <f t="shared" si="12"/>
        <v>12481.637493327906</v>
      </c>
      <c r="G77" s="108">
        <f t="shared" si="13"/>
        <v>13575.039178277988</v>
      </c>
      <c r="H77" s="59">
        <f t="shared" si="15"/>
        <v>14843.198870726048</v>
      </c>
      <c r="I77" s="146">
        <f t="shared" si="14"/>
        <v>17174.17463934682</v>
      </c>
    </row>
    <row r="78" spans="1:9" x14ac:dyDescent="0.2">
      <c r="A78" s="57">
        <f t="shared" si="7"/>
        <v>7</v>
      </c>
      <c r="B78" s="58">
        <f t="shared" si="8"/>
        <v>8290.5706950708427</v>
      </c>
      <c r="C78" s="58">
        <f t="shared" si="9"/>
        <v>8796.9001166460348</v>
      </c>
      <c r="D78" s="58">
        <f t="shared" si="10"/>
        <v>9450.8323597943345</v>
      </c>
      <c r="E78" s="58">
        <f t="shared" si="11"/>
        <v>10232.804940254096</v>
      </c>
      <c r="F78" s="58">
        <f t="shared" si="12"/>
        <v>12133.311878213051</v>
      </c>
      <c r="G78" s="58">
        <f t="shared" si="13"/>
        <v>13530.394175817681</v>
      </c>
      <c r="H78" s="58">
        <f t="shared" si="15"/>
        <v>14546.748347715315</v>
      </c>
      <c r="I78" s="147">
        <f t="shared" si="14"/>
        <v>17353.241303351184</v>
      </c>
    </row>
    <row r="79" spans="1:9" x14ac:dyDescent="0.2">
      <c r="A79" s="2">
        <f t="shared" si="7"/>
        <v>8</v>
      </c>
      <c r="B79" s="108">
        <f t="shared" si="8"/>
        <v>8186.5102895418868</v>
      </c>
      <c r="C79" s="108">
        <f t="shared" si="9"/>
        <v>8719.5397575064308</v>
      </c>
      <c r="D79" s="108">
        <f t="shared" si="10"/>
        <v>9376.048223645379</v>
      </c>
      <c r="E79" s="108">
        <f t="shared" si="11"/>
        <v>10099.209670026601</v>
      </c>
      <c r="F79" s="108">
        <f t="shared" si="12"/>
        <v>11975.684725320287</v>
      </c>
      <c r="G79" s="108">
        <f t="shared" si="13"/>
        <v>13448.253327532144</v>
      </c>
      <c r="H79" s="59">
        <f t="shared" si="15"/>
        <v>14308.934353970859</v>
      </c>
      <c r="I79" s="146">
        <f t="shared" si="14"/>
        <v>17337.161663469797</v>
      </c>
    </row>
    <row r="80" spans="1:9" x14ac:dyDescent="0.2">
      <c r="A80" s="57">
        <f t="shared" si="7"/>
        <v>9</v>
      </c>
      <c r="B80" s="58">
        <f t="shared" si="8"/>
        <v>8071.8833784916924</v>
      </c>
      <c r="C80" s="58">
        <f t="shared" si="9"/>
        <v>8822.7398908340419</v>
      </c>
      <c r="D80" s="58">
        <f t="shared" si="10"/>
        <v>9316.7026289886817</v>
      </c>
      <c r="E80" s="58">
        <f t="shared" si="11"/>
        <v>10136.387156777979</v>
      </c>
      <c r="F80" s="58">
        <f t="shared" si="12"/>
        <v>12022.052682883452</v>
      </c>
      <c r="G80" s="58">
        <f t="shared" si="13"/>
        <v>13521.753836502554</v>
      </c>
      <c r="H80" s="58">
        <f t="shared" si="15"/>
        <v>14348.183528086869</v>
      </c>
      <c r="I80" s="147">
        <f t="shared" si="14"/>
        <v>17323.745911921229</v>
      </c>
    </row>
    <row r="81" spans="1:9" x14ac:dyDescent="0.2">
      <c r="A81" s="2">
        <f t="shared" si="7"/>
        <v>10</v>
      </c>
      <c r="B81" s="108">
        <f t="shared" si="8"/>
        <v>8819.2344191726224</v>
      </c>
      <c r="C81" s="108">
        <f t="shared" si="9"/>
        <v>9517.2453077997143</v>
      </c>
      <c r="D81" s="108">
        <f t="shared" si="10"/>
        <v>10340.412355461302</v>
      </c>
      <c r="E81" s="108">
        <f t="shared" si="11"/>
        <v>11113.420033188133</v>
      </c>
      <c r="F81" s="108">
        <f t="shared" si="12"/>
        <v>13306.15472656653</v>
      </c>
      <c r="G81" s="108">
        <f t="shared" si="13"/>
        <v>14904.667655776448</v>
      </c>
      <c r="H81" s="59">
        <f t="shared" si="15"/>
        <v>16104.486382340889</v>
      </c>
      <c r="I81" s="146">
        <f t="shared" si="14"/>
        <v>19036.200578300006</v>
      </c>
    </row>
    <row r="82" spans="1:9" x14ac:dyDescent="0.2">
      <c r="A82" s="57">
        <f t="shared" si="7"/>
        <v>11</v>
      </c>
      <c r="B82" s="58">
        <f t="shared" si="8"/>
        <v>9624.3328884811053</v>
      </c>
      <c r="C82" s="58">
        <f t="shared" si="9"/>
        <v>10244.172778600503</v>
      </c>
      <c r="D82" s="58">
        <f t="shared" si="10"/>
        <v>11511.581001146336</v>
      </c>
      <c r="E82" s="58">
        <f t="shared" si="11"/>
        <v>11999.73903560112</v>
      </c>
      <c r="F82" s="58">
        <f t="shared" si="12"/>
        <v>14478.719747654974</v>
      </c>
      <c r="G82" s="58">
        <f t="shared" si="13"/>
        <v>16003.964208893292</v>
      </c>
      <c r="H82" s="58">
        <f t="shared" si="15"/>
        <v>17149.236473646983</v>
      </c>
      <c r="I82" s="147">
        <f t="shared" si="14"/>
        <v>20302.958047136915</v>
      </c>
    </row>
    <row r="83" spans="1:9" x14ac:dyDescent="0.2">
      <c r="A83" s="2">
        <f t="shared" si="7"/>
        <v>12</v>
      </c>
      <c r="B83" s="108">
        <f t="shared" si="8"/>
        <v>9683.2661595276822</v>
      </c>
      <c r="C83" s="108">
        <f t="shared" si="9"/>
        <v>10421.696421506709</v>
      </c>
      <c r="D83" s="108">
        <f t="shared" si="10"/>
        <v>11670.014099047368</v>
      </c>
      <c r="E83" s="108">
        <f t="shared" si="11"/>
        <v>12163.918452365895</v>
      </c>
      <c r="F83" s="108">
        <f t="shared" si="12"/>
        <v>14691.625688321203</v>
      </c>
      <c r="G83" s="108">
        <f t="shared" si="13"/>
        <v>15973.249069852965</v>
      </c>
      <c r="H83" s="59">
        <f t="shared" si="15"/>
        <v>17288.194369503086</v>
      </c>
      <c r="I83" s="146">
        <f t="shared" si="14"/>
        <v>20443.836115596863</v>
      </c>
    </row>
    <row r="84" spans="1:9" x14ac:dyDescent="0.2">
      <c r="A84" s="57">
        <f t="shared" si="7"/>
        <v>13</v>
      </c>
      <c r="B84" s="58">
        <f t="shared" si="8"/>
        <v>9622.10719257448</v>
      </c>
      <c r="C84" s="58">
        <f t="shared" si="9"/>
        <v>10393.869459179348</v>
      </c>
      <c r="D84" s="58">
        <f t="shared" si="10"/>
        <v>11587.368217895488</v>
      </c>
      <c r="E84" s="58">
        <f t="shared" si="11"/>
        <v>12245.187261937481</v>
      </c>
      <c r="F84" s="58">
        <f t="shared" si="12"/>
        <v>14793.054485857803</v>
      </c>
      <c r="G84" s="58">
        <f t="shared" si="13"/>
        <v>15939.993450565176</v>
      </c>
      <c r="H84" s="58">
        <f t="shared" si="15"/>
        <v>17327.069837378695</v>
      </c>
      <c r="I84" s="147">
        <f t="shared" si="14"/>
        <v>20451.555840493507</v>
      </c>
    </row>
    <row r="85" spans="1:9" x14ac:dyDescent="0.2">
      <c r="A85" s="2">
        <f t="shared" si="7"/>
        <v>14</v>
      </c>
      <c r="B85" s="108">
        <f t="shared" si="8"/>
        <v>9567.7143532413465</v>
      </c>
      <c r="C85" s="108">
        <f t="shared" si="9"/>
        <v>10306.132502695755</v>
      </c>
      <c r="D85" s="108">
        <f t="shared" si="10"/>
        <v>11474.9492363592</v>
      </c>
      <c r="E85" s="108">
        <f t="shared" si="11"/>
        <v>12103.542779346093</v>
      </c>
      <c r="F85" s="108">
        <f t="shared" si="12"/>
        <v>14617.125374647934</v>
      </c>
      <c r="G85" s="108">
        <f t="shared" si="13"/>
        <v>15954.065240078395</v>
      </c>
      <c r="H85" s="59">
        <f t="shared" si="15"/>
        <v>17579.330570747577</v>
      </c>
      <c r="I85" s="146">
        <f t="shared" si="14"/>
        <v>20456.005112574047</v>
      </c>
    </row>
    <row r="86" spans="1:9" x14ac:dyDescent="0.2">
      <c r="A86" s="57">
        <f t="shared" si="7"/>
        <v>15</v>
      </c>
      <c r="B86" s="58">
        <f t="shared" si="8"/>
        <v>9570.1124170892217</v>
      </c>
      <c r="C86" s="58">
        <f t="shared" si="9"/>
        <v>10327.921628065749</v>
      </c>
      <c r="D86" s="58">
        <f t="shared" si="10"/>
        <v>11431.275352103414</v>
      </c>
      <c r="E86" s="58">
        <f t="shared" si="11"/>
        <v>12068.902214162921</v>
      </c>
      <c r="F86" s="58">
        <f t="shared" si="12"/>
        <v>14577.870003250691</v>
      </c>
      <c r="G86" s="58">
        <f t="shared" si="13"/>
        <v>15931.26848168841</v>
      </c>
      <c r="H86" s="58">
        <f t="shared" si="15"/>
        <v>17351.103498672695</v>
      </c>
      <c r="I86" s="147">
        <f t="shared" si="14"/>
        <v>20409.49413638893</v>
      </c>
    </row>
    <row r="87" spans="1:9" x14ac:dyDescent="0.2">
      <c r="A87" s="2">
        <f t="shared" si="7"/>
        <v>16</v>
      </c>
      <c r="B87" s="108">
        <f t="shared" si="8"/>
        <v>9688.5664129935285</v>
      </c>
      <c r="C87" s="108">
        <f t="shared" si="9"/>
        <v>10156.415786650712</v>
      </c>
      <c r="D87" s="108">
        <f t="shared" si="10"/>
        <v>11215.244915823689</v>
      </c>
      <c r="E87" s="108">
        <f t="shared" si="11"/>
        <v>11854.653171616388</v>
      </c>
      <c r="F87" s="108">
        <f t="shared" si="12"/>
        <v>14371.09387880656</v>
      </c>
      <c r="G87" s="108">
        <f t="shared" si="13"/>
        <v>15717.753775434268</v>
      </c>
      <c r="H87" s="59">
        <f t="shared" si="15"/>
        <v>16941.516868632873</v>
      </c>
      <c r="I87" s="146">
        <f t="shared" si="14"/>
        <v>19899.602281771895</v>
      </c>
    </row>
    <row r="88" spans="1:9" x14ac:dyDescent="0.2">
      <c r="A88" s="57">
        <f t="shared" si="7"/>
        <v>17</v>
      </c>
      <c r="B88" s="58">
        <f t="shared" si="8"/>
        <v>9521.29048989074</v>
      </c>
      <c r="C88" s="58">
        <f t="shared" si="9"/>
        <v>9927.6342541883914</v>
      </c>
      <c r="D88" s="58">
        <f t="shared" si="10"/>
        <v>10975.479476616702</v>
      </c>
      <c r="E88" s="58">
        <f t="shared" si="11"/>
        <v>11633.474972752942</v>
      </c>
      <c r="F88" s="58">
        <f t="shared" si="12"/>
        <v>14120.479145727204</v>
      </c>
      <c r="G88" s="58">
        <f t="shared" si="13"/>
        <v>15174.049779399737</v>
      </c>
      <c r="H88" s="58">
        <f t="shared" si="15"/>
        <v>16531.496227095278</v>
      </c>
      <c r="I88" s="147">
        <f t="shared" si="14"/>
        <v>19448.683595718408</v>
      </c>
    </row>
    <row r="89" spans="1:9" x14ac:dyDescent="0.2">
      <c r="A89" s="2">
        <f t="shared" si="7"/>
        <v>18</v>
      </c>
      <c r="B89" s="108">
        <f t="shared" si="8"/>
        <v>8705.3353697935399</v>
      </c>
      <c r="C89" s="108">
        <f t="shared" si="9"/>
        <v>8914.2383470509285</v>
      </c>
      <c r="D89" s="108">
        <f t="shared" si="10"/>
        <v>9828.2731834647348</v>
      </c>
      <c r="E89" s="108">
        <f t="shared" si="11"/>
        <v>10228.014950172024</v>
      </c>
      <c r="F89" s="108">
        <f t="shared" si="12"/>
        <v>12563.40860702767</v>
      </c>
      <c r="G89" s="108">
        <f t="shared" si="13"/>
        <v>13235.598791806075</v>
      </c>
      <c r="H89" s="59">
        <f t="shared" si="15"/>
        <v>13841.99418704018</v>
      </c>
      <c r="I89" s="146">
        <f t="shared" si="14"/>
        <v>15748.086414453519</v>
      </c>
    </row>
    <row r="90" spans="1:9" x14ac:dyDescent="0.2">
      <c r="A90" s="57">
        <f t="shared" si="7"/>
        <v>19</v>
      </c>
      <c r="B90" s="58">
        <f t="shared" si="8"/>
        <v>7127.4023089459752</v>
      </c>
      <c r="C90" s="58">
        <f t="shared" si="9"/>
        <v>6622.3165338219023</v>
      </c>
      <c r="D90" s="58">
        <f t="shared" si="10"/>
        <v>7540.5841930387714</v>
      </c>
      <c r="E90" s="58">
        <f t="shared" si="11"/>
        <v>8079.4332285679611</v>
      </c>
      <c r="F90" s="58">
        <f t="shared" si="12"/>
        <v>10382.659614280614</v>
      </c>
      <c r="G90" s="58">
        <f t="shared" si="13"/>
        <v>10801.447788609088</v>
      </c>
      <c r="H90" s="58">
        <f t="shared" si="15"/>
        <v>10883.022765820784</v>
      </c>
      <c r="I90" s="147">
        <f t="shared" si="14"/>
        <v>12847.583269411887</v>
      </c>
    </row>
    <row r="91" spans="1:9" x14ac:dyDescent="0.2">
      <c r="A91" s="2">
        <f t="shared" si="7"/>
        <v>20</v>
      </c>
      <c r="B91" s="108">
        <f t="shared" si="8"/>
        <v>5651.8006018716196</v>
      </c>
      <c r="C91" s="108">
        <f t="shared" si="9"/>
        <v>5421.9751848730739</v>
      </c>
      <c r="D91" s="108">
        <f t="shared" si="10"/>
        <v>6360.3504380071845</v>
      </c>
      <c r="E91" s="108">
        <f t="shared" si="11"/>
        <v>6710.9529058408334</v>
      </c>
      <c r="F91" s="108">
        <f t="shared" si="12"/>
        <v>8857.9602654365917</v>
      </c>
      <c r="G91" s="108">
        <f t="shared" si="13"/>
        <v>9703.0725334554936</v>
      </c>
      <c r="H91" s="59">
        <f t="shared" si="15"/>
        <v>10309.399104505972</v>
      </c>
      <c r="I91" s="146">
        <f t="shared" si="14"/>
        <v>11408.648131871752</v>
      </c>
    </row>
    <row r="92" spans="1:9" x14ac:dyDescent="0.2">
      <c r="A92" s="57">
        <f t="shared" si="7"/>
        <v>21</v>
      </c>
      <c r="B92" s="58">
        <f t="shared" si="8"/>
        <v>4896.7639953200169</v>
      </c>
      <c r="C92" s="58">
        <f t="shared" si="9"/>
        <v>5098.6383999054406</v>
      </c>
      <c r="D92" s="58">
        <f t="shared" si="10"/>
        <v>6035.6947129504506</v>
      </c>
      <c r="E92" s="58">
        <f t="shared" si="11"/>
        <v>6212.6659594673238</v>
      </c>
      <c r="F92" s="58">
        <f t="shared" si="12"/>
        <v>8233.4518644175278</v>
      </c>
      <c r="G92" s="58">
        <f t="shared" si="13"/>
        <v>8903.2310459761447</v>
      </c>
      <c r="H92" s="58">
        <f t="shared" si="15"/>
        <v>9718.8564878746402</v>
      </c>
      <c r="I92" s="147">
        <f t="shared" si="14"/>
        <v>9975.3965401485311</v>
      </c>
    </row>
    <row r="93" spans="1:9" x14ac:dyDescent="0.2">
      <c r="A93" s="2">
        <f t="shared" si="7"/>
        <v>22</v>
      </c>
      <c r="B93" s="108">
        <f t="shared" si="8"/>
        <v>5816.6127569530581</v>
      </c>
      <c r="C93" s="108">
        <f t="shared" si="9"/>
        <v>6348.7372082225102</v>
      </c>
      <c r="D93" s="108">
        <f t="shared" si="10"/>
        <v>7714.5837988741423</v>
      </c>
      <c r="E93" s="108">
        <f t="shared" si="11"/>
        <v>5471.5256392963647</v>
      </c>
      <c r="F93" s="108">
        <f t="shared" si="12"/>
        <v>7248.4242768488029</v>
      </c>
      <c r="G93" s="108">
        <f t="shared" si="13"/>
        <v>7804.6928735685724</v>
      </c>
      <c r="H93" s="59">
        <f t="shared" si="15"/>
        <v>8624.6935170999259</v>
      </c>
      <c r="I93" s="146">
        <f t="shared" si="14"/>
        <v>8684.7653701658674</v>
      </c>
    </row>
    <row r="94" spans="1:9" x14ac:dyDescent="0.2">
      <c r="A94" s="57">
        <f t="shared" si="7"/>
        <v>23</v>
      </c>
      <c r="B94" s="58">
        <f t="shared" si="8"/>
        <v>3482.4846603005017</v>
      </c>
      <c r="C94" s="58">
        <f t="shared" si="9"/>
        <v>3916.6390682048527</v>
      </c>
      <c r="D94" s="58">
        <f t="shared" si="10"/>
        <v>4668.0931040032365</v>
      </c>
      <c r="E94" s="58">
        <f t="shared" si="11"/>
        <v>4912.9483494043325</v>
      </c>
      <c r="F94" s="58">
        <f t="shared" si="12"/>
        <v>6466.7621798553191</v>
      </c>
      <c r="G94" s="58">
        <f t="shared" si="13"/>
        <v>6952.5646162950143</v>
      </c>
      <c r="H94" s="58">
        <f t="shared" si="15"/>
        <v>7720.6966102933466</v>
      </c>
      <c r="I94" s="147">
        <f t="shared" si="14"/>
        <v>7686.0880151503807</v>
      </c>
    </row>
    <row r="95" spans="1:9" x14ac:dyDescent="0.2">
      <c r="A95" s="2">
        <f t="shared" si="7"/>
        <v>24</v>
      </c>
      <c r="B95" s="108">
        <f t="shared" si="8"/>
        <v>2958.2711670086219</v>
      </c>
      <c r="C95" s="108">
        <f t="shared" si="9"/>
        <v>3329.1168741305846</v>
      </c>
      <c r="D95" s="108">
        <f t="shared" si="10"/>
        <v>4032.8741721959373</v>
      </c>
      <c r="E95" s="108">
        <f t="shared" si="11"/>
        <v>4156.0081036120373</v>
      </c>
      <c r="F95" s="108">
        <f t="shared" si="12"/>
        <v>5453.0753811235054</v>
      </c>
      <c r="G95" s="108">
        <f t="shared" si="13"/>
        <v>5853.3586983305613</v>
      </c>
      <c r="H95" s="59">
        <f t="shared" si="15"/>
        <v>6864.9892379402145</v>
      </c>
      <c r="I95" s="146">
        <f t="shared" si="14"/>
        <v>6817.9163163217872</v>
      </c>
    </row>
    <row r="96" spans="1:9" x14ac:dyDescent="0.2">
      <c r="A96" s="57">
        <f t="shared" si="7"/>
        <v>25</v>
      </c>
      <c r="B96" s="58">
        <f t="shared" si="8"/>
        <v>2690.8507005516276</v>
      </c>
      <c r="C96" s="58">
        <f t="shared" si="9"/>
        <v>3066.516169554116</v>
      </c>
      <c r="D96" s="58">
        <f t="shared" si="10"/>
        <v>3666.2028640101812</v>
      </c>
      <c r="E96" s="58">
        <f t="shared" si="11"/>
        <v>3563.6974446600325</v>
      </c>
      <c r="F96" s="58">
        <f t="shared" si="12"/>
        <v>4599.1673200694222</v>
      </c>
      <c r="G96" s="58">
        <f t="shared" si="13"/>
        <v>4910.6262566348159</v>
      </c>
      <c r="H96" s="58">
        <f t="shared" si="15"/>
        <v>5479.2591731682514</v>
      </c>
      <c r="I96" s="147">
        <f t="shared" si="14"/>
        <v>5810.2959654511587</v>
      </c>
    </row>
    <row r="97" spans="1:25" x14ac:dyDescent="0.2">
      <c r="A97" s="2">
        <f t="shared" si="7"/>
        <v>26</v>
      </c>
      <c r="B97" s="108">
        <f t="shared" si="8"/>
        <v>2157.4448041117835</v>
      </c>
      <c r="C97" s="108">
        <f t="shared" si="9"/>
        <v>2313.7856463439316</v>
      </c>
      <c r="D97" s="108">
        <f t="shared" si="10"/>
        <v>2552.2586765629417</v>
      </c>
      <c r="E97" s="108">
        <f t="shared" si="11"/>
        <v>2383.8524681401718</v>
      </c>
      <c r="F97" s="108">
        <f t="shared" si="12"/>
        <v>3360.3394089832736</v>
      </c>
      <c r="G97" s="108">
        <f t="shared" si="13"/>
        <v>3610.6002825350156</v>
      </c>
      <c r="H97" s="59">
        <f t="shared" si="15"/>
        <v>4046.6890808900948</v>
      </c>
      <c r="I97" s="146">
        <f t="shared" si="14"/>
        <v>4431.9401780077524</v>
      </c>
    </row>
    <row r="98" spans="1:25" x14ac:dyDescent="0.2">
      <c r="A98" s="57">
        <f t="shared" si="7"/>
        <v>27</v>
      </c>
      <c r="B98" s="58">
        <f t="shared" si="8"/>
        <v>1718.2291824755596</v>
      </c>
      <c r="C98" s="58">
        <f t="shared" si="9"/>
        <v>1818.5778615806967</v>
      </c>
      <c r="D98" s="58">
        <f t="shared" si="10"/>
        <v>2011.1393045357117</v>
      </c>
      <c r="E98" s="58">
        <f t="shared" si="11"/>
        <v>1825.2253948228185</v>
      </c>
      <c r="F98" s="58">
        <f t="shared" si="12"/>
        <v>2573.7430721821606</v>
      </c>
      <c r="G98" s="58">
        <f t="shared" si="13"/>
        <v>2703.0935292934269</v>
      </c>
      <c r="H98" s="58">
        <f t="shared" si="15"/>
        <v>2968.1836941241168</v>
      </c>
      <c r="I98" s="147">
        <f t="shared" si="14"/>
        <v>3669.1238372871608</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V131"/>
  <sheetViews>
    <sheetView showGridLines="0" topLeftCell="Y1" zoomScale="70" zoomScaleNormal="70" workbookViewId="0">
      <selection activeCell="AY9" sqref="AY9"/>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17</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4"/>
      <c r="AF3" s="79" t="s">
        <v>0</v>
      </c>
      <c r="AG3" s="79" t="s">
        <v>1</v>
      </c>
      <c r="AH3" s="79" t="s">
        <v>42</v>
      </c>
      <c r="AI3" s="79" t="s">
        <v>3</v>
      </c>
      <c r="AJ3" s="79" t="s">
        <v>39</v>
      </c>
      <c r="AR3" s="79" t="s">
        <v>0</v>
      </c>
      <c r="AS3" s="79" t="s">
        <v>1</v>
      </c>
      <c r="AT3" s="79" t="s">
        <v>42</v>
      </c>
      <c r="AU3" s="79" t="s">
        <v>3</v>
      </c>
      <c r="AV3" s="79" t="s">
        <v>39</v>
      </c>
    </row>
    <row r="4" spans="1:48" x14ac:dyDescent="0.2">
      <c r="A4" s="40" t="s">
        <v>40</v>
      </c>
      <c r="B4" s="41"/>
      <c r="C4" s="41"/>
      <c r="D4" s="41"/>
      <c r="E4" s="41"/>
      <c r="F4" s="41"/>
      <c r="G4" s="111"/>
      <c r="H4" s="41">
        <v>1837.0053464397213</v>
      </c>
      <c r="I4" s="41">
        <v>0</v>
      </c>
      <c r="J4" s="41">
        <v>0</v>
      </c>
      <c r="K4" s="41">
        <v>0</v>
      </c>
      <c r="L4" s="41">
        <f t="shared" ref="L4:L34" si="0">H4+I4+J4+K4</f>
        <v>1837.0053464397213</v>
      </c>
      <c r="M4" s="111"/>
      <c r="N4" s="41">
        <v>3019.7490191044908</v>
      </c>
      <c r="O4" s="41">
        <v>0</v>
      </c>
      <c r="P4" s="41">
        <v>0</v>
      </c>
      <c r="Q4" s="41">
        <v>0</v>
      </c>
      <c r="R4" s="41">
        <f t="shared" ref="R4:R34" si="1">N4+O4+P4+Q4</f>
        <v>3019.7490191044908</v>
      </c>
      <c r="S4" s="111"/>
      <c r="T4" s="41">
        <v>5015.4232894745519</v>
      </c>
      <c r="U4" s="41">
        <v>0</v>
      </c>
      <c r="V4" s="41">
        <v>0</v>
      </c>
      <c r="W4" s="41">
        <v>0</v>
      </c>
      <c r="X4" s="41">
        <f t="shared" ref="X4:X34" si="2">T4+U4+V4+W4</f>
        <v>5015.4232894745519</v>
      </c>
      <c r="Y4" s="107"/>
      <c r="Z4" s="41">
        <v>5205.9564675987331</v>
      </c>
      <c r="AA4" s="41">
        <v>0</v>
      </c>
      <c r="AB4" s="41">
        <v>0</v>
      </c>
      <c r="AC4" s="41">
        <v>0</v>
      </c>
      <c r="AD4" s="41">
        <f t="shared" ref="AD4:AD34" si="3">Z4+AA4+AB4+AC4</f>
        <v>5205.9564675987331</v>
      </c>
      <c r="AE4" s="107"/>
      <c r="AF4" s="41">
        <v>5537.2610643832722</v>
      </c>
      <c r="AG4" s="41">
        <v>0</v>
      </c>
      <c r="AH4" s="41">
        <v>0</v>
      </c>
      <c r="AI4" s="41">
        <v>0</v>
      </c>
      <c r="AJ4" s="41">
        <f t="shared" ref="AJ4:AJ34" si="4">AF4+AG4+AH4+AI4</f>
        <v>5537.2610643832722</v>
      </c>
      <c r="AR4" s="41">
        <v>7279.1321488997646</v>
      </c>
      <c r="AS4" s="41">
        <v>0</v>
      </c>
      <c r="AT4" s="41">
        <v>0</v>
      </c>
      <c r="AU4" s="41">
        <v>0</v>
      </c>
      <c r="AV4" s="41">
        <v>7279.1321488997646</v>
      </c>
    </row>
    <row r="5" spans="1:48" x14ac:dyDescent="0.2">
      <c r="A5" s="78">
        <v>0</v>
      </c>
      <c r="B5" s="77"/>
      <c r="C5" s="77"/>
      <c r="D5" s="77"/>
      <c r="E5" s="77"/>
      <c r="F5" s="77"/>
      <c r="G5" s="111"/>
      <c r="H5" s="77">
        <v>9036.4084162466443</v>
      </c>
      <c r="I5" s="77">
        <v>0</v>
      </c>
      <c r="J5" s="77">
        <v>57.202415713027698</v>
      </c>
      <c r="K5" s="77">
        <v>0</v>
      </c>
      <c r="L5" s="77">
        <f t="shared" si="0"/>
        <v>9093.6108319596715</v>
      </c>
      <c r="M5" s="111"/>
      <c r="N5" s="77">
        <v>13253.658076218127</v>
      </c>
      <c r="O5" s="77">
        <v>0</v>
      </c>
      <c r="P5" s="77">
        <v>71.347887509791036</v>
      </c>
      <c r="Q5" s="77">
        <v>0</v>
      </c>
      <c r="R5" s="77">
        <f t="shared" si="1"/>
        <v>13325.005963727919</v>
      </c>
      <c r="S5" s="111"/>
      <c r="T5" s="77">
        <v>21093.761635771421</v>
      </c>
      <c r="U5" s="77">
        <v>0</v>
      </c>
      <c r="V5" s="77">
        <v>92.668405531548359</v>
      </c>
      <c r="W5" s="77">
        <v>0</v>
      </c>
      <c r="X5" s="77">
        <f t="shared" si="2"/>
        <v>21186.43004130297</v>
      </c>
      <c r="Y5" s="107"/>
      <c r="Z5" s="77">
        <v>21788.104458514623</v>
      </c>
      <c r="AA5" s="77">
        <v>0</v>
      </c>
      <c r="AB5" s="77">
        <v>86.253476140031481</v>
      </c>
      <c r="AC5" s="77">
        <v>0</v>
      </c>
      <c r="AD5" s="77">
        <f t="shared" si="3"/>
        <v>21874.357934654654</v>
      </c>
      <c r="AE5" s="107"/>
      <c r="AF5" s="77">
        <v>23004.833169906757</v>
      </c>
      <c r="AG5" s="77">
        <v>0</v>
      </c>
      <c r="AH5" s="77">
        <v>79.478497886054782</v>
      </c>
      <c r="AI5" s="77">
        <v>0</v>
      </c>
      <c r="AJ5" s="77">
        <f t="shared" si="4"/>
        <v>23084.311667792812</v>
      </c>
      <c r="AR5" s="77">
        <v>31052.943346709832</v>
      </c>
      <c r="AS5" s="77">
        <v>0</v>
      </c>
      <c r="AT5" s="77">
        <v>75.089131219577027</v>
      </c>
      <c r="AU5" s="77">
        <v>0</v>
      </c>
      <c r="AV5" s="77">
        <v>31128.03247792941</v>
      </c>
    </row>
    <row r="6" spans="1:48" x14ac:dyDescent="0.2">
      <c r="A6" s="40">
        <v>1</v>
      </c>
      <c r="B6" s="41"/>
      <c r="C6" s="41"/>
      <c r="D6" s="41"/>
      <c r="E6" s="41"/>
      <c r="F6" s="41"/>
      <c r="G6" s="111"/>
      <c r="H6" s="41">
        <v>2516.5744625205189</v>
      </c>
      <c r="I6" s="41">
        <v>0</v>
      </c>
      <c r="J6" s="41">
        <v>57.202415713027698</v>
      </c>
      <c r="K6" s="41">
        <v>0</v>
      </c>
      <c r="L6" s="41">
        <f t="shared" si="0"/>
        <v>2573.7768782335465</v>
      </c>
      <c r="M6" s="111"/>
      <c r="N6" s="41">
        <v>2258.9172681836485</v>
      </c>
      <c r="O6" s="41">
        <v>0</v>
      </c>
      <c r="P6" s="41">
        <v>71.34788750979105</v>
      </c>
      <c r="Q6" s="41">
        <v>0</v>
      </c>
      <c r="R6" s="41">
        <f t="shared" si="1"/>
        <v>2330.2651556934397</v>
      </c>
      <c r="S6" s="111"/>
      <c r="T6" s="41">
        <v>2086.7023644171536</v>
      </c>
      <c r="U6" s="41">
        <v>0</v>
      </c>
      <c r="V6" s="41">
        <v>92.668405531548359</v>
      </c>
      <c r="W6" s="41">
        <v>0</v>
      </c>
      <c r="X6" s="41">
        <f t="shared" si="2"/>
        <v>2179.3707699487018</v>
      </c>
      <c r="Y6" s="107"/>
      <c r="Z6" s="41">
        <v>2140.7049198607815</v>
      </c>
      <c r="AA6" s="41">
        <v>0</v>
      </c>
      <c r="AB6" s="41">
        <v>86.253476140031481</v>
      </c>
      <c r="AC6" s="41">
        <v>0</v>
      </c>
      <c r="AD6" s="41">
        <f t="shared" si="3"/>
        <v>2226.9583960008131</v>
      </c>
      <c r="AE6" s="107"/>
      <c r="AF6" s="41">
        <v>2264.9199344521967</v>
      </c>
      <c r="AG6" s="41">
        <v>421.11982391321499</v>
      </c>
      <c r="AH6" s="41">
        <v>79.478497886054797</v>
      </c>
      <c r="AI6" s="41">
        <v>0</v>
      </c>
      <c r="AJ6" s="41">
        <f t="shared" si="4"/>
        <v>2765.5182562514665</v>
      </c>
      <c r="AR6" s="41">
        <v>4474.694067159392</v>
      </c>
      <c r="AS6" s="41">
        <v>882.77152104754623</v>
      </c>
      <c r="AT6" s="41">
        <v>75.089131219577041</v>
      </c>
      <c r="AU6" s="41">
        <v>0</v>
      </c>
      <c r="AV6" s="41">
        <v>5432.5547194265155</v>
      </c>
    </row>
    <row r="7" spans="1:48" x14ac:dyDescent="0.2">
      <c r="A7" s="78">
        <v>2</v>
      </c>
      <c r="B7" s="77"/>
      <c r="C7" s="77"/>
      <c r="D7" s="77"/>
      <c r="E7" s="77"/>
      <c r="F7" s="77"/>
      <c r="G7" s="111"/>
      <c r="H7" s="77">
        <v>1171.8735470852614</v>
      </c>
      <c r="I7" s="77">
        <v>750.83535408765795</v>
      </c>
      <c r="J7" s="77">
        <v>57.202415713027698</v>
      </c>
      <c r="K7" s="77">
        <v>0</v>
      </c>
      <c r="L7" s="77">
        <f t="shared" si="0"/>
        <v>1979.9113168859471</v>
      </c>
      <c r="M7" s="111"/>
      <c r="N7" s="77">
        <v>1110.5765482160343</v>
      </c>
      <c r="O7" s="77">
        <v>0</v>
      </c>
      <c r="P7" s="77">
        <v>71.34788750979105</v>
      </c>
      <c r="Q7" s="77">
        <v>0</v>
      </c>
      <c r="R7" s="77">
        <f t="shared" si="1"/>
        <v>1181.9244357258253</v>
      </c>
      <c r="S7" s="111"/>
      <c r="T7" s="77">
        <v>1198.4563098440126</v>
      </c>
      <c r="U7" s="77">
        <v>0</v>
      </c>
      <c r="V7" s="77">
        <v>92.668405531548359</v>
      </c>
      <c r="W7" s="77">
        <v>0</v>
      </c>
      <c r="X7" s="77">
        <f t="shared" si="2"/>
        <v>1291.124715375561</v>
      </c>
      <c r="Y7" s="107"/>
      <c r="Z7" s="77">
        <v>1260.2292813017966</v>
      </c>
      <c r="AA7" s="77">
        <v>0</v>
      </c>
      <c r="AB7" s="77">
        <v>86.253476140031481</v>
      </c>
      <c r="AC7" s="77">
        <v>0</v>
      </c>
      <c r="AD7" s="77">
        <f t="shared" si="3"/>
        <v>1346.4827574418282</v>
      </c>
      <c r="AE7" s="107"/>
      <c r="AF7" s="77">
        <v>1307.9879703808572</v>
      </c>
      <c r="AG7" s="77">
        <v>1366.0848570657149</v>
      </c>
      <c r="AH7" s="77">
        <v>79.478497886054811</v>
      </c>
      <c r="AI7" s="77">
        <v>0</v>
      </c>
      <c r="AJ7" s="77">
        <f t="shared" si="4"/>
        <v>2753.5513253326267</v>
      </c>
      <c r="AR7" s="77">
        <v>3695.781578984715</v>
      </c>
      <c r="AS7" s="77">
        <v>4379.617120294889</v>
      </c>
      <c r="AT7" s="77">
        <v>75.089131219577041</v>
      </c>
      <c r="AU7" s="77">
        <v>0</v>
      </c>
      <c r="AV7" s="77">
        <v>8150.4878304991807</v>
      </c>
    </row>
    <row r="8" spans="1:48" x14ac:dyDescent="0.2">
      <c r="A8" s="40">
        <v>3</v>
      </c>
      <c r="B8" s="41"/>
      <c r="C8" s="41"/>
      <c r="D8" s="41"/>
      <c r="E8" s="41"/>
      <c r="F8" s="41"/>
      <c r="G8" s="111"/>
      <c r="H8" s="41">
        <v>583.71791475727355</v>
      </c>
      <c r="I8" s="41">
        <v>883.33734110963235</v>
      </c>
      <c r="J8" s="41">
        <v>57.202415713027698</v>
      </c>
      <c r="K8" s="41">
        <v>0</v>
      </c>
      <c r="L8" s="41">
        <f t="shared" si="0"/>
        <v>1524.2576715799337</v>
      </c>
      <c r="M8" s="111"/>
      <c r="N8" s="41">
        <v>573.28121820595618</v>
      </c>
      <c r="O8" s="41">
        <v>1360.4249199168457</v>
      </c>
      <c r="P8" s="41">
        <v>71.347887509791036</v>
      </c>
      <c r="Q8" s="41">
        <v>0</v>
      </c>
      <c r="R8" s="41">
        <f t="shared" si="1"/>
        <v>2005.0540256325928</v>
      </c>
      <c r="S8" s="111"/>
      <c r="T8" s="41">
        <v>786.23504356123692</v>
      </c>
      <c r="U8" s="41">
        <v>1615.8797873734595</v>
      </c>
      <c r="V8" s="41">
        <v>92.668405531548373</v>
      </c>
      <c r="W8" s="41">
        <v>0</v>
      </c>
      <c r="X8" s="41">
        <f t="shared" si="2"/>
        <v>2494.7832364662445</v>
      </c>
      <c r="Y8" s="107"/>
      <c r="Z8" s="41">
        <v>876.64926838620772</v>
      </c>
      <c r="AA8" s="41">
        <v>1743.2466621698641</v>
      </c>
      <c r="AB8" s="41">
        <v>86.253476140031466</v>
      </c>
      <c r="AC8" s="41">
        <v>0</v>
      </c>
      <c r="AD8" s="41">
        <f t="shared" si="3"/>
        <v>2706.1494066961036</v>
      </c>
      <c r="AE8" s="107"/>
      <c r="AF8" s="41">
        <v>910.34007833982457</v>
      </c>
      <c r="AG8" s="41">
        <v>1783.3989192919203</v>
      </c>
      <c r="AH8" s="41">
        <v>79.478497886054797</v>
      </c>
      <c r="AI8" s="41">
        <v>0</v>
      </c>
      <c r="AJ8" s="41">
        <f t="shared" si="4"/>
        <v>2773.2174955177998</v>
      </c>
      <c r="AR8" s="41">
        <v>2651.2239862632832</v>
      </c>
      <c r="AS8" s="41">
        <v>5754.9799619201567</v>
      </c>
      <c r="AT8" s="41">
        <v>75.089131219577027</v>
      </c>
      <c r="AU8" s="41">
        <v>0</v>
      </c>
      <c r="AV8" s="41">
        <v>8481.2930794030162</v>
      </c>
    </row>
    <row r="9" spans="1:48" x14ac:dyDescent="0.2">
      <c r="A9" s="78">
        <v>4</v>
      </c>
      <c r="B9" s="77"/>
      <c r="C9" s="77"/>
      <c r="D9" s="77"/>
      <c r="E9" s="77"/>
      <c r="F9" s="77"/>
      <c r="G9" s="111"/>
      <c r="H9" s="77">
        <v>579.96270298287084</v>
      </c>
      <c r="I9" s="77">
        <v>922.82801969804223</v>
      </c>
      <c r="J9" s="77">
        <v>57.202415713027698</v>
      </c>
      <c r="K9" s="77">
        <v>0</v>
      </c>
      <c r="L9" s="77">
        <f t="shared" si="0"/>
        <v>1559.9931383939406</v>
      </c>
      <c r="M9" s="111"/>
      <c r="N9" s="77">
        <v>574.75413835877896</v>
      </c>
      <c r="O9" s="77">
        <v>1430.3997521703059</v>
      </c>
      <c r="P9" s="77">
        <v>71.34788750979105</v>
      </c>
      <c r="Q9" s="77">
        <v>0</v>
      </c>
      <c r="R9" s="77">
        <f t="shared" si="1"/>
        <v>2076.5017780388762</v>
      </c>
      <c r="S9" s="111"/>
      <c r="T9" s="77">
        <v>789.86480600980451</v>
      </c>
      <c r="U9" s="77">
        <v>1703.7253176808749</v>
      </c>
      <c r="V9" s="77">
        <v>92.668405531548359</v>
      </c>
      <c r="W9" s="77">
        <v>0</v>
      </c>
      <c r="X9" s="77">
        <f t="shared" si="2"/>
        <v>2586.2585292222275</v>
      </c>
      <c r="Y9" s="107"/>
      <c r="Z9" s="77">
        <v>880.79851831900385</v>
      </c>
      <c r="AA9" s="77">
        <v>1822.5001901510773</v>
      </c>
      <c r="AB9" s="77">
        <v>86.253476140031452</v>
      </c>
      <c r="AC9" s="77">
        <v>0</v>
      </c>
      <c r="AD9" s="77">
        <f t="shared" si="3"/>
        <v>2789.5521846101128</v>
      </c>
      <c r="AE9" s="107"/>
      <c r="AF9" s="77">
        <v>910.31978626227976</v>
      </c>
      <c r="AG9" s="77">
        <v>1877.6149323005036</v>
      </c>
      <c r="AH9" s="77">
        <v>79.478497886054797</v>
      </c>
      <c r="AI9" s="77">
        <v>0.44398161352647286</v>
      </c>
      <c r="AJ9" s="77">
        <f t="shared" si="4"/>
        <v>2867.8571980623647</v>
      </c>
      <c r="AR9" s="77">
        <v>2677.0368394885027</v>
      </c>
      <c r="AS9" s="77">
        <v>6022.0566130705492</v>
      </c>
      <c r="AT9" s="77">
        <v>75.089131219577041</v>
      </c>
      <c r="AU9" s="77">
        <v>0</v>
      </c>
      <c r="AV9" s="77">
        <v>8774.1825837786291</v>
      </c>
    </row>
    <row r="10" spans="1:48" x14ac:dyDescent="0.2">
      <c r="A10" s="40">
        <v>5</v>
      </c>
      <c r="B10" s="41"/>
      <c r="C10" s="41"/>
      <c r="D10" s="41"/>
      <c r="E10" s="41"/>
      <c r="F10" s="41"/>
      <c r="G10" s="111"/>
      <c r="H10" s="41">
        <v>588.59827223481739</v>
      </c>
      <c r="I10" s="41">
        <v>967.45321439448935</v>
      </c>
      <c r="J10" s="41">
        <v>57.202415713027698</v>
      </c>
      <c r="K10" s="41">
        <v>1.0690277968708728</v>
      </c>
      <c r="L10" s="41">
        <f t="shared" si="0"/>
        <v>1614.3229301392053</v>
      </c>
      <c r="M10" s="111"/>
      <c r="N10" s="41">
        <v>576.05632227319893</v>
      </c>
      <c r="O10" s="41">
        <v>1427.8389928644108</v>
      </c>
      <c r="P10" s="41">
        <v>71.347887509791036</v>
      </c>
      <c r="Q10" s="41">
        <v>2.3365405192094966</v>
      </c>
      <c r="R10" s="41">
        <f t="shared" si="1"/>
        <v>2077.5797431666101</v>
      </c>
      <c r="S10" s="111"/>
      <c r="T10" s="41">
        <v>794.39526173015668</v>
      </c>
      <c r="U10" s="41">
        <v>1685.8808752706668</v>
      </c>
      <c r="V10" s="41">
        <v>92.668405531548359</v>
      </c>
      <c r="W10" s="41">
        <v>2.9869458440658359</v>
      </c>
      <c r="X10" s="41">
        <f t="shared" si="2"/>
        <v>2575.9314883764373</v>
      </c>
      <c r="Y10" s="107"/>
      <c r="Z10" s="41">
        <v>883.59233743407833</v>
      </c>
      <c r="AA10" s="41">
        <v>1822.8769854612776</v>
      </c>
      <c r="AB10" s="41">
        <v>86.253476140031481</v>
      </c>
      <c r="AC10" s="41">
        <v>1.8896877217660619</v>
      </c>
      <c r="AD10" s="41">
        <f t="shared" si="3"/>
        <v>2794.6124867571539</v>
      </c>
      <c r="AE10" s="107"/>
      <c r="AF10" s="41">
        <v>913.16111003486128</v>
      </c>
      <c r="AG10" s="41">
        <v>1853.3254650435611</v>
      </c>
      <c r="AH10" s="41">
        <v>79.478497886054782</v>
      </c>
      <c r="AI10" s="41">
        <v>2.2988050762113361</v>
      </c>
      <c r="AJ10" s="41">
        <f t="shared" si="4"/>
        <v>2848.2638780406887</v>
      </c>
      <c r="AR10" s="41">
        <v>2674.6719495538932</v>
      </c>
      <c r="AS10" s="41">
        <v>6075.5268453868166</v>
      </c>
      <c r="AT10" s="41">
        <v>75.089131219577041</v>
      </c>
      <c r="AU10" s="41">
        <v>0.6450913094579559</v>
      </c>
      <c r="AV10" s="41">
        <v>8825.9330174697443</v>
      </c>
    </row>
    <row r="11" spans="1:48" x14ac:dyDescent="0.2">
      <c r="A11" s="78">
        <v>6</v>
      </c>
      <c r="B11" s="77"/>
      <c r="C11" s="77"/>
      <c r="D11" s="77"/>
      <c r="E11" s="77"/>
      <c r="F11" s="77"/>
      <c r="G11" s="111"/>
      <c r="H11" s="77">
        <v>591.73868231802328</v>
      </c>
      <c r="I11" s="77">
        <v>965.66590677477427</v>
      </c>
      <c r="J11" s="77">
        <v>57.202415713027705</v>
      </c>
      <c r="K11" s="77">
        <v>388.63619250896977</v>
      </c>
      <c r="L11" s="77">
        <f t="shared" si="0"/>
        <v>2003.243197314795</v>
      </c>
      <c r="M11" s="111"/>
      <c r="N11" s="77">
        <v>576.28600551952627</v>
      </c>
      <c r="O11" s="77">
        <v>1445.9405642648351</v>
      </c>
      <c r="P11" s="77">
        <v>71.347887509791036</v>
      </c>
      <c r="Q11" s="77">
        <v>612.9552294033673</v>
      </c>
      <c r="R11" s="77">
        <f t="shared" si="1"/>
        <v>2706.52968669752</v>
      </c>
      <c r="S11" s="111"/>
      <c r="T11" s="77">
        <v>795.52289989499729</v>
      </c>
      <c r="U11" s="77">
        <v>1663.8564569739331</v>
      </c>
      <c r="V11" s="77">
        <v>92.668405531548345</v>
      </c>
      <c r="W11" s="77">
        <v>789.73876111268862</v>
      </c>
      <c r="X11" s="77">
        <f t="shared" si="2"/>
        <v>3341.7865235131671</v>
      </c>
      <c r="Y11" s="107"/>
      <c r="Z11" s="77">
        <v>887.15967089934236</v>
      </c>
      <c r="AA11" s="77">
        <v>1557.5439012806594</v>
      </c>
      <c r="AB11" s="77">
        <v>86.253476140031466</v>
      </c>
      <c r="AC11" s="77">
        <v>739.2038127306331</v>
      </c>
      <c r="AD11" s="77">
        <f t="shared" si="3"/>
        <v>3270.1608610506664</v>
      </c>
      <c r="AE11" s="107"/>
      <c r="AF11" s="77">
        <v>917.7412580486598</v>
      </c>
      <c r="AG11" s="77">
        <v>1619.7318858548406</v>
      </c>
      <c r="AH11" s="77">
        <v>79.478497886054782</v>
      </c>
      <c r="AI11" s="77">
        <v>948.56022255995447</v>
      </c>
      <c r="AJ11" s="77">
        <f t="shared" si="4"/>
        <v>3565.5118643495098</v>
      </c>
      <c r="AR11" s="77">
        <v>2654.2904231064031</v>
      </c>
      <c r="AS11" s="77">
        <v>6009.4400420676475</v>
      </c>
      <c r="AT11" s="77">
        <v>75.089131219577041</v>
      </c>
      <c r="AU11" s="77">
        <v>123.3803405842737</v>
      </c>
      <c r="AV11" s="77">
        <v>8862.1999369779005</v>
      </c>
    </row>
    <row r="12" spans="1:48" x14ac:dyDescent="0.2">
      <c r="A12" s="40">
        <v>7</v>
      </c>
      <c r="B12" s="41"/>
      <c r="C12" s="41"/>
      <c r="D12" s="41"/>
      <c r="E12" s="41"/>
      <c r="F12" s="41"/>
      <c r="G12" s="111"/>
      <c r="H12" s="41">
        <v>588.19936143258349</v>
      </c>
      <c r="I12" s="41">
        <v>192.68176213353593</v>
      </c>
      <c r="J12" s="41">
        <v>57.202415713027698</v>
      </c>
      <c r="K12" s="41">
        <v>3163.951825314346</v>
      </c>
      <c r="L12" s="41">
        <f t="shared" si="0"/>
        <v>4002.0353645934929</v>
      </c>
      <c r="M12" s="111"/>
      <c r="N12" s="41">
        <v>583.52879670409516</v>
      </c>
      <c r="O12" s="41">
        <v>319.29580504361599</v>
      </c>
      <c r="P12" s="41">
        <v>71.347887509791036</v>
      </c>
      <c r="Q12" s="41">
        <v>4093.8507508437151</v>
      </c>
      <c r="R12" s="41">
        <f t="shared" si="1"/>
        <v>5068.0232401012172</v>
      </c>
      <c r="S12" s="111"/>
      <c r="T12" s="41">
        <v>796.51651345047037</v>
      </c>
      <c r="U12" s="41">
        <v>330.57920173269002</v>
      </c>
      <c r="V12" s="41">
        <v>92.668405531548359</v>
      </c>
      <c r="W12" s="41">
        <v>5204.1928424257003</v>
      </c>
      <c r="X12" s="41">
        <f t="shared" si="2"/>
        <v>6423.9569631404092</v>
      </c>
      <c r="Y12" s="107"/>
      <c r="Z12" s="41">
        <v>891.59766483930139</v>
      </c>
      <c r="AA12" s="41">
        <v>37.72641762433382</v>
      </c>
      <c r="AB12" s="41">
        <v>86.253476140031466</v>
      </c>
      <c r="AC12" s="41">
        <v>5047.3693085381983</v>
      </c>
      <c r="AD12" s="41">
        <f t="shared" si="3"/>
        <v>6062.9468671418654</v>
      </c>
      <c r="AE12" s="107"/>
      <c r="AF12" s="41">
        <v>921.14582814897437</v>
      </c>
      <c r="AG12" s="41">
        <v>35.484458503775251</v>
      </c>
      <c r="AH12" s="41">
        <v>79.478497886054782</v>
      </c>
      <c r="AI12" s="41">
        <v>6684.9292018763908</v>
      </c>
      <c r="AJ12" s="41">
        <f t="shared" si="4"/>
        <v>7721.0379864151955</v>
      </c>
      <c r="AR12" s="41">
        <v>2618.3734656559277</v>
      </c>
      <c r="AS12" s="41">
        <v>1296.5478560519991</v>
      </c>
      <c r="AT12" s="41">
        <v>75.089131219577041</v>
      </c>
      <c r="AU12" s="41">
        <v>6911.9268572233941</v>
      </c>
      <c r="AV12" s="41">
        <v>10901.937310150897</v>
      </c>
    </row>
    <row r="13" spans="1:48" x14ac:dyDescent="0.2">
      <c r="A13" s="78">
        <v>8</v>
      </c>
      <c r="B13" s="77"/>
      <c r="C13" s="77"/>
      <c r="D13" s="77"/>
      <c r="E13" s="77"/>
      <c r="F13" s="77"/>
      <c r="G13" s="111"/>
      <c r="H13" s="77">
        <v>582.28442735881845</v>
      </c>
      <c r="I13" s="77">
        <v>1.8175521164207655</v>
      </c>
      <c r="J13" s="77">
        <v>57.202415713027698</v>
      </c>
      <c r="K13" s="77">
        <v>3250.4387819955055</v>
      </c>
      <c r="L13" s="77">
        <f t="shared" si="0"/>
        <v>3891.7431771837723</v>
      </c>
      <c r="M13" s="111"/>
      <c r="N13" s="77">
        <v>584.49773672352251</v>
      </c>
      <c r="O13" s="77">
        <v>5.5474001505979693</v>
      </c>
      <c r="P13" s="77">
        <v>71.34788750979105</v>
      </c>
      <c r="Q13" s="77">
        <v>4163.4617367628716</v>
      </c>
      <c r="R13" s="77">
        <f t="shared" si="1"/>
        <v>4824.8547611467829</v>
      </c>
      <c r="S13" s="111"/>
      <c r="T13" s="77">
        <v>796.70078690105663</v>
      </c>
      <c r="U13" s="77">
        <v>1.7393872761461751</v>
      </c>
      <c r="V13" s="77">
        <v>92.668405531548359</v>
      </c>
      <c r="W13" s="77">
        <v>5454.9358591961445</v>
      </c>
      <c r="X13" s="77">
        <f t="shared" si="2"/>
        <v>6346.0444389048953</v>
      </c>
      <c r="Y13" s="107"/>
      <c r="Z13" s="77">
        <v>892.70393267771522</v>
      </c>
      <c r="AA13" s="77">
        <v>0.1584056132672941</v>
      </c>
      <c r="AB13" s="77">
        <v>86.253476140031466</v>
      </c>
      <c r="AC13" s="77">
        <v>5149.3362002932345</v>
      </c>
      <c r="AD13" s="77">
        <f t="shared" si="3"/>
        <v>6128.4520147242483</v>
      </c>
      <c r="AE13" s="107"/>
      <c r="AF13" s="77">
        <v>925.26746729802096</v>
      </c>
      <c r="AG13" s="77">
        <v>0</v>
      </c>
      <c r="AH13" s="77">
        <v>79.478497886054782</v>
      </c>
      <c r="AI13" s="77">
        <v>6846.1808676705677</v>
      </c>
      <c r="AJ13" s="77">
        <f t="shared" si="4"/>
        <v>7850.9268328546432</v>
      </c>
      <c r="AR13" s="77">
        <v>2554.0842248638178</v>
      </c>
      <c r="AS13" s="77">
        <v>7.8732793928055917</v>
      </c>
      <c r="AT13" s="77">
        <v>75.089131219577041</v>
      </c>
      <c r="AU13" s="77">
        <v>8802.5985628255294</v>
      </c>
      <c r="AV13" s="77">
        <v>11439.64519830173</v>
      </c>
    </row>
    <row r="14" spans="1:48" x14ac:dyDescent="0.2">
      <c r="A14" s="40">
        <v>9</v>
      </c>
      <c r="B14" s="41"/>
      <c r="C14" s="41"/>
      <c r="D14" s="41"/>
      <c r="E14" s="41"/>
      <c r="F14" s="41"/>
      <c r="G14" s="111"/>
      <c r="H14" s="41">
        <v>461.88110660937912</v>
      </c>
      <c r="I14" s="41">
        <v>0</v>
      </c>
      <c r="J14" s="41">
        <v>57.202415713027705</v>
      </c>
      <c r="K14" s="41">
        <v>3288.1929125953889</v>
      </c>
      <c r="L14" s="41">
        <f t="shared" si="0"/>
        <v>3807.2764349177955</v>
      </c>
      <c r="M14" s="111"/>
      <c r="N14" s="41">
        <v>450.06677309328785</v>
      </c>
      <c r="O14" s="41">
        <v>0</v>
      </c>
      <c r="P14" s="41">
        <v>71.34788750979105</v>
      </c>
      <c r="Q14" s="41">
        <v>4179.671369649247</v>
      </c>
      <c r="R14" s="41">
        <f t="shared" si="1"/>
        <v>4701.0860302523261</v>
      </c>
      <c r="S14" s="111"/>
      <c r="T14" s="41">
        <v>699.6884932278158</v>
      </c>
      <c r="U14" s="41">
        <v>0</v>
      </c>
      <c r="V14" s="41">
        <v>92.668405531548359</v>
      </c>
      <c r="W14" s="41">
        <v>5453.5056655096623</v>
      </c>
      <c r="X14" s="41">
        <f t="shared" si="2"/>
        <v>6245.8625642690267</v>
      </c>
      <c r="Y14" s="107"/>
      <c r="Z14" s="41">
        <v>798.71483487984835</v>
      </c>
      <c r="AA14" s="41">
        <v>0</v>
      </c>
      <c r="AB14" s="41">
        <v>86.253476140031481</v>
      </c>
      <c r="AC14" s="41">
        <v>5104.6217316981747</v>
      </c>
      <c r="AD14" s="41">
        <f t="shared" si="3"/>
        <v>5989.590042718055</v>
      </c>
      <c r="AE14" s="107"/>
      <c r="AF14" s="41">
        <v>830.37407375537543</v>
      </c>
      <c r="AG14" s="41">
        <v>0</v>
      </c>
      <c r="AH14" s="41">
        <v>79.478497886054797</v>
      </c>
      <c r="AI14" s="41">
        <v>6830.2174966291959</v>
      </c>
      <c r="AJ14" s="41">
        <f t="shared" si="4"/>
        <v>7740.0700682706265</v>
      </c>
      <c r="AR14" s="41">
        <v>1611.920927649024</v>
      </c>
      <c r="AS14" s="41">
        <v>0</v>
      </c>
      <c r="AT14" s="41">
        <v>75.089131219577041</v>
      </c>
      <c r="AU14" s="41">
        <v>8834.0387591969775</v>
      </c>
      <c r="AV14" s="41">
        <v>10521.048818065578</v>
      </c>
    </row>
    <row r="15" spans="1:48" x14ac:dyDescent="0.2">
      <c r="A15" s="78">
        <v>10</v>
      </c>
      <c r="B15" s="77"/>
      <c r="C15" s="77"/>
      <c r="D15" s="77"/>
      <c r="E15" s="77"/>
      <c r="F15" s="77"/>
      <c r="G15" s="111"/>
      <c r="H15" s="77">
        <v>461.88110660937906</v>
      </c>
      <c r="I15" s="77">
        <v>0</v>
      </c>
      <c r="J15" s="77">
        <v>57.202415713027705</v>
      </c>
      <c r="K15" s="77">
        <v>3248.1079058303044</v>
      </c>
      <c r="L15" s="77">
        <f t="shared" si="0"/>
        <v>3767.1914281527111</v>
      </c>
      <c r="M15" s="111"/>
      <c r="N15" s="77">
        <v>450.06677309328779</v>
      </c>
      <c r="O15" s="77">
        <v>0</v>
      </c>
      <c r="P15" s="77">
        <v>71.347887509791036</v>
      </c>
      <c r="Q15" s="77">
        <v>4226.758283254967</v>
      </c>
      <c r="R15" s="77">
        <f t="shared" si="1"/>
        <v>4748.172943858046</v>
      </c>
      <c r="S15" s="111"/>
      <c r="T15" s="77">
        <v>699.6884932278158</v>
      </c>
      <c r="U15" s="77">
        <v>0</v>
      </c>
      <c r="V15" s="77">
        <v>92.668405531548359</v>
      </c>
      <c r="W15" s="77">
        <v>5404.3355408940342</v>
      </c>
      <c r="X15" s="77">
        <f t="shared" si="2"/>
        <v>6196.6924396533987</v>
      </c>
      <c r="Y15" s="107"/>
      <c r="Z15" s="77">
        <v>798.71483487984824</v>
      </c>
      <c r="AA15" s="77">
        <v>0</v>
      </c>
      <c r="AB15" s="77">
        <v>86.253476140031466</v>
      </c>
      <c r="AC15" s="77">
        <v>5219.1437845866412</v>
      </c>
      <c r="AD15" s="77">
        <f t="shared" si="3"/>
        <v>6104.1120956065206</v>
      </c>
      <c r="AE15" s="107"/>
      <c r="AF15" s="77">
        <v>830.37407375537543</v>
      </c>
      <c r="AG15" s="77">
        <v>0</v>
      </c>
      <c r="AH15" s="77">
        <v>79.478497886054782</v>
      </c>
      <c r="AI15" s="77">
        <v>6835.4391285112724</v>
      </c>
      <c r="AJ15" s="77">
        <f t="shared" si="4"/>
        <v>7745.291700152703</v>
      </c>
      <c r="AR15" s="77">
        <v>1611.920927649024</v>
      </c>
      <c r="AS15" s="77">
        <v>0</v>
      </c>
      <c r="AT15" s="77">
        <v>75.089131219577055</v>
      </c>
      <c r="AU15" s="77">
        <v>8819.9979016131292</v>
      </c>
      <c r="AV15" s="77">
        <v>10507.007960481729</v>
      </c>
    </row>
    <row r="16" spans="1:48" x14ac:dyDescent="0.2">
      <c r="A16" s="40">
        <v>11</v>
      </c>
      <c r="B16" s="41"/>
      <c r="C16" s="41"/>
      <c r="D16" s="41"/>
      <c r="E16" s="41"/>
      <c r="F16" s="41"/>
      <c r="G16" s="111"/>
      <c r="H16" s="41">
        <v>461.88110660937912</v>
      </c>
      <c r="I16" s="41">
        <v>0</v>
      </c>
      <c r="J16" s="41">
        <v>57.202415713027705</v>
      </c>
      <c r="K16" s="41">
        <v>3382.8699524955523</v>
      </c>
      <c r="L16" s="41">
        <f t="shared" si="0"/>
        <v>3901.953474817959</v>
      </c>
      <c r="M16" s="111"/>
      <c r="N16" s="41">
        <v>450.06677309328779</v>
      </c>
      <c r="O16" s="41">
        <v>0</v>
      </c>
      <c r="P16" s="41">
        <v>71.34788750979105</v>
      </c>
      <c r="Q16" s="41">
        <v>4191.5952593274042</v>
      </c>
      <c r="R16" s="41">
        <f t="shared" si="1"/>
        <v>4713.0099199304832</v>
      </c>
      <c r="S16" s="111"/>
      <c r="T16" s="41">
        <v>699.68849322781591</v>
      </c>
      <c r="U16" s="41">
        <v>0</v>
      </c>
      <c r="V16" s="41">
        <v>92.668405531548359</v>
      </c>
      <c r="W16" s="41">
        <v>5430.9118310722415</v>
      </c>
      <c r="X16" s="41">
        <f t="shared" si="2"/>
        <v>6223.2687298316059</v>
      </c>
      <c r="Y16" s="107"/>
      <c r="Z16" s="41">
        <v>798.71483487984824</v>
      </c>
      <c r="AA16" s="41">
        <v>0</v>
      </c>
      <c r="AB16" s="41">
        <v>86.253476140031481</v>
      </c>
      <c r="AC16" s="41">
        <v>5232.6836333580377</v>
      </c>
      <c r="AD16" s="41">
        <f t="shared" si="3"/>
        <v>6117.6519443779171</v>
      </c>
      <c r="AE16" s="107"/>
      <c r="AF16" s="41">
        <v>830.37407375537543</v>
      </c>
      <c r="AG16" s="41">
        <v>0</v>
      </c>
      <c r="AH16" s="41">
        <v>79.478497886054782</v>
      </c>
      <c r="AI16" s="41">
        <v>6770.1615903019938</v>
      </c>
      <c r="AJ16" s="41">
        <f t="shared" si="4"/>
        <v>7680.0141619434244</v>
      </c>
      <c r="AR16" s="41">
        <v>1611.920927649024</v>
      </c>
      <c r="AS16" s="41">
        <v>0</v>
      </c>
      <c r="AT16" s="41">
        <v>75.089131219577041</v>
      </c>
      <c r="AU16" s="41">
        <v>8829.0735587483123</v>
      </c>
      <c r="AV16" s="41">
        <v>10516.083617616914</v>
      </c>
    </row>
    <row r="17" spans="1:48" x14ac:dyDescent="0.2">
      <c r="A17" s="78">
        <v>12</v>
      </c>
      <c r="B17" s="77"/>
      <c r="C17" s="77"/>
      <c r="D17" s="77"/>
      <c r="E17" s="77"/>
      <c r="F17" s="77"/>
      <c r="G17" s="111"/>
      <c r="H17" s="77">
        <v>461.88110660937912</v>
      </c>
      <c r="I17" s="77">
        <v>0</v>
      </c>
      <c r="J17" s="77">
        <v>57.202415713027698</v>
      </c>
      <c r="K17" s="77">
        <v>3359.658162649509</v>
      </c>
      <c r="L17" s="77">
        <f t="shared" si="0"/>
        <v>3878.7416849719157</v>
      </c>
      <c r="M17" s="111"/>
      <c r="N17" s="77">
        <v>450.06677309328779</v>
      </c>
      <c r="O17" s="77">
        <v>0</v>
      </c>
      <c r="P17" s="77">
        <v>71.347887509791036</v>
      </c>
      <c r="Q17" s="77">
        <v>4293.9513513824886</v>
      </c>
      <c r="R17" s="77">
        <f t="shared" si="1"/>
        <v>4815.3660119855676</v>
      </c>
      <c r="S17" s="111"/>
      <c r="T17" s="77">
        <v>699.6884932278158</v>
      </c>
      <c r="U17" s="77">
        <v>0</v>
      </c>
      <c r="V17" s="77">
        <v>92.668405531548359</v>
      </c>
      <c r="W17" s="77">
        <v>5693.0252724484735</v>
      </c>
      <c r="X17" s="77">
        <f t="shared" si="2"/>
        <v>6485.3821712078379</v>
      </c>
      <c r="Y17" s="107"/>
      <c r="Z17" s="77">
        <v>798.71483487984824</v>
      </c>
      <c r="AA17" s="77">
        <v>0</v>
      </c>
      <c r="AB17" s="77">
        <v>86.253476140031466</v>
      </c>
      <c r="AC17" s="77">
        <v>5409.4968442808131</v>
      </c>
      <c r="AD17" s="77">
        <f t="shared" si="3"/>
        <v>6294.4651553006925</v>
      </c>
      <c r="AE17" s="107"/>
      <c r="AF17" s="77">
        <v>830.37407375537543</v>
      </c>
      <c r="AG17" s="77">
        <v>0</v>
      </c>
      <c r="AH17" s="77">
        <v>79.478497886054782</v>
      </c>
      <c r="AI17" s="77">
        <v>6924.3081796556789</v>
      </c>
      <c r="AJ17" s="77">
        <f t="shared" si="4"/>
        <v>7834.1607512971095</v>
      </c>
      <c r="AR17" s="77">
        <v>1611.920927649024</v>
      </c>
      <c r="AS17" s="77">
        <v>0</v>
      </c>
      <c r="AT17" s="77">
        <v>75.089131219577027</v>
      </c>
      <c r="AU17" s="77">
        <v>8811.4669293787865</v>
      </c>
      <c r="AV17" s="77">
        <v>10498.476988247388</v>
      </c>
    </row>
    <row r="18" spans="1:48" x14ac:dyDescent="0.2">
      <c r="A18" s="40">
        <v>13</v>
      </c>
      <c r="B18" s="41"/>
      <c r="C18" s="41"/>
      <c r="D18" s="41"/>
      <c r="E18" s="41"/>
      <c r="F18" s="41"/>
      <c r="G18" s="111"/>
      <c r="H18" s="41">
        <v>461.88110660937906</v>
      </c>
      <c r="I18" s="41">
        <v>0</v>
      </c>
      <c r="J18" s="41">
        <v>57.202415713027698</v>
      </c>
      <c r="K18" s="41">
        <v>4109.9575262898579</v>
      </c>
      <c r="L18" s="41">
        <f t="shared" si="0"/>
        <v>4629.0410486122646</v>
      </c>
      <c r="M18" s="111"/>
      <c r="N18" s="41">
        <v>450.06677309328779</v>
      </c>
      <c r="O18" s="41">
        <v>0</v>
      </c>
      <c r="P18" s="41">
        <v>71.347887509791036</v>
      </c>
      <c r="Q18" s="41">
        <v>5319.2084104152691</v>
      </c>
      <c r="R18" s="41">
        <f t="shared" si="1"/>
        <v>5840.6230710183481</v>
      </c>
      <c r="S18" s="111"/>
      <c r="T18" s="41">
        <v>699.6884932278158</v>
      </c>
      <c r="U18" s="41">
        <v>0</v>
      </c>
      <c r="V18" s="41">
        <v>92.668405531548359</v>
      </c>
      <c r="W18" s="41">
        <v>6889.3187738984052</v>
      </c>
      <c r="X18" s="41">
        <f t="shared" si="2"/>
        <v>7681.6756726577696</v>
      </c>
      <c r="Y18" s="107"/>
      <c r="Z18" s="41">
        <v>798.71483487984835</v>
      </c>
      <c r="AA18" s="41">
        <v>0</v>
      </c>
      <c r="AB18" s="41">
        <v>86.253476140031466</v>
      </c>
      <c r="AC18" s="41">
        <v>6771.0958025678292</v>
      </c>
      <c r="AD18" s="41">
        <f t="shared" si="3"/>
        <v>7656.0641135877086</v>
      </c>
      <c r="AE18" s="107"/>
      <c r="AF18" s="41">
        <v>830.37407375537543</v>
      </c>
      <c r="AG18" s="41">
        <v>0</v>
      </c>
      <c r="AH18" s="41">
        <v>79.478497886054782</v>
      </c>
      <c r="AI18" s="41">
        <v>6845.1334912036755</v>
      </c>
      <c r="AJ18" s="41">
        <f t="shared" si="4"/>
        <v>7754.9860628451061</v>
      </c>
      <c r="AR18" s="41">
        <v>1611.920927649024</v>
      </c>
      <c r="AS18" s="41">
        <v>0</v>
      </c>
      <c r="AT18" s="41">
        <v>75.089131219577041</v>
      </c>
      <c r="AU18" s="41">
        <v>8631.5625524508796</v>
      </c>
      <c r="AV18" s="41">
        <v>10318.57261131948</v>
      </c>
    </row>
    <row r="19" spans="1:48" x14ac:dyDescent="0.2">
      <c r="A19" s="78">
        <v>14</v>
      </c>
      <c r="B19" s="77"/>
      <c r="C19" s="77"/>
      <c r="D19" s="77"/>
      <c r="E19" s="77"/>
      <c r="F19" s="77"/>
      <c r="G19" s="111"/>
      <c r="H19" s="77">
        <v>461.88110660937912</v>
      </c>
      <c r="I19" s="77">
        <v>0</v>
      </c>
      <c r="J19" s="77">
        <v>57.202415713027698</v>
      </c>
      <c r="K19" s="77">
        <v>4185.5286270553661</v>
      </c>
      <c r="L19" s="77">
        <f t="shared" si="0"/>
        <v>4704.6121493777728</v>
      </c>
      <c r="M19" s="111"/>
      <c r="N19" s="77">
        <v>450.06677309328779</v>
      </c>
      <c r="O19" s="77">
        <v>0</v>
      </c>
      <c r="P19" s="77">
        <v>71.34788750979105</v>
      </c>
      <c r="Q19" s="77">
        <v>5276.2545002004117</v>
      </c>
      <c r="R19" s="77">
        <f t="shared" si="1"/>
        <v>5797.6691608034907</v>
      </c>
      <c r="S19" s="111"/>
      <c r="T19" s="77">
        <v>699.6884932278158</v>
      </c>
      <c r="U19" s="77">
        <v>0</v>
      </c>
      <c r="V19" s="77">
        <v>92.668405531548359</v>
      </c>
      <c r="W19" s="77">
        <v>6891.3221437164048</v>
      </c>
      <c r="X19" s="77">
        <f t="shared" si="2"/>
        <v>7683.6790424757692</v>
      </c>
      <c r="Y19" s="107"/>
      <c r="Z19" s="77">
        <v>798.71483487984824</v>
      </c>
      <c r="AA19" s="77">
        <v>0</v>
      </c>
      <c r="AB19" s="77">
        <v>86.253476140031481</v>
      </c>
      <c r="AC19" s="77">
        <v>6909.6681266478463</v>
      </c>
      <c r="AD19" s="77">
        <f t="shared" si="3"/>
        <v>7794.6364376677257</v>
      </c>
      <c r="AE19" s="107"/>
      <c r="AF19" s="77">
        <v>830.37407375537532</v>
      </c>
      <c r="AG19" s="77">
        <v>0</v>
      </c>
      <c r="AH19" s="77">
        <v>79.478497886054782</v>
      </c>
      <c r="AI19" s="77">
        <v>6761.4330939275433</v>
      </c>
      <c r="AJ19" s="77">
        <f t="shared" si="4"/>
        <v>7671.2856655689739</v>
      </c>
      <c r="AR19" s="77">
        <v>1611.9209276490242</v>
      </c>
      <c r="AS19" s="77">
        <v>0</v>
      </c>
      <c r="AT19" s="77">
        <v>75.089131219577041</v>
      </c>
      <c r="AU19" s="77">
        <v>8577.0455711821869</v>
      </c>
      <c r="AV19" s="77">
        <v>10264.055630050789</v>
      </c>
    </row>
    <row r="20" spans="1:48" x14ac:dyDescent="0.2">
      <c r="A20" s="40">
        <v>15</v>
      </c>
      <c r="B20" s="41"/>
      <c r="C20" s="41"/>
      <c r="D20" s="41"/>
      <c r="E20" s="41"/>
      <c r="F20" s="41"/>
      <c r="G20" s="111"/>
      <c r="H20" s="41">
        <v>461.88110660937912</v>
      </c>
      <c r="I20" s="41">
        <v>0</v>
      </c>
      <c r="J20" s="41">
        <v>57.202415713027705</v>
      </c>
      <c r="K20" s="41">
        <v>3986.9793002100018</v>
      </c>
      <c r="L20" s="41">
        <f t="shared" si="0"/>
        <v>4506.062822532409</v>
      </c>
      <c r="M20" s="111"/>
      <c r="N20" s="41">
        <v>450.06677309328785</v>
      </c>
      <c r="O20" s="41">
        <v>0</v>
      </c>
      <c r="P20" s="41">
        <v>71.347887509791036</v>
      </c>
      <c r="Q20" s="41">
        <v>5170.106645401961</v>
      </c>
      <c r="R20" s="41">
        <f t="shared" si="1"/>
        <v>5691.5213060050401</v>
      </c>
      <c r="S20" s="111"/>
      <c r="T20" s="41">
        <v>699.6884932278158</v>
      </c>
      <c r="U20" s="41">
        <v>0</v>
      </c>
      <c r="V20" s="41">
        <v>92.668405531548345</v>
      </c>
      <c r="W20" s="41">
        <v>7016.3631465678482</v>
      </c>
      <c r="X20" s="41">
        <f t="shared" si="2"/>
        <v>7808.7200453272126</v>
      </c>
      <c r="Y20" s="107"/>
      <c r="Z20" s="41">
        <v>798.71483487984835</v>
      </c>
      <c r="AA20" s="41">
        <v>0</v>
      </c>
      <c r="AB20" s="41">
        <v>86.253476140031466</v>
      </c>
      <c r="AC20" s="41">
        <v>6857.0422763057622</v>
      </c>
      <c r="AD20" s="41">
        <f t="shared" si="3"/>
        <v>7742.0105873256416</v>
      </c>
      <c r="AE20" s="107"/>
      <c r="AF20" s="41">
        <v>830.37407375537543</v>
      </c>
      <c r="AG20" s="41">
        <v>0</v>
      </c>
      <c r="AH20" s="41">
        <v>79.478497886054782</v>
      </c>
      <c r="AI20" s="41">
        <v>6791.082450402273</v>
      </c>
      <c r="AJ20" s="41">
        <f t="shared" si="4"/>
        <v>7700.9350220437036</v>
      </c>
      <c r="AR20" s="41">
        <v>1611.9209276490242</v>
      </c>
      <c r="AS20" s="41">
        <v>0</v>
      </c>
      <c r="AT20" s="41">
        <v>75.089131219577041</v>
      </c>
      <c r="AU20" s="41">
        <v>8571.3552000592063</v>
      </c>
      <c r="AV20" s="41">
        <v>10258.365258927808</v>
      </c>
    </row>
    <row r="21" spans="1:48" x14ac:dyDescent="0.2">
      <c r="A21" s="78">
        <v>16</v>
      </c>
      <c r="B21" s="77"/>
      <c r="C21" s="77"/>
      <c r="D21" s="77"/>
      <c r="E21" s="77"/>
      <c r="F21" s="77"/>
      <c r="G21" s="111"/>
      <c r="H21" s="77">
        <v>440.12568433549143</v>
      </c>
      <c r="I21" s="77">
        <v>0</v>
      </c>
      <c r="J21" s="77">
        <v>57.202415713027698</v>
      </c>
      <c r="K21" s="77">
        <v>3869.1918104415126</v>
      </c>
      <c r="L21" s="77">
        <f t="shared" si="0"/>
        <v>4366.5199104900321</v>
      </c>
      <c r="M21" s="111"/>
      <c r="N21" s="77">
        <v>422.57595514879472</v>
      </c>
      <c r="O21" s="77">
        <v>0</v>
      </c>
      <c r="P21" s="77">
        <v>71.34788750979105</v>
      </c>
      <c r="Q21" s="77">
        <v>5058.1650043231848</v>
      </c>
      <c r="R21" s="77">
        <f t="shared" si="1"/>
        <v>5552.088846981771</v>
      </c>
      <c r="S21" s="111"/>
      <c r="T21" s="77">
        <v>656.18261880390742</v>
      </c>
      <c r="U21" s="77">
        <v>0</v>
      </c>
      <c r="V21" s="77">
        <v>92.668405531548359</v>
      </c>
      <c r="W21" s="77">
        <v>6633.3377294179618</v>
      </c>
      <c r="X21" s="77">
        <f t="shared" si="2"/>
        <v>7382.1887537534176</v>
      </c>
      <c r="Y21" s="107"/>
      <c r="Z21" s="77">
        <v>750.79076873635438</v>
      </c>
      <c r="AA21" s="77">
        <v>0</v>
      </c>
      <c r="AB21" s="77">
        <v>86.253476140031466</v>
      </c>
      <c r="AC21" s="77">
        <v>6602.4054204066133</v>
      </c>
      <c r="AD21" s="77">
        <f t="shared" si="3"/>
        <v>7439.4496652829994</v>
      </c>
      <c r="AE21" s="107"/>
      <c r="AF21" s="77">
        <v>793.58199240983549</v>
      </c>
      <c r="AG21" s="77">
        <v>0</v>
      </c>
      <c r="AH21" s="77">
        <v>79.478497886054782</v>
      </c>
      <c r="AI21" s="77">
        <v>6615.4317108058021</v>
      </c>
      <c r="AJ21" s="77">
        <f t="shared" si="4"/>
        <v>7488.4922011016924</v>
      </c>
      <c r="AR21" s="77">
        <v>1551.5906611199837</v>
      </c>
      <c r="AS21" s="77">
        <v>0</v>
      </c>
      <c r="AT21" s="77">
        <v>75.089131219577055</v>
      </c>
      <c r="AU21" s="77">
        <v>8428.2675466941018</v>
      </c>
      <c r="AV21" s="77">
        <v>10054.947339033663</v>
      </c>
    </row>
    <row r="22" spans="1:48" x14ac:dyDescent="0.2">
      <c r="A22" s="40">
        <v>17</v>
      </c>
      <c r="B22" s="41"/>
      <c r="C22" s="41"/>
      <c r="D22" s="41"/>
      <c r="E22" s="41"/>
      <c r="F22" s="41"/>
      <c r="G22" s="111"/>
      <c r="H22" s="41">
        <v>399.95385622098127</v>
      </c>
      <c r="I22" s="41">
        <v>0</v>
      </c>
      <c r="J22" s="41">
        <v>57.202415713027705</v>
      </c>
      <c r="K22" s="41">
        <v>3511.1963402318847</v>
      </c>
      <c r="L22" s="41">
        <f t="shared" si="0"/>
        <v>3968.3526121658938</v>
      </c>
      <c r="M22" s="111"/>
      <c r="N22" s="41">
        <v>377.82857532651644</v>
      </c>
      <c r="O22" s="41">
        <v>0</v>
      </c>
      <c r="P22" s="41">
        <v>71.347887509791036</v>
      </c>
      <c r="Q22" s="41">
        <v>4514.7332824459654</v>
      </c>
      <c r="R22" s="41">
        <f t="shared" si="1"/>
        <v>4963.9097452822725</v>
      </c>
      <c r="S22" s="111"/>
      <c r="T22" s="41">
        <v>596.02383650808395</v>
      </c>
      <c r="U22" s="41">
        <v>0</v>
      </c>
      <c r="V22" s="41">
        <v>92.668405531548359</v>
      </c>
      <c r="W22" s="41">
        <v>6020.7416340083655</v>
      </c>
      <c r="X22" s="41">
        <f t="shared" si="2"/>
        <v>6709.4338760479977</v>
      </c>
      <c r="Y22" s="107"/>
      <c r="Z22" s="41">
        <v>717.8296326500066</v>
      </c>
      <c r="AA22" s="41">
        <v>0</v>
      </c>
      <c r="AB22" s="41">
        <v>86.253476140031466</v>
      </c>
      <c r="AC22" s="41">
        <v>6310.7681460466074</v>
      </c>
      <c r="AD22" s="41">
        <f t="shared" si="3"/>
        <v>7114.8512548366452</v>
      </c>
      <c r="AE22" s="107"/>
      <c r="AF22" s="41">
        <v>738.37036892694732</v>
      </c>
      <c r="AG22" s="41">
        <v>0</v>
      </c>
      <c r="AH22" s="41">
        <v>79.478497886054782</v>
      </c>
      <c r="AI22" s="41">
        <v>6156.3641601217287</v>
      </c>
      <c r="AJ22" s="41">
        <f t="shared" si="4"/>
        <v>6974.2130269347308</v>
      </c>
      <c r="AR22" s="41">
        <v>1502.2174169247735</v>
      </c>
      <c r="AS22" s="41">
        <v>0</v>
      </c>
      <c r="AT22" s="41">
        <v>75.089131219577041</v>
      </c>
      <c r="AU22" s="41">
        <v>8164.8862277658645</v>
      </c>
      <c r="AV22" s="41">
        <v>9742.1927759102146</v>
      </c>
    </row>
    <row r="23" spans="1:48" x14ac:dyDescent="0.2">
      <c r="A23" s="78">
        <v>18</v>
      </c>
      <c r="B23" s="77"/>
      <c r="C23" s="77"/>
      <c r="D23" s="77"/>
      <c r="E23" s="77"/>
      <c r="F23" s="77"/>
      <c r="G23" s="111"/>
      <c r="H23" s="77">
        <v>349.14766659665543</v>
      </c>
      <c r="I23" s="77">
        <v>0</v>
      </c>
      <c r="J23" s="77">
        <v>0</v>
      </c>
      <c r="K23" s="77">
        <v>3074.656629092965</v>
      </c>
      <c r="L23" s="77">
        <f t="shared" si="0"/>
        <v>3423.8042956896206</v>
      </c>
      <c r="M23" s="111"/>
      <c r="N23" s="77">
        <v>343.34100205352286</v>
      </c>
      <c r="O23" s="77">
        <v>0</v>
      </c>
      <c r="P23" s="77">
        <v>0</v>
      </c>
      <c r="Q23" s="77">
        <v>4093.7399253009485</v>
      </c>
      <c r="R23" s="77">
        <f t="shared" si="1"/>
        <v>4437.080927354471</v>
      </c>
      <c r="S23" s="111"/>
      <c r="T23" s="77">
        <v>537.4349201662526</v>
      </c>
      <c r="U23" s="77">
        <v>0</v>
      </c>
      <c r="V23" s="77">
        <v>0</v>
      </c>
      <c r="W23" s="77">
        <v>5400.9264627175489</v>
      </c>
      <c r="X23" s="77">
        <f t="shared" si="2"/>
        <v>5938.3613828838015</v>
      </c>
      <c r="Y23" s="107"/>
      <c r="Z23" s="77">
        <v>641.11410536494941</v>
      </c>
      <c r="AA23" s="77">
        <v>0</v>
      </c>
      <c r="AB23" s="77">
        <v>0</v>
      </c>
      <c r="AC23" s="77">
        <v>5662.8438571428214</v>
      </c>
      <c r="AD23" s="77">
        <f t="shared" si="3"/>
        <v>6303.9579625077713</v>
      </c>
      <c r="AE23" s="107"/>
      <c r="AF23" s="77">
        <v>660.8128376717757</v>
      </c>
      <c r="AG23" s="77">
        <v>0</v>
      </c>
      <c r="AH23" s="77">
        <v>0</v>
      </c>
      <c r="AI23" s="77">
        <v>5646.4728295624145</v>
      </c>
      <c r="AJ23" s="77">
        <f t="shared" si="4"/>
        <v>6307.2856672341904</v>
      </c>
      <c r="AR23" s="77">
        <v>1440.0225407975281</v>
      </c>
      <c r="AS23" s="77">
        <v>0</v>
      </c>
      <c r="AT23" s="77">
        <v>0</v>
      </c>
      <c r="AU23" s="77">
        <v>7874.2265806552368</v>
      </c>
      <c r="AV23" s="77">
        <v>9314.2491214527654</v>
      </c>
    </row>
    <row r="24" spans="1:48" x14ac:dyDescent="0.2">
      <c r="A24" s="40">
        <v>19</v>
      </c>
      <c r="B24" s="41"/>
      <c r="C24" s="41"/>
      <c r="D24" s="41"/>
      <c r="E24" s="41"/>
      <c r="F24" s="41"/>
      <c r="G24" s="111"/>
      <c r="H24" s="41">
        <v>0</v>
      </c>
      <c r="I24" s="41">
        <v>0</v>
      </c>
      <c r="J24" s="41">
        <v>0</v>
      </c>
      <c r="K24" s="41">
        <v>2505.078611746796</v>
      </c>
      <c r="L24" s="41">
        <f t="shared" si="0"/>
        <v>2505.078611746796</v>
      </c>
      <c r="M24" s="111"/>
      <c r="N24" s="41">
        <v>0</v>
      </c>
      <c r="O24" s="41">
        <v>0</v>
      </c>
      <c r="P24" s="41">
        <v>0</v>
      </c>
      <c r="Q24" s="41">
        <v>3205.4216205666435</v>
      </c>
      <c r="R24" s="41">
        <f t="shared" si="1"/>
        <v>3205.4216205666435</v>
      </c>
      <c r="S24" s="111"/>
      <c r="T24" s="41">
        <v>0</v>
      </c>
      <c r="U24" s="41">
        <v>0</v>
      </c>
      <c r="V24" s="41">
        <v>0</v>
      </c>
      <c r="W24" s="41">
        <v>3746.9255166699018</v>
      </c>
      <c r="X24" s="41">
        <f t="shared" si="2"/>
        <v>3746.9255166699018</v>
      </c>
      <c r="Y24" s="107"/>
      <c r="Z24" s="41">
        <v>0</v>
      </c>
      <c r="AA24" s="41">
        <v>0</v>
      </c>
      <c r="AB24" s="41">
        <v>0</v>
      </c>
      <c r="AC24" s="41">
        <v>4377.6313527990078</v>
      </c>
      <c r="AD24" s="41">
        <f t="shared" si="3"/>
        <v>4377.6313527990078</v>
      </c>
      <c r="AE24" s="107"/>
      <c r="AF24" s="41">
        <v>0</v>
      </c>
      <c r="AG24" s="41">
        <v>0</v>
      </c>
      <c r="AH24" s="41">
        <v>0</v>
      </c>
      <c r="AI24" s="41">
        <v>5081.1545966499771</v>
      </c>
      <c r="AJ24" s="41">
        <f t="shared" si="4"/>
        <v>5081.1545966499771</v>
      </c>
      <c r="AR24" s="41">
        <v>975.2948133304842</v>
      </c>
      <c r="AS24" s="41">
        <v>0</v>
      </c>
      <c r="AT24" s="41">
        <v>0</v>
      </c>
      <c r="AU24" s="41">
        <v>6343.5739845933131</v>
      </c>
      <c r="AV24" s="41">
        <v>7318.8687979237975</v>
      </c>
    </row>
    <row r="25" spans="1:48" x14ac:dyDescent="0.2">
      <c r="A25" s="78">
        <v>20</v>
      </c>
      <c r="B25" s="77"/>
      <c r="C25" s="77"/>
      <c r="D25" s="77"/>
      <c r="E25" s="77"/>
      <c r="F25" s="77"/>
      <c r="G25" s="111"/>
      <c r="H25" s="77">
        <v>0</v>
      </c>
      <c r="I25" s="77">
        <v>0</v>
      </c>
      <c r="J25" s="77">
        <v>0</v>
      </c>
      <c r="K25" s="77">
        <v>2170.1053564798985</v>
      </c>
      <c r="L25" s="77">
        <f t="shared" si="0"/>
        <v>2170.1053564798985</v>
      </c>
      <c r="M25" s="111"/>
      <c r="N25" s="77">
        <v>0</v>
      </c>
      <c r="O25" s="77">
        <v>0</v>
      </c>
      <c r="P25" s="77">
        <v>0</v>
      </c>
      <c r="Q25" s="77">
        <v>2875.8706328245157</v>
      </c>
      <c r="R25" s="77">
        <f t="shared" si="1"/>
        <v>2875.8706328245157</v>
      </c>
      <c r="S25" s="111"/>
      <c r="T25" s="77">
        <v>0</v>
      </c>
      <c r="U25" s="77">
        <v>0</v>
      </c>
      <c r="V25" s="77">
        <v>0</v>
      </c>
      <c r="W25" s="77">
        <v>3242.0758934893897</v>
      </c>
      <c r="X25" s="77">
        <f t="shared" si="2"/>
        <v>3242.0758934893897</v>
      </c>
      <c r="Y25" s="107"/>
      <c r="Z25" s="77">
        <v>0</v>
      </c>
      <c r="AA25" s="77">
        <v>0</v>
      </c>
      <c r="AB25" s="77">
        <v>0</v>
      </c>
      <c r="AC25" s="77">
        <v>3983.6435953053583</v>
      </c>
      <c r="AD25" s="77">
        <f t="shared" si="3"/>
        <v>3983.6435953053583</v>
      </c>
      <c r="AE25" s="107"/>
      <c r="AF25" s="77">
        <v>0</v>
      </c>
      <c r="AG25" s="77">
        <v>0</v>
      </c>
      <c r="AH25" s="77">
        <v>0</v>
      </c>
      <c r="AI25" s="77">
        <v>4534.3998396637962</v>
      </c>
      <c r="AJ25" s="77">
        <f t="shared" si="4"/>
        <v>4534.3998396637962</v>
      </c>
      <c r="AR25" s="77">
        <v>0</v>
      </c>
      <c r="AS25" s="77">
        <v>0</v>
      </c>
      <c r="AT25" s="77">
        <v>0</v>
      </c>
      <c r="AU25" s="77">
        <v>5735.365809042969</v>
      </c>
      <c r="AV25" s="77">
        <v>5735.365809042969</v>
      </c>
    </row>
    <row r="26" spans="1:48" x14ac:dyDescent="0.2">
      <c r="A26" s="40">
        <v>21</v>
      </c>
      <c r="B26" s="41"/>
      <c r="C26" s="41"/>
      <c r="D26" s="41"/>
      <c r="E26" s="41"/>
      <c r="F26" s="41"/>
      <c r="G26" s="111"/>
      <c r="H26" s="41">
        <v>0</v>
      </c>
      <c r="I26" s="41">
        <v>0</v>
      </c>
      <c r="J26" s="41">
        <v>0</v>
      </c>
      <c r="K26" s="41">
        <v>1763.889476314469</v>
      </c>
      <c r="L26" s="41">
        <f t="shared" si="0"/>
        <v>1763.889476314469</v>
      </c>
      <c r="M26" s="111"/>
      <c r="N26" s="41">
        <v>0</v>
      </c>
      <c r="O26" s="41">
        <v>0</v>
      </c>
      <c r="P26" s="41">
        <v>0</v>
      </c>
      <c r="Q26" s="41">
        <v>2325.0600541908375</v>
      </c>
      <c r="R26" s="41">
        <f t="shared" si="1"/>
        <v>2325.0600541908375</v>
      </c>
      <c r="S26" s="111"/>
      <c r="T26" s="41">
        <v>0</v>
      </c>
      <c r="U26" s="41">
        <v>0</v>
      </c>
      <c r="V26" s="41">
        <v>0</v>
      </c>
      <c r="W26" s="41">
        <v>2658.4070421835377</v>
      </c>
      <c r="X26" s="41">
        <f t="shared" si="2"/>
        <v>2658.4070421835377</v>
      </c>
      <c r="Y26" s="107"/>
      <c r="Z26" s="41">
        <v>0</v>
      </c>
      <c r="AA26" s="41">
        <v>0</v>
      </c>
      <c r="AB26" s="41">
        <v>0</v>
      </c>
      <c r="AC26" s="41">
        <v>3207.9773909869746</v>
      </c>
      <c r="AD26" s="41">
        <f t="shared" si="3"/>
        <v>3207.9773909869746</v>
      </c>
      <c r="AE26" s="107"/>
      <c r="AF26" s="41">
        <v>0</v>
      </c>
      <c r="AG26" s="41">
        <v>0</v>
      </c>
      <c r="AH26" s="41">
        <v>0</v>
      </c>
      <c r="AI26" s="41">
        <v>4150.6881664894063</v>
      </c>
      <c r="AJ26" s="41">
        <f t="shared" si="4"/>
        <v>4150.6881664894063</v>
      </c>
      <c r="AR26" s="41">
        <v>0</v>
      </c>
      <c r="AS26" s="41">
        <v>0</v>
      </c>
      <c r="AT26" s="41">
        <v>0</v>
      </c>
      <c r="AU26" s="41">
        <v>5287.1319867560096</v>
      </c>
      <c r="AV26" s="41">
        <v>5287.1319867560096</v>
      </c>
    </row>
    <row r="27" spans="1:48" x14ac:dyDescent="0.2">
      <c r="A27" s="78">
        <v>22</v>
      </c>
      <c r="B27" s="77"/>
      <c r="C27" s="77"/>
      <c r="D27" s="77"/>
      <c r="E27" s="77"/>
      <c r="F27" s="77"/>
      <c r="G27" s="111"/>
      <c r="H27" s="77">
        <v>0</v>
      </c>
      <c r="I27" s="77">
        <v>0</v>
      </c>
      <c r="J27" s="77">
        <v>0</v>
      </c>
      <c r="K27" s="77">
        <v>1336.0219080202546</v>
      </c>
      <c r="L27" s="77">
        <f t="shared" si="0"/>
        <v>1336.0219080202546</v>
      </c>
      <c r="M27" s="111"/>
      <c r="N27" s="77">
        <v>0</v>
      </c>
      <c r="O27" s="77">
        <v>0</v>
      </c>
      <c r="P27" s="77">
        <v>0</v>
      </c>
      <c r="Q27" s="77">
        <v>1791.1829984538374</v>
      </c>
      <c r="R27" s="77">
        <f t="shared" si="1"/>
        <v>1791.1829984538374</v>
      </c>
      <c r="S27" s="111"/>
      <c r="T27" s="77">
        <v>0</v>
      </c>
      <c r="U27" s="77">
        <v>0</v>
      </c>
      <c r="V27" s="77">
        <v>0</v>
      </c>
      <c r="W27" s="77">
        <v>2186.8301312518884</v>
      </c>
      <c r="X27" s="77">
        <f t="shared" si="2"/>
        <v>2186.8301312518884</v>
      </c>
      <c r="Y27" s="107"/>
      <c r="Z27" s="77">
        <v>0</v>
      </c>
      <c r="AA27" s="77">
        <v>0</v>
      </c>
      <c r="AB27" s="77">
        <v>0</v>
      </c>
      <c r="AC27" s="77">
        <v>2628.622951582498</v>
      </c>
      <c r="AD27" s="77">
        <f t="shared" si="3"/>
        <v>2628.622951582498</v>
      </c>
      <c r="AE27" s="107"/>
      <c r="AF27" s="77">
        <v>0</v>
      </c>
      <c r="AG27" s="77">
        <v>0</v>
      </c>
      <c r="AH27" s="77">
        <v>0</v>
      </c>
      <c r="AI27" s="77">
        <v>3435.0941251039794</v>
      </c>
      <c r="AJ27" s="77">
        <f t="shared" si="4"/>
        <v>3435.0941251039794</v>
      </c>
      <c r="AR27" s="77">
        <v>0</v>
      </c>
      <c r="AS27" s="77">
        <v>0</v>
      </c>
      <c r="AT27" s="77">
        <v>0</v>
      </c>
      <c r="AU27" s="77">
        <v>4614.5336266885943</v>
      </c>
      <c r="AV27" s="77">
        <v>4614.5336266885943</v>
      </c>
    </row>
    <row r="28" spans="1:48" x14ac:dyDescent="0.2">
      <c r="A28" s="40">
        <v>23</v>
      </c>
      <c r="B28" s="41"/>
      <c r="C28" s="41"/>
      <c r="D28" s="41"/>
      <c r="E28" s="41"/>
      <c r="F28" s="41"/>
      <c r="G28" s="111"/>
      <c r="H28" s="41">
        <v>0</v>
      </c>
      <c r="I28" s="41">
        <v>0</v>
      </c>
      <c r="J28" s="41">
        <v>0</v>
      </c>
      <c r="K28" s="41">
        <v>935.13253869021707</v>
      </c>
      <c r="L28" s="41">
        <f t="shared" si="0"/>
        <v>935.13253869021707</v>
      </c>
      <c r="M28" s="111"/>
      <c r="N28" s="41">
        <v>0</v>
      </c>
      <c r="O28" s="41">
        <v>0</v>
      </c>
      <c r="P28" s="41">
        <v>0</v>
      </c>
      <c r="Q28" s="41">
        <v>1399.5573020652523</v>
      </c>
      <c r="R28" s="41">
        <f t="shared" si="1"/>
        <v>1399.5573020652523</v>
      </c>
      <c r="S28" s="111"/>
      <c r="T28" s="41">
        <v>0</v>
      </c>
      <c r="U28" s="41">
        <v>0</v>
      </c>
      <c r="V28" s="41">
        <v>0</v>
      </c>
      <c r="W28" s="41">
        <v>1641.1746830035277</v>
      </c>
      <c r="X28" s="41">
        <f t="shared" si="2"/>
        <v>1641.1746830035277</v>
      </c>
      <c r="Y28" s="107"/>
      <c r="Z28" s="41">
        <v>0</v>
      </c>
      <c r="AA28" s="41">
        <v>0</v>
      </c>
      <c r="AB28" s="41">
        <v>0</v>
      </c>
      <c r="AC28" s="41">
        <v>2082.653340745595</v>
      </c>
      <c r="AD28" s="41">
        <f t="shared" si="3"/>
        <v>2082.653340745595</v>
      </c>
      <c r="AE28" s="107"/>
      <c r="AF28" s="41">
        <v>0</v>
      </c>
      <c r="AG28" s="41">
        <v>0</v>
      </c>
      <c r="AH28" s="41">
        <v>0</v>
      </c>
      <c r="AI28" s="41">
        <v>2720.6614939336332</v>
      </c>
      <c r="AJ28" s="41">
        <f t="shared" si="4"/>
        <v>2720.6614939336332</v>
      </c>
      <c r="AR28" s="41">
        <v>0</v>
      </c>
      <c r="AS28" s="41">
        <v>0</v>
      </c>
      <c r="AT28" s="41">
        <v>0</v>
      </c>
      <c r="AU28" s="41">
        <v>3750.720589638438</v>
      </c>
      <c r="AV28" s="41">
        <v>3750.720589638438</v>
      </c>
    </row>
    <row r="29" spans="1:48" x14ac:dyDescent="0.2">
      <c r="A29" s="78">
        <v>24</v>
      </c>
      <c r="B29" s="77"/>
      <c r="C29" s="77"/>
      <c r="D29" s="77"/>
      <c r="E29" s="77"/>
      <c r="F29" s="77"/>
      <c r="G29" s="111"/>
      <c r="H29" s="77">
        <v>0</v>
      </c>
      <c r="I29" s="77">
        <v>0</v>
      </c>
      <c r="J29" s="77">
        <v>0</v>
      </c>
      <c r="K29" s="77">
        <v>659.11107777680718</v>
      </c>
      <c r="L29" s="77">
        <f t="shared" si="0"/>
        <v>659.11107777680718</v>
      </c>
      <c r="M29" s="111"/>
      <c r="N29" s="77">
        <v>0</v>
      </c>
      <c r="O29" s="77">
        <v>0</v>
      </c>
      <c r="P29" s="77">
        <v>0</v>
      </c>
      <c r="Q29" s="77">
        <v>993.93026916523013</v>
      </c>
      <c r="R29" s="77">
        <f t="shared" si="1"/>
        <v>993.93026916523013</v>
      </c>
      <c r="S29" s="111"/>
      <c r="T29" s="77">
        <v>0</v>
      </c>
      <c r="U29" s="77">
        <v>0</v>
      </c>
      <c r="V29" s="77">
        <v>0</v>
      </c>
      <c r="W29" s="77">
        <v>1137.5394179057153</v>
      </c>
      <c r="X29" s="77">
        <f t="shared" si="2"/>
        <v>1137.5394179057153</v>
      </c>
      <c r="Y29" s="107"/>
      <c r="Z29" s="77">
        <v>0</v>
      </c>
      <c r="AA29" s="77">
        <v>0</v>
      </c>
      <c r="AB29" s="77">
        <v>0</v>
      </c>
      <c r="AC29" s="77">
        <v>1555.2931215187198</v>
      </c>
      <c r="AD29" s="77">
        <f t="shared" si="3"/>
        <v>1555.2931215187198</v>
      </c>
      <c r="AE29" s="107"/>
      <c r="AF29" s="77">
        <v>0</v>
      </c>
      <c r="AG29" s="77">
        <v>0</v>
      </c>
      <c r="AH29" s="77">
        <v>0</v>
      </c>
      <c r="AI29" s="77">
        <v>2113.4833750935486</v>
      </c>
      <c r="AJ29" s="77">
        <f t="shared" si="4"/>
        <v>2113.4833750935486</v>
      </c>
      <c r="AR29" s="77">
        <v>0</v>
      </c>
      <c r="AS29" s="77">
        <v>0</v>
      </c>
      <c r="AT29" s="77">
        <v>0</v>
      </c>
      <c r="AU29" s="77">
        <v>3010.7948000444712</v>
      </c>
      <c r="AV29" s="77">
        <v>3010.7948000444712</v>
      </c>
    </row>
    <row r="30" spans="1:48" x14ac:dyDescent="0.2">
      <c r="A30" s="40">
        <v>25</v>
      </c>
      <c r="B30" s="41"/>
      <c r="C30" s="41"/>
      <c r="D30" s="41"/>
      <c r="E30" s="41"/>
      <c r="F30" s="41"/>
      <c r="G30" s="111"/>
      <c r="H30" s="41">
        <v>0</v>
      </c>
      <c r="I30" s="41">
        <v>0</v>
      </c>
      <c r="J30" s="41">
        <v>0</v>
      </c>
      <c r="K30" s="41">
        <v>505.23202729998553</v>
      </c>
      <c r="L30" s="41">
        <f t="shared" si="0"/>
        <v>505.23202729998553</v>
      </c>
      <c r="M30" s="111"/>
      <c r="N30" s="41">
        <v>0</v>
      </c>
      <c r="O30" s="41">
        <v>0</v>
      </c>
      <c r="P30" s="41">
        <v>0</v>
      </c>
      <c r="Q30" s="41">
        <v>780.27252440544714</v>
      </c>
      <c r="R30" s="41">
        <f t="shared" si="1"/>
        <v>780.27252440544714</v>
      </c>
      <c r="S30" s="111"/>
      <c r="T30" s="41">
        <v>0</v>
      </c>
      <c r="U30" s="41">
        <v>0</v>
      </c>
      <c r="V30" s="41">
        <v>0</v>
      </c>
      <c r="W30" s="41">
        <v>898.04921088800768</v>
      </c>
      <c r="X30" s="41">
        <f t="shared" si="2"/>
        <v>898.04921088800768</v>
      </c>
      <c r="Y30" s="107"/>
      <c r="Z30" s="41">
        <v>0</v>
      </c>
      <c r="AA30" s="41">
        <v>0</v>
      </c>
      <c r="AB30" s="41">
        <v>0</v>
      </c>
      <c r="AC30" s="41">
        <v>1151.3723808766924</v>
      </c>
      <c r="AD30" s="41">
        <f t="shared" si="3"/>
        <v>1151.3723808766924</v>
      </c>
      <c r="AE30" s="107"/>
      <c r="AF30" s="41">
        <v>0</v>
      </c>
      <c r="AG30" s="41">
        <v>0</v>
      </c>
      <c r="AH30" s="41">
        <v>0</v>
      </c>
      <c r="AI30" s="41">
        <v>1117.0321925078797</v>
      </c>
      <c r="AJ30" s="41">
        <f t="shared" si="4"/>
        <v>1117.0321925078797</v>
      </c>
      <c r="AR30" s="41">
        <v>0</v>
      </c>
      <c r="AS30" s="41">
        <v>0</v>
      </c>
      <c r="AT30" s="41">
        <v>0</v>
      </c>
      <c r="AU30" s="41">
        <v>2420.7712451474504</v>
      </c>
      <c r="AV30" s="41">
        <v>2420.7712451474504</v>
      </c>
    </row>
    <row r="31" spans="1:48" x14ac:dyDescent="0.2">
      <c r="A31" s="78">
        <v>26</v>
      </c>
      <c r="B31" s="77"/>
      <c r="C31" s="77"/>
      <c r="D31" s="77"/>
      <c r="E31" s="77"/>
      <c r="F31" s="77"/>
      <c r="G31" s="111"/>
      <c r="H31" s="77">
        <v>0</v>
      </c>
      <c r="I31" s="77">
        <v>0</v>
      </c>
      <c r="J31" s="77">
        <v>0</v>
      </c>
      <c r="K31" s="77">
        <v>429.06621254813513</v>
      </c>
      <c r="L31" s="77">
        <f t="shared" si="0"/>
        <v>429.06621254813513</v>
      </c>
      <c r="M31" s="111"/>
      <c r="N31" s="77">
        <v>0</v>
      </c>
      <c r="O31" s="77">
        <v>0</v>
      </c>
      <c r="P31" s="77">
        <v>0</v>
      </c>
      <c r="Q31" s="77">
        <v>666.66862082808461</v>
      </c>
      <c r="R31" s="77">
        <f t="shared" si="1"/>
        <v>666.66862082808461</v>
      </c>
      <c r="S31" s="111"/>
      <c r="T31" s="77">
        <v>0</v>
      </c>
      <c r="U31" s="77">
        <v>0</v>
      </c>
      <c r="V31" s="77">
        <v>0</v>
      </c>
      <c r="W31" s="77">
        <v>696.22060149592357</v>
      </c>
      <c r="X31" s="77">
        <f t="shared" si="2"/>
        <v>696.22060149592357</v>
      </c>
      <c r="Y31" s="107"/>
      <c r="Z31" s="77">
        <v>0</v>
      </c>
      <c r="AA31" s="77">
        <v>0</v>
      </c>
      <c r="AB31" s="77">
        <v>0</v>
      </c>
      <c r="AC31" s="77">
        <v>899.32098303750911</v>
      </c>
      <c r="AD31" s="77">
        <f t="shared" si="3"/>
        <v>899.32098303750911</v>
      </c>
      <c r="AE31" s="107"/>
      <c r="AF31" s="77">
        <v>0</v>
      </c>
      <c r="AG31" s="77">
        <v>0</v>
      </c>
      <c r="AH31" s="77">
        <v>0</v>
      </c>
      <c r="AI31" s="77">
        <v>1355.7548571830212</v>
      </c>
      <c r="AJ31" s="77">
        <f t="shared" si="4"/>
        <v>1355.7548571830212</v>
      </c>
      <c r="AR31" s="77">
        <v>0</v>
      </c>
      <c r="AS31" s="77">
        <v>0</v>
      </c>
      <c r="AT31" s="77">
        <v>0</v>
      </c>
      <c r="AU31" s="77">
        <v>1913.6667024295557</v>
      </c>
      <c r="AV31" s="77">
        <v>1913.6667024295557</v>
      </c>
    </row>
    <row r="32" spans="1:48" x14ac:dyDescent="0.2">
      <c r="A32" s="40">
        <v>27</v>
      </c>
      <c r="B32" s="41"/>
      <c r="C32" s="41"/>
      <c r="D32" s="41"/>
      <c r="E32" s="41"/>
      <c r="F32" s="41"/>
      <c r="G32" s="111"/>
      <c r="H32" s="41">
        <v>0</v>
      </c>
      <c r="I32" s="41">
        <v>0</v>
      </c>
      <c r="J32" s="41">
        <v>0</v>
      </c>
      <c r="K32" s="41">
        <v>377.05182657956669</v>
      </c>
      <c r="L32" s="41">
        <f t="shared" si="0"/>
        <v>377.05182657956669</v>
      </c>
      <c r="M32" s="111"/>
      <c r="N32" s="41">
        <v>0</v>
      </c>
      <c r="O32" s="41">
        <v>0</v>
      </c>
      <c r="P32" s="41">
        <v>0</v>
      </c>
      <c r="Q32" s="41">
        <v>552.41044920112154</v>
      </c>
      <c r="R32" s="41">
        <f t="shared" si="1"/>
        <v>552.41044920112154</v>
      </c>
      <c r="S32" s="111"/>
      <c r="T32" s="41">
        <v>0</v>
      </c>
      <c r="U32" s="41">
        <v>0</v>
      </c>
      <c r="V32" s="41">
        <v>0</v>
      </c>
      <c r="W32" s="41">
        <v>624.12789124252686</v>
      </c>
      <c r="X32" s="41">
        <f t="shared" si="2"/>
        <v>624.12789124252686</v>
      </c>
      <c r="Y32" s="107"/>
      <c r="Z32" s="41">
        <v>0</v>
      </c>
      <c r="AA32" s="41">
        <v>0</v>
      </c>
      <c r="AB32" s="41">
        <v>0</v>
      </c>
      <c r="AC32" s="41">
        <v>760.55184867961623</v>
      </c>
      <c r="AD32" s="41">
        <f t="shared" si="3"/>
        <v>760.55184867961623</v>
      </c>
      <c r="AE32" s="107"/>
      <c r="AF32" s="41">
        <v>0</v>
      </c>
      <c r="AG32" s="41">
        <v>0</v>
      </c>
      <c r="AH32" s="41">
        <v>0</v>
      </c>
      <c r="AI32" s="41">
        <v>1121.1787062631106</v>
      </c>
      <c r="AJ32" s="41">
        <f t="shared" si="4"/>
        <v>1121.1787062631106</v>
      </c>
      <c r="AR32" s="41">
        <v>0</v>
      </c>
      <c r="AS32" s="41">
        <v>0</v>
      </c>
      <c r="AT32" s="41">
        <v>0</v>
      </c>
      <c r="AU32" s="41">
        <v>1644.0543130032709</v>
      </c>
      <c r="AV32" s="41">
        <v>1644.0543130032709</v>
      </c>
    </row>
    <row r="33" spans="1:48" x14ac:dyDescent="0.2">
      <c r="A33" s="78">
        <v>28</v>
      </c>
      <c r="B33" s="77"/>
      <c r="C33" s="77"/>
      <c r="D33" s="77"/>
      <c r="E33" s="77"/>
      <c r="F33" s="77"/>
      <c r="G33" s="111"/>
      <c r="H33" s="77">
        <v>0</v>
      </c>
      <c r="I33" s="77">
        <v>0</v>
      </c>
      <c r="J33" s="77">
        <v>0</v>
      </c>
      <c r="K33" s="77">
        <v>308.38679600458642</v>
      </c>
      <c r="L33" s="77">
        <f t="shared" si="0"/>
        <v>308.38679600458642</v>
      </c>
      <c r="M33" s="111"/>
      <c r="N33" s="77">
        <v>0</v>
      </c>
      <c r="O33" s="77">
        <v>0</v>
      </c>
      <c r="P33" s="77">
        <v>0</v>
      </c>
      <c r="Q33" s="77">
        <v>500.13735274477347</v>
      </c>
      <c r="R33" s="77">
        <f t="shared" si="1"/>
        <v>500.13735274477347</v>
      </c>
      <c r="S33" s="111"/>
      <c r="T33" s="77">
        <v>0</v>
      </c>
      <c r="U33" s="77">
        <v>0</v>
      </c>
      <c r="V33" s="77">
        <v>0</v>
      </c>
      <c r="W33" s="77">
        <v>536.17909345619819</v>
      </c>
      <c r="X33" s="77">
        <f t="shared" si="2"/>
        <v>536.17909345619819</v>
      </c>
      <c r="Y33" s="107"/>
      <c r="Z33" s="77">
        <v>0</v>
      </c>
      <c r="AA33" s="77">
        <v>0</v>
      </c>
      <c r="AB33" s="77">
        <v>0</v>
      </c>
      <c r="AC33" s="77">
        <v>658.81563044164375</v>
      </c>
      <c r="AD33" s="77">
        <f t="shared" si="3"/>
        <v>658.81563044164375</v>
      </c>
      <c r="AE33" s="107"/>
      <c r="AF33" s="77">
        <v>0</v>
      </c>
      <c r="AG33" s="77">
        <v>0</v>
      </c>
      <c r="AH33" s="77">
        <v>0</v>
      </c>
      <c r="AI33" s="77">
        <v>951.73883061413153</v>
      </c>
      <c r="AJ33" s="77">
        <f t="shared" si="4"/>
        <v>951.73883061413153</v>
      </c>
      <c r="AR33" s="77">
        <v>0</v>
      </c>
      <c r="AS33" s="77">
        <v>0</v>
      </c>
      <c r="AT33" s="77">
        <v>0</v>
      </c>
      <c r="AU33" s="77">
        <v>1497.6883310450687</v>
      </c>
      <c r="AV33" s="77">
        <v>1497.6883310450687</v>
      </c>
    </row>
    <row r="34" spans="1:48" x14ac:dyDescent="0.2">
      <c r="A34" s="40">
        <v>29</v>
      </c>
      <c r="B34" s="41"/>
      <c r="C34" s="41"/>
      <c r="D34" s="41"/>
      <c r="E34" s="41"/>
      <c r="F34" s="41"/>
      <c r="G34" s="111"/>
      <c r="H34" s="41">
        <v>0</v>
      </c>
      <c r="I34" s="41">
        <v>0</v>
      </c>
      <c r="J34" s="41">
        <v>0</v>
      </c>
      <c r="K34" s="41">
        <v>294.66606938214943</v>
      </c>
      <c r="L34" s="41">
        <f t="shared" si="0"/>
        <v>294.66606938214943</v>
      </c>
      <c r="M34" s="111"/>
      <c r="N34" s="41">
        <v>0</v>
      </c>
      <c r="O34" s="41">
        <v>0</v>
      </c>
      <c r="P34" s="41">
        <v>0</v>
      </c>
      <c r="Q34" s="41">
        <v>460.86222479180663</v>
      </c>
      <c r="R34" s="41">
        <f t="shared" si="1"/>
        <v>460.86222479180663</v>
      </c>
      <c r="S34" s="111"/>
      <c r="T34" s="41">
        <v>0</v>
      </c>
      <c r="U34" s="41">
        <v>0</v>
      </c>
      <c r="V34" s="41">
        <v>0</v>
      </c>
      <c r="W34" s="41">
        <v>475.13461537742648</v>
      </c>
      <c r="X34" s="41">
        <f t="shared" si="2"/>
        <v>475.13461537742648</v>
      </c>
      <c r="Y34" s="107"/>
      <c r="Z34" s="41">
        <v>0</v>
      </c>
      <c r="AA34" s="41">
        <v>0</v>
      </c>
      <c r="AB34" s="41">
        <v>0</v>
      </c>
      <c r="AC34" s="41">
        <v>575.86988799445226</v>
      </c>
      <c r="AD34" s="41">
        <f t="shared" si="3"/>
        <v>575.86988799445226</v>
      </c>
      <c r="AE34" s="107"/>
      <c r="AF34" s="41">
        <v>0</v>
      </c>
      <c r="AG34" s="41">
        <v>0</v>
      </c>
      <c r="AH34" s="41">
        <v>0</v>
      </c>
      <c r="AI34" s="41">
        <v>849.90640844352845</v>
      </c>
      <c r="AJ34" s="41">
        <f t="shared" si="4"/>
        <v>849.90640844352845</v>
      </c>
      <c r="AR34" s="41">
        <v>0</v>
      </c>
      <c r="AS34" s="41">
        <v>0</v>
      </c>
      <c r="AT34" s="41">
        <v>0</v>
      </c>
      <c r="AU34" s="41">
        <v>1296.5312212021406</v>
      </c>
      <c r="AV34" s="41">
        <v>1296.5312212021406</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4">
        <v>2013</v>
      </c>
      <c r="I38" s="72">
        <v>2019</v>
      </c>
    </row>
    <row r="39" spans="1:48" x14ac:dyDescent="0.2">
      <c r="A39" s="71" t="s">
        <v>43</v>
      </c>
      <c r="B39" s="69" t="s">
        <v>44</v>
      </c>
      <c r="C39" s="67">
        <f>SUM(B5:B10)</f>
        <v>0</v>
      </c>
      <c r="D39" s="68">
        <f>SUM(H5:H10)</f>
        <v>14477.135315827387</v>
      </c>
      <c r="E39" s="67">
        <f>SUM(N5:N10)</f>
        <v>18347.243571455743</v>
      </c>
      <c r="F39" s="68">
        <f>SUM(T5:T10)</f>
        <v>26749.415421333786</v>
      </c>
      <c r="G39" s="67">
        <f>SUM(Z5:Z10)</f>
        <v>27830.078783816491</v>
      </c>
      <c r="H39" s="59">
        <f>SUM(AF5:AF10)</f>
        <v>29311.562049376778</v>
      </c>
      <c r="I39" s="81">
        <f>SUM(AR5:AR10)</f>
        <v>47226.35176815962</v>
      </c>
      <c r="J39" s="3"/>
    </row>
    <row r="40" spans="1:48" x14ac:dyDescent="0.2">
      <c r="A40" s="53"/>
      <c r="B40" s="128" t="s">
        <v>45</v>
      </c>
      <c r="C40" s="129">
        <f>SUM(B11:B16)</f>
        <v>0</v>
      </c>
      <c r="D40" s="55">
        <f>SUM(H11:H16)</f>
        <v>3147.8657909375625</v>
      </c>
      <c r="E40" s="129">
        <f>SUM(N11:N16)</f>
        <v>3094.5128582270072</v>
      </c>
      <c r="F40" s="55">
        <f>SUM(T11:T16)</f>
        <v>4487.805679929972</v>
      </c>
      <c r="G40" s="129">
        <f>SUM(Z11:Z16)</f>
        <v>5067.6057730559032</v>
      </c>
      <c r="H40" s="58">
        <f>SUM(AF11:AF16)</f>
        <v>5255.2767747617818</v>
      </c>
      <c r="I40" s="143">
        <f>SUM(AR11:AR16)</f>
        <v>12662.51089657322</v>
      </c>
      <c r="J40" s="3"/>
    </row>
    <row r="41" spans="1:48" x14ac:dyDescent="0.2">
      <c r="A41" s="70"/>
      <c r="B41" s="66" t="s">
        <v>46</v>
      </c>
      <c r="C41" s="64">
        <f>SUM(B17:B22)</f>
        <v>0</v>
      </c>
      <c r="D41" s="65">
        <f>SUM(H17:H22)</f>
        <v>2687.6039669939892</v>
      </c>
      <c r="E41" s="64">
        <f>SUM(N17:N22)</f>
        <v>2600.671622848462</v>
      </c>
      <c r="F41" s="65">
        <f>SUM(T17:T22)</f>
        <v>4050.9604282232549</v>
      </c>
      <c r="G41" s="64">
        <f>SUM(Z17:Z22)</f>
        <v>4663.4797409057537</v>
      </c>
      <c r="H41" s="59">
        <f>SUM(AF17:AF22)</f>
        <v>4853.448656358285</v>
      </c>
      <c r="I41" s="81">
        <f>SUM(AR17:AR22)</f>
        <v>9501.491788640853</v>
      </c>
      <c r="J41" s="3"/>
    </row>
    <row r="42" spans="1:48" x14ac:dyDescent="0.2">
      <c r="A42" s="131"/>
      <c r="B42" s="132" t="s">
        <v>47</v>
      </c>
      <c r="C42" s="133">
        <f>SUM(B5:B22)</f>
        <v>0</v>
      </c>
      <c r="D42" s="134">
        <f>SUM(H5:H22)</f>
        <v>20312.60507375895</v>
      </c>
      <c r="E42" s="133">
        <f>SUM(N5:N22)</f>
        <v>24042.42805253121</v>
      </c>
      <c r="F42" s="134">
        <f>SUM(T5:T22)</f>
        <v>35288.18152948701</v>
      </c>
      <c r="G42" s="129">
        <f>SUM(Z5:Z22)</f>
        <v>37561.164297778159</v>
      </c>
      <c r="H42" s="58">
        <f>SUM(AF5:AF22)</f>
        <v>39420.287480496838</v>
      </c>
      <c r="I42" s="143">
        <f>SUM(AR5:AR22)</f>
        <v>69390.354453373686</v>
      </c>
      <c r="J42" s="3"/>
    </row>
    <row r="43" spans="1:48" x14ac:dyDescent="0.2">
      <c r="A43" s="71" t="s">
        <v>1</v>
      </c>
      <c r="B43" s="69" t="s">
        <v>44</v>
      </c>
      <c r="C43" s="67">
        <f>SUM(C5:C10)</f>
        <v>0</v>
      </c>
      <c r="D43" s="68">
        <f>SUM(I5:I10)</f>
        <v>3524.4539292898221</v>
      </c>
      <c r="E43" s="67">
        <f>SUM(O5:O10)</f>
        <v>4218.6636649515622</v>
      </c>
      <c r="F43" s="68">
        <f>SUM(U5:U10)</f>
        <v>5005.4859803250019</v>
      </c>
      <c r="G43" s="67">
        <f>SUM(AA5:AA10)</f>
        <v>5388.6238377822192</v>
      </c>
      <c r="H43" s="100">
        <f>SUM(AG5:AG10)</f>
        <v>7301.5439976149146</v>
      </c>
      <c r="I43" s="85">
        <f>SUM(AS5:AS10)</f>
        <v>23114.952061719956</v>
      </c>
      <c r="J43" s="3"/>
    </row>
    <row r="44" spans="1:48" x14ac:dyDescent="0.2">
      <c r="A44" s="53"/>
      <c r="B44" s="128" t="s">
        <v>45</v>
      </c>
      <c r="C44" s="129">
        <f>SUM(C11:C16)</f>
        <v>0</v>
      </c>
      <c r="D44" s="55">
        <f>SUM(I11:I16)</f>
        <v>1160.165221024731</v>
      </c>
      <c r="E44" s="129">
        <f>SUM(O11:O16)</f>
        <v>1770.7837694590489</v>
      </c>
      <c r="F44" s="55">
        <f>SUM(U11:U16)</f>
        <v>1996.1750459827692</v>
      </c>
      <c r="G44" s="129">
        <f>SUM(AA11:AA16)</f>
        <v>1595.4287245182607</v>
      </c>
      <c r="H44" s="130">
        <f>SUM(AG11:AG16)</f>
        <v>1655.2163443586157</v>
      </c>
      <c r="I44" s="143">
        <f>SUM(AS11:AS16)</f>
        <v>7313.8611775124527</v>
      </c>
      <c r="J44" s="3"/>
    </row>
    <row r="45" spans="1:48" x14ac:dyDescent="0.2">
      <c r="A45" s="66"/>
      <c r="B45" s="66" t="s">
        <v>46</v>
      </c>
      <c r="C45" s="64">
        <f>SUM(C17:C22)</f>
        <v>0</v>
      </c>
      <c r="D45" s="65">
        <f>SUM(I17:I22)</f>
        <v>0</v>
      </c>
      <c r="E45" s="64">
        <f>SUM(O17:O22)</f>
        <v>0</v>
      </c>
      <c r="F45" s="65">
        <f>SUM(U17:U22)</f>
        <v>0</v>
      </c>
      <c r="G45" s="64">
        <f>SUM(AA17:AA22)</f>
        <v>0</v>
      </c>
      <c r="H45" s="99">
        <f>SUM(AG17:AG22)</f>
        <v>0</v>
      </c>
      <c r="I45" s="81">
        <f>SUM(AS17:AS22)</f>
        <v>0</v>
      </c>
      <c r="J45" s="3"/>
    </row>
    <row r="46" spans="1:48" x14ac:dyDescent="0.2">
      <c r="A46" s="132"/>
      <c r="B46" s="132" t="s">
        <v>47</v>
      </c>
      <c r="C46" s="133">
        <f>SUM(C5:C22)</f>
        <v>0</v>
      </c>
      <c r="D46" s="134">
        <f>SUM(I5:I22)</f>
        <v>4684.6191503145537</v>
      </c>
      <c r="E46" s="133">
        <f>SUM(O5:O22)</f>
        <v>5989.447434410612</v>
      </c>
      <c r="F46" s="134">
        <f>SUM(U5:U22)</f>
        <v>7001.661026307771</v>
      </c>
      <c r="G46" s="133">
        <f>SUM(AA5:AA22)</f>
        <v>6984.0525623004787</v>
      </c>
      <c r="H46" s="135">
        <f>SUM(AG5:AG22)</f>
        <v>8956.7603419735315</v>
      </c>
      <c r="I46" s="145">
        <f>SUM(AS5:AS22)</f>
        <v>30428.813239232408</v>
      </c>
      <c r="J46" s="3"/>
    </row>
    <row r="47" spans="1:48" x14ac:dyDescent="0.2">
      <c r="A47" s="69" t="s">
        <v>48</v>
      </c>
      <c r="B47" s="69" t="s">
        <v>44</v>
      </c>
      <c r="C47" s="67">
        <f>SUM(D5:D10)</f>
        <v>0</v>
      </c>
      <c r="D47" s="68">
        <f>SUM(J5:J10)</f>
        <v>343.21449427816617</v>
      </c>
      <c r="E47" s="67">
        <f>SUM(P5:P10)</f>
        <v>428.08732505874627</v>
      </c>
      <c r="F47" s="68">
        <f>SUM(V5:V10)</f>
        <v>556.01043318929021</v>
      </c>
      <c r="G47" s="67">
        <f>SUM(AB5:AB10)</f>
        <v>517.52085684018891</v>
      </c>
      <c r="H47" s="68">
        <f>SUM(AH5:AH10)</f>
        <v>476.87098731632875</v>
      </c>
      <c r="I47" s="81">
        <f>SUM(AT5:AT10)</f>
        <v>450.53478731746225</v>
      </c>
      <c r="J47" s="3"/>
    </row>
    <row r="48" spans="1:48" x14ac:dyDescent="0.2">
      <c r="A48" s="54"/>
      <c r="B48" s="128" t="s">
        <v>45</v>
      </c>
      <c r="C48" s="129">
        <f>SUM(D11:D16)</f>
        <v>0</v>
      </c>
      <c r="D48" s="55">
        <f>SUM(J11:J16)</f>
        <v>343.21449427816617</v>
      </c>
      <c r="E48" s="129">
        <f>SUM(P11:P16)</f>
        <v>428.08732505874633</v>
      </c>
      <c r="F48" s="55">
        <f>SUM(V11:V16)</f>
        <v>556.01043318929021</v>
      </c>
      <c r="G48" s="129">
        <f>SUM(AB11:AB16)</f>
        <v>517.5208568401888</v>
      </c>
      <c r="H48" s="55">
        <f>SUM(AH11:AH16)</f>
        <v>476.87098731632875</v>
      </c>
      <c r="I48" s="143">
        <f>SUM(AT11:AT16)</f>
        <v>450.53478731746225</v>
      </c>
      <c r="J48" s="3"/>
    </row>
    <row r="49" spans="1:10" x14ac:dyDescent="0.2">
      <c r="A49" s="66"/>
      <c r="B49" s="66" t="s">
        <v>46</v>
      </c>
      <c r="C49" s="64">
        <f>SUM(D17:D22)</f>
        <v>0</v>
      </c>
      <c r="D49" s="65">
        <f>SUM(J17:J22)</f>
        <v>343.21449427816617</v>
      </c>
      <c r="E49" s="64">
        <f>SUM(P17:P22)</f>
        <v>428.08732505874627</v>
      </c>
      <c r="F49" s="65">
        <f>SUM(V17:V22)</f>
        <v>556.0104331892901</v>
      </c>
      <c r="G49" s="64">
        <f>SUM(AB17:AB22)</f>
        <v>517.5208568401888</v>
      </c>
      <c r="H49" s="65">
        <f>SUM(AH17:AH22)</f>
        <v>476.87098731632875</v>
      </c>
      <c r="I49" s="81">
        <f>SUM(AT17:AT22)</f>
        <v>450.53478731746225</v>
      </c>
      <c r="J49" s="3"/>
    </row>
    <row r="50" spans="1:10" x14ac:dyDescent="0.2">
      <c r="A50" s="132"/>
      <c r="B50" s="132" t="s">
        <v>47</v>
      </c>
      <c r="C50" s="133">
        <f>SUM(D5:D22)</f>
        <v>0</v>
      </c>
      <c r="D50" s="134">
        <f>SUM(J5:J22)</f>
        <v>1029.6434828344984</v>
      </c>
      <c r="E50" s="133">
        <f>SUM(P5:P22)</f>
        <v>1284.2619751762384</v>
      </c>
      <c r="F50" s="134">
        <f>SUM(V5:V22)</f>
        <v>1668.0312995678707</v>
      </c>
      <c r="G50" s="133">
        <f>SUM(AB5:AB22)</f>
        <v>1552.5625705205671</v>
      </c>
      <c r="H50" s="134">
        <f>SUM(AH5:AH22)</f>
        <v>1430.6129619489864</v>
      </c>
      <c r="I50" s="143">
        <f>SUM(AT5:AT22)</f>
        <v>1351.6043619523864</v>
      </c>
      <c r="J50" s="3"/>
    </row>
    <row r="51" spans="1:10" x14ac:dyDescent="0.2">
      <c r="A51" s="69" t="s">
        <v>3</v>
      </c>
      <c r="B51" s="69" t="s">
        <v>44</v>
      </c>
      <c r="C51" s="67">
        <f>SUM(E5:E10)</f>
        <v>0</v>
      </c>
      <c r="D51" s="68">
        <f>SUM(K5:K10)</f>
        <v>1.0690277968708728</v>
      </c>
      <c r="E51" s="67">
        <f>SUM(Q5:Q10)</f>
        <v>2.3365405192094966</v>
      </c>
      <c r="F51" s="68">
        <f>SUM(W5:W10)</f>
        <v>2.9869458440658359</v>
      </c>
      <c r="G51" s="64">
        <f>SUM(AC5:AC10)</f>
        <v>1.8896877217660619</v>
      </c>
      <c r="H51" s="59">
        <f>SUM(AI5:AI10)</f>
        <v>2.7427866897378088</v>
      </c>
      <c r="I51" s="85">
        <f>SUM(AU5:AU10)</f>
        <v>0.6450913094579559</v>
      </c>
      <c r="J51" s="3"/>
    </row>
    <row r="52" spans="1:10" x14ac:dyDescent="0.2">
      <c r="A52" s="54"/>
      <c r="B52" s="128" t="s">
        <v>45</v>
      </c>
      <c r="C52" s="129">
        <f>SUM(E11:E16)</f>
        <v>0</v>
      </c>
      <c r="D52" s="55">
        <f>SUM(K11:K16)</f>
        <v>16722.197570740067</v>
      </c>
      <c r="E52" s="129">
        <f>SUM(Q11:Q16)</f>
        <v>21468.292629241572</v>
      </c>
      <c r="F52" s="55">
        <f>SUM(W11:W16)</f>
        <v>27737.620500210469</v>
      </c>
      <c r="G52" s="129">
        <f>SUM(AC11:AC16)</f>
        <v>26492.35847120492</v>
      </c>
      <c r="H52" s="58">
        <f>SUM(AI11:AI16)</f>
        <v>34915.488507549373</v>
      </c>
      <c r="I52" s="143">
        <f>SUM(AU11:AU16)</f>
        <v>42321.015980191623</v>
      </c>
      <c r="J52" s="3"/>
    </row>
    <row r="53" spans="1:10" x14ac:dyDescent="0.2">
      <c r="A53" s="66"/>
      <c r="B53" s="66" t="s">
        <v>46</v>
      </c>
      <c r="C53" s="64">
        <f>SUM(E17:E22)</f>
        <v>0</v>
      </c>
      <c r="D53" s="65">
        <f>SUM(K17:K22)</f>
        <v>23022.511766878131</v>
      </c>
      <c r="E53" s="64">
        <f>SUM(Q17:Q22)</f>
        <v>29632.419194169281</v>
      </c>
      <c r="F53" s="65">
        <f>SUM(W17:W22)</f>
        <v>39144.108700057455</v>
      </c>
      <c r="G53" s="64">
        <f>SUM(AC17:AC22)</f>
        <v>38860.476616255473</v>
      </c>
      <c r="H53" s="59">
        <f>SUM(AI17:AI22)</f>
        <v>40093.753086116703</v>
      </c>
      <c r="I53" s="81">
        <f>SUM(AU17:AU22)</f>
        <v>51184.584027531018</v>
      </c>
      <c r="J53" s="3"/>
    </row>
    <row r="54" spans="1:10" x14ac:dyDescent="0.2">
      <c r="A54" s="132"/>
      <c r="B54" s="132" t="s">
        <v>47</v>
      </c>
      <c r="C54" s="133">
        <f>SUM(E5:E22)</f>
        <v>0</v>
      </c>
      <c r="D54" s="134">
        <f>SUM(K5:K22)</f>
        <v>39745.778365415077</v>
      </c>
      <c r="E54" s="133">
        <f>SUM(Q5:Q22)</f>
        <v>51103.048363930066</v>
      </c>
      <c r="F54" s="134">
        <f>SUM(W5:W22)</f>
        <v>66884.716146111983</v>
      </c>
      <c r="G54" s="129">
        <f>SUM(AC5:AC22)</f>
        <v>65354.724775182156</v>
      </c>
      <c r="H54" s="58">
        <f>SUM(AI5:AI22)</f>
        <v>75011.984380355818</v>
      </c>
      <c r="I54" s="145">
        <f>SUM(AU5:AU22)</f>
        <v>93506.245099032094</v>
      </c>
      <c r="J54" s="3"/>
    </row>
    <row r="55" spans="1:10" x14ac:dyDescent="0.2">
      <c r="A55" s="69" t="s">
        <v>49</v>
      </c>
      <c r="B55" s="69" t="s">
        <v>44</v>
      </c>
      <c r="C55" s="67">
        <f t="shared" ref="C55:I58" si="5">SUM(C39,C43,C47,C51)</f>
        <v>0</v>
      </c>
      <c r="D55" s="68">
        <f t="shared" si="5"/>
        <v>18345.872767192246</v>
      </c>
      <c r="E55" s="67">
        <f t="shared" si="5"/>
        <v>22996.331101985263</v>
      </c>
      <c r="F55" s="68">
        <f t="shared" si="5"/>
        <v>32313.898780692147</v>
      </c>
      <c r="G55" s="67">
        <f t="shared" si="5"/>
        <v>33738.113166160663</v>
      </c>
      <c r="H55" s="68">
        <f t="shared" si="5"/>
        <v>37092.719820997758</v>
      </c>
      <c r="I55" s="85">
        <f t="shared" si="5"/>
        <v>70792.483708506494</v>
      </c>
      <c r="J55" s="76">
        <f>I55*100/I$58</f>
        <v>36.364068416280858</v>
      </c>
    </row>
    <row r="56" spans="1:10" x14ac:dyDescent="0.2">
      <c r="A56" s="54"/>
      <c r="B56" s="128" t="s">
        <v>45</v>
      </c>
      <c r="C56" s="129">
        <f t="shared" si="5"/>
        <v>0</v>
      </c>
      <c r="D56" s="55">
        <f t="shared" si="5"/>
        <v>21373.443076980526</v>
      </c>
      <c r="E56" s="129">
        <f t="shared" si="5"/>
        <v>26761.676581986376</v>
      </c>
      <c r="F56" s="55">
        <f t="shared" si="5"/>
        <v>34777.611659312497</v>
      </c>
      <c r="G56" s="129">
        <f t="shared" si="5"/>
        <v>33672.913825619275</v>
      </c>
      <c r="H56" s="55">
        <f t="shared" si="5"/>
        <v>42302.852613986099</v>
      </c>
      <c r="I56" s="143">
        <f t="shared" si="5"/>
        <v>62747.922841594758</v>
      </c>
      <c r="J56" s="76">
        <f>I56*100/I$58</f>
        <v>32.231808232447769</v>
      </c>
    </row>
    <row r="57" spans="1:10" x14ac:dyDescent="0.2">
      <c r="A57" s="66"/>
      <c r="B57" s="66" t="s">
        <v>46</v>
      </c>
      <c r="C57" s="64">
        <f t="shared" si="5"/>
        <v>0</v>
      </c>
      <c r="D57" s="65">
        <f t="shared" si="5"/>
        <v>26053.330228150287</v>
      </c>
      <c r="E57" s="64">
        <f t="shared" si="5"/>
        <v>32661.178142076489</v>
      </c>
      <c r="F57" s="65">
        <f t="shared" si="5"/>
        <v>43751.079561470004</v>
      </c>
      <c r="G57" s="64">
        <f t="shared" si="5"/>
        <v>44041.477214001417</v>
      </c>
      <c r="H57" s="65">
        <f t="shared" si="5"/>
        <v>45424.072729791318</v>
      </c>
      <c r="I57" s="81">
        <f t="shared" si="5"/>
        <v>61136.610603489331</v>
      </c>
      <c r="J57" s="76">
        <f>I57*100/I$58</f>
        <v>31.404123351271384</v>
      </c>
    </row>
    <row r="58" spans="1:10" x14ac:dyDescent="0.2">
      <c r="A58" s="132"/>
      <c r="B58" s="132" t="s">
        <v>47</v>
      </c>
      <c r="C58" s="133">
        <f t="shared" si="5"/>
        <v>0</v>
      </c>
      <c r="D58" s="134">
        <f t="shared" si="5"/>
        <v>65772.646072323085</v>
      </c>
      <c r="E58" s="133">
        <f t="shared" si="5"/>
        <v>82419.185826048124</v>
      </c>
      <c r="F58" s="134">
        <f t="shared" si="5"/>
        <v>110842.59000147463</v>
      </c>
      <c r="G58" s="133">
        <f t="shared" si="5"/>
        <v>111452.50420578136</v>
      </c>
      <c r="H58" s="134">
        <f t="shared" si="5"/>
        <v>124819.64516477517</v>
      </c>
      <c r="I58" s="145">
        <f t="shared" si="5"/>
        <v>194677.01715359057</v>
      </c>
      <c r="J58" s="76"/>
    </row>
    <row r="59" spans="1:10" x14ac:dyDescent="0.2">
      <c r="G59" s="59"/>
      <c r="H59" s="59"/>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6">A4</f>
        <v>Prenatal</v>
      </c>
      <c r="B70" s="58">
        <f t="shared" ref="B70:B98" si="7">F4</f>
        <v>0</v>
      </c>
      <c r="C70" s="58">
        <f t="shared" ref="C70:C98" si="8">L4</f>
        <v>1837.0053464397213</v>
      </c>
      <c r="D70" s="58">
        <f t="shared" ref="D70:D98" si="9">R4</f>
        <v>3019.7490191044908</v>
      </c>
      <c r="E70" s="58">
        <f t="shared" ref="E70:E98" si="10">X4</f>
        <v>5015.4232894745519</v>
      </c>
      <c r="F70" s="58">
        <f t="shared" ref="F70:F98" si="11">AD4</f>
        <v>5205.9564675987331</v>
      </c>
      <c r="G70" s="58">
        <f t="shared" ref="G70:G98" si="12">AJ4</f>
        <v>5537.2610643832722</v>
      </c>
      <c r="H70" s="147"/>
      <c r="I70" s="147">
        <f t="shared" ref="I70:I98" si="13">AV4</f>
        <v>7279.1321488997646</v>
      </c>
    </row>
    <row r="71" spans="1:9" x14ac:dyDescent="0.2">
      <c r="A71" s="2">
        <f t="shared" si="6"/>
        <v>0</v>
      </c>
      <c r="B71" s="108">
        <f t="shared" si="7"/>
        <v>0</v>
      </c>
      <c r="C71" s="108">
        <f t="shared" si="8"/>
        <v>9093.6108319596715</v>
      </c>
      <c r="D71" s="108">
        <f t="shared" si="9"/>
        <v>13325.005963727919</v>
      </c>
      <c r="E71" s="108">
        <f t="shared" si="10"/>
        <v>21186.43004130297</v>
      </c>
      <c r="F71" s="108">
        <f t="shared" si="11"/>
        <v>21874.357934654654</v>
      </c>
      <c r="G71" s="108">
        <f t="shared" si="12"/>
        <v>23084.311667792812</v>
      </c>
      <c r="H71" s="146"/>
      <c r="I71" s="146">
        <f t="shared" si="13"/>
        <v>31128.03247792941</v>
      </c>
    </row>
    <row r="72" spans="1:9" x14ac:dyDescent="0.2">
      <c r="A72" s="57">
        <f t="shared" si="6"/>
        <v>1</v>
      </c>
      <c r="B72" s="58">
        <f t="shared" si="7"/>
        <v>0</v>
      </c>
      <c r="C72" s="58">
        <f t="shared" si="8"/>
        <v>2573.7768782335465</v>
      </c>
      <c r="D72" s="58">
        <f t="shared" si="9"/>
        <v>2330.2651556934397</v>
      </c>
      <c r="E72" s="58">
        <f t="shared" si="10"/>
        <v>2179.3707699487018</v>
      </c>
      <c r="F72" s="58">
        <f t="shared" si="11"/>
        <v>2226.9583960008131</v>
      </c>
      <c r="G72" s="58">
        <f t="shared" si="12"/>
        <v>2765.5182562514665</v>
      </c>
      <c r="H72" s="147"/>
      <c r="I72" s="147">
        <f t="shared" si="13"/>
        <v>5432.5547194265155</v>
      </c>
    </row>
    <row r="73" spans="1:9" x14ac:dyDescent="0.2">
      <c r="A73" s="2">
        <f t="shared" si="6"/>
        <v>2</v>
      </c>
      <c r="B73" s="108">
        <f t="shared" si="7"/>
        <v>0</v>
      </c>
      <c r="C73" s="108">
        <f t="shared" si="8"/>
        <v>1979.9113168859471</v>
      </c>
      <c r="D73" s="108">
        <f t="shared" si="9"/>
        <v>1181.9244357258253</v>
      </c>
      <c r="E73" s="108">
        <f t="shared" si="10"/>
        <v>1291.124715375561</v>
      </c>
      <c r="F73" s="108">
        <f t="shared" si="11"/>
        <v>1346.4827574418282</v>
      </c>
      <c r="G73" s="108">
        <f t="shared" si="12"/>
        <v>2753.5513253326267</v>
      </c>
      <c r="H73" s="146"/>
      <c r="I73" s="146">
        <f t="shared" si="13"/>
        <v>8150.4878304991807</v>
      </c>
    </row>
    <row r="74" spans="1:9" x14ac:dyDescent="0.2">
      <c r="A74" s="57">
        <f t="shared" si="6"/>
        <v>3</v>
      </c>
      <c r="B74" s="58">
        <f t="shared" si="7"/>
        <v>0</v>
      </c>
      <c r="C74" s="58">
        <f t="shared" si="8"/>
        <v>1524.2576715799337</v>
      </c>
      <c r="D74" s="58">
        <f t="shared" si="9"/>
        <v>2005.0540256325928</v>
      </c>
      <c r="E74" s="58">
        <f t="shared" si="10"/>
        <v>2494.7832364662445</v>
      </c>
      <c r="F74" s="58">
        <f t="shared" si="11"/>
        <v>2706.1494066961036</v>
      </c>
      <c r="G74" s="58">
        <f t="shared" si="12"/>
        <v>2773.2174955177998</v>
      </c>
      <c r="H74" s="147"/>
      <c r="I74" s="147">
        <f t="shared" si="13"/>
        <v>8481.2930794030162</v>
      </c>
    </row>
    <row r="75" spans="1:9" x14ac:dyDescent="0.2">
      <c r="A75" s="2">
        <f t="shared" si="6"/>
        <v>4</v>
      </c>
      <c r="B75" s="108">
        <f t="shared" si="7"/>
        <v>0</v>
      </c>
      <c r="C75" s="108">
        <f t="shared" si="8"/>
        <v>1559.9931383939406</v>
      </c>
      <c r="D75" s="108">
        <f t="shared" si="9"/>
        <v>2076.5017780388762</v>
      </c>
      <c r="E75" s="108">
        <f t="shared" si="10"/>
        <v>2586.2585292222275</v>
      </c>
      <c r="F75" s="108">
        <f t="shared" si="11"/>
        <v>2789.5521846101128</v>
      </c>
      <c r="G75" s="108">
        <f t="shared" si="12"/>
        <v>2867.8571980623647</v>
      </c>
      <c r="H75" s="146"/>
      <c r="I75" s="146">
        <f t="shared" si="13"/>
        <v>8774.1825837786291</v>
      </c>
    </row>
    <row r="76" spans="1:9" x14ac:dyDescent="0.2">
      <c r="A76" s="57">
        <f t="shared" si="6"/>
        <v>5</v>
      </c>
      <c r="B76" s="58">
        <f t="shared" si="7"/>
        <v>0</v>
      </c>
      <c r="C76" s="58">
        <f t="shared" si="8"/>
        <v>1614.3229301392053</v>
      </c>
      <c r="D76" s="58">
        <f t="shared" si="9"/>
        <v>2077.5797431666101</v>
      </c>
      <c r="E76" s="58">
        <f t="shared" si="10"/>
        <v>2575.9314883764373</v>
      </c>
      <c r="F76" s="58">
        <f t="shared" si="11"/>
        <v>2794.6124867571539</v>
      </c>
      <c r="G76" s="58">
        <f t="shared" si="12"/>
        <v>2848.2638780406887</v>
      </c>
      <c r="H76" s="147"/>
      <c r="I76" s="147">
        <f t="shared" si="13"/>
        <v>8825.9330174697443</v>
      </c>
    </row>
    <row r="77" spans="1:9" x14ac:dyDescent="0.2">
      <c r="A77" s="2">
        <f t="shared" si="6"/>
        <v>6</v>
      </c>
      <c r="B77" s="108">
        <f t="shared" si="7"/>
        <v>0</v>
      </c>
      <c r="C77" s="108">
        <f t="shared" si="8"/>
        <v>2003.243197314795</v>
      </c>
      <c r="D77" s="108">
        <f t="shared" si="9"/>
        <v>2706.52968669752</v>
      </c>
      <c r="E77" s="108">
        <f t="shared" si="10"/>
        <v>3341.7865235131671</v>
      </c>
      <c r="F77" s="108">
        <f t="shared" si="11"/>
        <v>3270.1608610506664</v>
      </c>
      <c r="G77" s="108">
        <f t="shared" si="12"/>
        <v>3565.5118643495098</v>
      </c>
      <c r="H77" s="146"/>
      <c r="I77" s="146">
        <f t="shared" si="13"/>
        <v>8862.1999369779005</v>
      </c>
    </row>
    <row r="78" spans="1:9" x14ac:dyDescent="0.2">
      <c r="A78" s="57">
        <f t="shared" si="6"/>
        <v>7</v>
      </c>
      <c r="B78" s="58">
        <f t="shared" si="7"/>
        <v>0</v>
      </c>
      <c r="C78" s="58">
        <f t="shared" si="8"/>
        <v>4002.0353645934929</v>
      </c>
      <c r="D78" s="58">
        <f t="shared" si="9"/>
        <v>5068.0232401012172</v>
      </c>
      <c r="E78" s="58">
        <f t="shared" si="10"/>
        <v>6423.9569631404092</v>
      </c>
      <c r="F78" s="58">
        <f t="shared" si="11"/>
        <v>6062.9468671418654</v>
      </c>
      <c r="G78" s="58">
        <f t="shared" si="12"/>
        <v>7721.0379864151955</v>
      </c>
      <c r="H78" s="147"/>
      <c r="I78" s="147">
        <f t="shared" si="13"/>
        <v>10901.937310150897</v>
      </c>
    </row>
    <row r="79" spans="1:9" x14ac:dyDescent="0.2">
      <c r="A79" s="2">
        <f t="shared" si="6"/>
        <v>8</v>
      </c>
      <c r="B79" s="108">
        <f t="shared" si="7"/>
        <v>0</v>
      </c>
      <c r="C79" s="108">
        <f t="shared" si="8"/>
        <v>3891.7431771837723</v>
      </c>
      <c r="D79" s="108">
        <f t="shared" si="9"/>
        <v>4824.8547611467829</v>
      </c>
      <c r="E79" s="108">
        <f t="shared" si="10"/>
        <v>6346.0444389048953</v>
      </c>
      <c r="F79" s="108">
        <f t="shared" si="11"/>
        <v>6128.4520147242483</v>
      </c>
      <c r="G79" s="108">
        <f t="shared" si="12"/>
        <v>7850.9268328546432</v>
      </c>
      <c r="H79" s="146"/>
      <c r="I79" s="146">
        <f t="shared" si="13"/>
        <v>11439.64519830173</v>
      </c>
    </row>
    <row r="80" spans="1:9" x14ac:dyDescent="0.2">
      <c r="A80" s="57">
        <f t="shared" si="6"/>
        <v>9</v>
      </c>
      <c r="B80" s="58">
        <f t="shared" si="7"/>
        <v>0</v>
      </c>
      <c r="C80" s="58">
        <f t="shared" si="8"/>
        <v>3807.2764349177955</v>
      </c>
      <c r="D80" s="58">
        <f t="shared" si="9"/>
        <v>4701.0860302523261</v>
      </c>
      <c r="E80" s="58">
        <f t="shared" si="10"/>
        <v>6245.8625642690267</v>
      </c>
      <c r="F80" s="58">
        <f t="shared" si="11"/>
        <v>5989.590042718055</v>
      </c>
      <c r="G80" s="58">
        <f t="shared" si="12"/>
        <v>7740.0700682706265</v>
      </c>
      <c r="H80" s="147"/>
      <c r="I80" s="147">
        <f t="shared" si="13"/>
        <v>10521.048818065578</v>
      </c>
    </row>
    <row r="81" spans="1:9" x14ac:dyDescent="0.2">
      <c r="A81" s="2">
        <f t="shared" si="6"/>
        <v>10</v>
      </c>
      <c r="B81" s="108">
        <f t="shared" si="7"/>
        <v>0</v>
      </c>
      <c r="C81" s="108">
        <f t="shared" si="8"/>
        <v>3767.1914281527111</v>
      </c>
      <c r="D81" s="108">
        <f t="shared" si="9"/>
        <v>4748.172943858046</v>
      </c>
      <c r="E81" s="108">
        <f t="shared" si="10"/>
        <v>6196.6924396533987</v>
      </c>
      <c r="F81" s="108">
        <f t="shared" si="11"/>
        <v>6104.1120956065206</v>
      </c>
      <c r="G81" s="108">
        <f t="shared" si="12"/>
        <v>7745.291700152703</v>
      </c>
      <c r="H81" s="146"/>
      <c r="I81" s="146">
        <f t="shared" si="13"/>
        <v>10507.007960481729</v>
      </c>
    </row>
    <row r="82" spans="1:9" x14ac:dyDescent="0.2">
      <c r="A82" s="57">
        <f t="shared" si="6"/>
        <v>11</v>
      </c>
      <c r="B82" s="58">
        <f t="shared" si="7"/>
        <v>0</v>
      </c>
      <c r="C82" s="58">
        <f t="shared" si="8"/>
        <v>3901.953474817959</v>
      </c>
      <c r="D82" s="58">
        <f t="shared" si="9"/>
        <v>4713.0099199304832</v>
      </c>
      <c r="E82" s="58">
        <f t="shared" si="10"/>
        <v>6223.2687298316059</v>
      </c>
      <c r="F82" s="58">
        <f t="shared" si="11"/>
        <v>6117.6519443779171</v>
      </c>
      <c r="G82" s="58">
        <f t="shared" si="12"/>
        <v>7680.0141619434244</v>
      </c>
      <c r="H82" s="147"/>
      <c r="I82" s="147">
        <f t="shared" si="13"/>
        <v>10516.083617616914</v>
      </c>
    </row>
    <row r="83" spans="1:9" x14ac:dyDescent="0.2">
      <c r="A83" s="2">
        <f t="shared" si="6"/>
        <v>12</v>
      </c>
      <c r="B83" s="108">
        <f t="shared" si="7"/>
        <v>0</v>
      </c>
      <c r="C83" s="108">
        <f t="shared" si="8"/>
        <v>3878.7416849719157</v>
      </c>
      <c r="D83" s="108">
        <f t="shared" si="9"/>
        <v>4815.3660119855676</v>
      </c>
      <c r="E83" s="108">
        <f t="shared" si="10"/>
        <v>6485.3821712078379</v>
      </c>
      <c r="F83" s="108">
        <f t="shared" si="11"/>
        <v>6294.4651553006925</v>
      </c>
      <c r="G83" s="108">
        <f t="shared" si="12"/>
        <v>7834.1607512971095</v>
      </c>
      <c r="H83" s="146"/>
      <c r="I83" s="146">
        <f t="shared" si="13"/>
        <v>10498.476988247388</v>
      </c>
    </row>
    <row r="84" spans="1:9" x14ac:dyDescent="0.2">
      <c r="A84" s="57">
        <f t="shared" si="6"/>
        <v>13</v>
      </c>
      <c r="B84" s="58">
        <f t="shared" si="7"/>
        <v>0</v>
      </c>
      <c r="C84" s="58">
        <f t="shared" si="8"/>
        <v>4629.0410486122646</v>
      </c>
      <c r="D84" s="58">
        <f t="shared" si="9"/>
        <v>5840.6230710183481</v>
      </c>
      <c r="E84" s="58">
        <f t="shared" si="10"/>
        <v>7681.6756726577696</v>
      </c>
      <c r="F84" s="58">
        <f t="shared" si="11"/>
        <v>7656.0641135877086</v>
      </c>
      <c r="G84" s="58">
        <f t="shared" si="12"/>
        <v>7754.9860628451061</v>
      </c>
      <c r="H84" s="147"/>
      <c r="I84" s="147">
        <f t="shared" si="13"/>
        <v>10318.57261131948</v>
      </c>
    </row>
    <row r="85" spans="1:9" x14ac:dyDescent="0.2">
      <c r="A85" s="2">
        <f t="shared" si="6"/>
        <v>14</v>
      </c>
      <c r="B85" s="108">
        <f t="shared" si="7"/>
        <v>0</v>
      </c>
      <c r="C85" s="108">
        <f t="shared" si="8"/>
        <v>4704.6121493777728</v>
      </c>
      <c r="D85" s="108">
        <f t="shared" si="9"/>
        <v>5797.6691608034907</v>
      </c>
      <c r="E85" s="108">
        <f t="shared" si="10"/>
        <v>7683.6790424757692</v>
      </c>
      <c r="F85" s="108">
        <f t="shared" si="11"/>
        <v>7794.6364376677257</v>
      </c>
      <c r="G85" s="108">
        <f t="shared" si="12"/>
        <v>7671.2856655689739</v>
      </c>
      <c r="H85" s="146"/>
      <c r="I85" s="146">
        <f t="shared" si="13"/>
        <v>10264.055630050789</v>
      </c>
    </row>
    <row r="86" spans="1:9" x14ac:dyDescent="0.2">
      <c r="A86" s="57">
        <f t="shared" si="6"/>
        <v>15</v>
      </c>
      <c r="B86" s="58">
        <f t="shared" si="7"/>
        <v>0</v>
      </c>
      <c r="C86" s="58">
        <f t="shared" si="8"/>
        <v>4506.062822532409</v>
      </c>
      <c r="D86" s="58">
        <f t="shared" si="9"/>
        <v>5691.5213060050401</v>
      </c>
      <c r="E86" s="58">
        <f t="shared" si="10"/>
        <v>7808.7200453272126</v>
      </c>
      <c r="F86" s="58">
        <f t="shared" si="11"/>
        <v>7742.0105873256416</v>
      </c>
      <c r="G86" s="58">
        <f t="shared" si="12"/>
        <v>7700.9350220437036</v>
      </c>
      <c r="H86" s="147"/>
      <c r="I86" s="147">
        <f t="shared" si="13"/>
        <v>10258.365258927808</v>
      </c>
    </row>
    <row r="87" spans="1:9" x14ac:dyDescent="0.2">
      <c r="A87" s="2">
        <f t="shared" si="6"/>
        <v>16</v>
      </c>
      <c r="B87" s="108">
        <f t="shared" si="7"/>
        <v>0</v>
      </c>
      <c r="C87" s="108">
        <f t="shared" si="8"/>
        <v>4366.5199104900321</v>
      </c>
      <c r="D87" s="108">
        <f t="shared" si="9"/>
        <v>5552.088846981771</v>
      </c>
      <c r="E87" s="108">
        <f t="shared" si="10"/>
        <v>7382.1887537534176</v>
      </c>
      <c r="F87" s="108">
        <f t="shared" si="11"/>
        <v>7439.4496652829994</v>
      </c>
      <c r="G87" s="108">
        <f t="shared" si="12"/>
        <v>7488.4922011016924</v>
      </c>
      <c r="H87" s="146"/>
      <c r="I87" s="146">
        <f t="shared" si="13"/>
        <v>10054.947339033663</v>
      </c>
    </row>
    <row r="88" spans="1:9" x14ac:dyDescent="0.2">
      <c r="A88" s="57">
        <f t="shared" si="6"/>
        <v>17</v>
      </c>
      <c r="B88" s="58">
        <f t="shared" si="7"/>
        <v>0</v>
      </c>
      <c r="C88" s="58">
        <f t="shared" si="8"/>
        <v>3968.3526121658938</v>
      </c>
      <c r="D88" s="58">
        <f t="shared" si="9"/>
        <v>4963.9097452822725</v>
      </c>
      <c r="E88" s="58">
        <f t="shared" si="10"/>
        <v>6709.4338760479977</v>
      </c>
      <c r="F88" s="58">
        <f t="shared" si="11"/>
        <v>7114.8512548366452</v>
      </c>
      <c r="G88" s="58">
        <f t="shared" si="12"/>
        <v>6974.2130269347308</v>
      </c>
      <c r="H88" s="147"/>
      <c r="I88" s="147">
        <f t="shared" si="13"/>
        <v>9742.1927759102146</v>
      </c>
    </row>
    <row r="89" spans="1:9" x14ac:dyDescent="0.2">
      <c r="A89" s="2">
        <f t="shared" si="6"/>
        <v>18</v>
      </c>
      <c r="B89" s="108">
        <f t="shared" si="7"/>
        <v>0</v>
      </c>
      <c r="C89" s="108">
        <f t="shared" si="8"/>
        <v>3423.8042956896206</v>
      </c>
      <c r="D89" s="108">
        <f t="shared" si="9"/>
        <v>4437.080927354471</v>
      </c>
      <c r="E89" s="108">
        <f t="shared" si="10"/>
        <v>5938.3613828838015</v>
      </c>
      <c r="F89" s="108">
        <f t="shared" si="11"/>
        <v>6303.9579625077713</v>
      </c>
      <c r="G89" s="108">
        <f t="shared" si="12"/>
        <v>6307.2856672341904</v>
      </c>
      <c r="H89" s="146"/>
      <c r="I89" s="146">
        <f t="shared" si="13"/>
        <v>9314.2491214527654</v>
      </c>
    </row>
    <row r="90" spans="1:9" x14ac:dyDescent="0.2">
      <c r="A90" s="57">
        <f t="shared" si="6"/>
        <v>19</v>
      </c>
      <c r="B90" s="58">
        <f t="shared" si="7"/>
        <v>0</v>
      </c>
      <c r="C90" s="58">
        <f t="shared" si="8"/>
        <v>2505.078611746796</v>
      </c>
      <c r="D90" s="58">
        <f t="shared" si="9"/>
        <v>3205.4216205666435</v>
      </c>
      <c r="E90" s="58">
        <f t="shared" si="10"/>
        <v>3746.9255166699018</v>
      </c>
      <c r="F90" s="58">
        <f t="shared" si="11"/>
        <v>4377.6313527990078</v>
      </c>
      <c r="G90" s="58">
        <f t="shared" si="12"/>
        <v>5081.1545966499771</v>
      </c>
      <c r="H90" s="147"/>
      <c r="I90" s="147">
        <f t="shared" si="13"/>
        <v>7318.8687979237975</v>
      </c>
    </row>
    <row r="91" spans="1:9" x14ac:dyDescent="0.2">
      <c r="A91" s="2">
        <f t="shared" si="6"/>
        <v>20</v>
      </c>
      <c r="B91" s="108">
        <f t="shared" si="7"/>
        <v>0</v>
      </c>
      <c r="C91" s="108">
        <f t="shared" si="8"/>
        <v>2170.1053564798985</v>
      </c>
      <c r="D91" s="108">
        <f t="shared" si="9"/>
        <v>2875.8706328245157</v>
      </c>
      <c r="E91" s="108">
        <f t="shared" si="10"/>
        <v>3242.0758934893897</v>
      </c>
      <c r="F91" s="108">
        <f t="shared" si="11"/>
        <v>3983.6435953053583</v>
      </c>
      <c r="G91" s="108">
        <f t="shared" si="12"/>
        <v>4534.3998396637962</v>
      </c>
      <c r="H91" s="146"/>
      <c r="I91" s="146">
        <f t="shared" si="13"/>
        <v>5735.365809042969</v>
      </c>
    </row>
    <row r="92" spans="1:9" x14ac:dyDescent="0.2">
      <c r="A92" s="57">
        <f t="shared" si="6"/>
        <v>21</v>
      </c>
      <c r="B92" s="58">
        <f t="shared" si="7"/>
        <v>0</v>
      </c>
      <c r="C92" s="58">
        <f t="shared" si="8"/>
        <v>1763.889476314469</v>
      </c>
      <c r="D92" s="58">
        <f t="shared" si="9"/>
        <v>2325.0600541908375</v>
      </c>
      <c r="E92" s="58">
        <f t="shared" si="10"/>
        <v>2658.4070421835377</v>
      </c>
      <c r="F92" s="58">
        <f t="shared" si="11"/>
        <v>3207.9773909869746</v>
      </c>
      <c r="G92" s="58">
        <f t="shared" si="12"/>
        <v>4150.6881664894063</v>
      </c>
      <c r="H92" s="147"/>
      <c r="I92" s="147">
        <f t="shared" si="13"/>
        <v>5287.1319867560096</v>
      </c>
    </row>
    <row r="93" spans="1:9" x14ac:dyDescent="0.2">
      <c r="A93" s="2">
        <f t="shared" si="6"/>
        <v>22</v>
      </c>
      <c r="B93" s="108">
        <f t="shared" si="7"/>
        <v>0</v>
      </c>
      <c r="C93" s="108">
        <f t="shared" si="8"/>
        <v>1336.0219080202546</v>
      </c>
      <c r="D93" s="108">
        <f t="shared" si="9"/>
        <v>1791.1829984538374</v>
      </c>
      <c r="E93" s="108">
        <f t="shared" si="10"/>
        <v>2186.8301312518884</v>
      </c>
      <c r="F93" s="108">
        <f t="shared" si="11"/>
        <v>2628.622951582498</v>
      </c>
      <c r="G93" s="108">
        <f t="shared" si="12"/>
        <v>3435.0941251039794</v>
      </c>
      <c r="H93" s="146"/>
      <c r="I93" s="146">
        <f t="shared" si="13"/>
        <v>4614.5336266885943</v>
      </c>
    </row>
    <row r="94" spans="1:9" x14ac:dyDescent="0.2">
      <c r="A94" s="57">
        <f t="shared" si="6"/>
        <v>23</v>
      </c>
      <c r="B94" s="58">
        <f t="shared" si="7"/>
        <v>0</v>
      </c>
      <c r="C94" s="58">
        <f t="shared" si="8"/>
        <v>935.13253869021707</v>
      </c>
      <c r="D94" s="58">
        <f t="shared" si="9"/>
        <v>1399.5573020652523</v>
      </c>
      <c r="E94" s="58">
        <f t="shared" si="10"/>
        <v>1641.1746830035277</v>
      </c>
      <c r="F94" s="58">
        <f t="shared" si="11"/>
        <v>2082.653340745595</v>
      </c>
      <c r="G94" s="58">
        <f t="shared" si="12"/>
        <v>2720.6614939336332</v>
      </c>
      <c r="H94" s="147"/>
      <c r="I94" s="147">
        <f t="shared" si="13"/>
        <v>3750.720589638438</v>
      </c>
    </row>
    <row r="95" spans="1:9" x14ac:dyDescent="0.2">
      <c r="A95" s="2">
        <f t="shared" si="6"/>
        <v>24</v>
      </c>
      <c r="B95" s="108">
        <f t="shared" si="7"/>
        <v>0</v>
      </c>
      <c r="C95" s="108">
        <f t="shared" si="8"/>
        <v>659.11107777680718</v>
      </c>
      <c r="D95" s="108">
        <f t="shared" si="9"/>
        <v>993.93026916523013</v>
      </c>
      <c r="E95" s="108">
        <f t="shared" si="10"/>
        <v>1137.5394179057153</v>
      </c>
      <c r="F95" s="108">
        <f t="shared" si="11"/>
        <v>1555.2931215187198</v>
      </c>
      <c r="G95" s="108">
        <f t="shared" si="12"/>
        <v>2113.4833750935486</v>
      </c>
      <c r="H95" s="146"/>
      <c r="I95" s="146">
        <f t="shared" si="13"/>
        <v>3010.7948000444712</v>
      </c>
    </row>
    <row r="96" spans="1:9" x14ac:dyDescent="0.2">
      <c r="A96" s="57">
        <f t="shared" si="6"/>
        <v>25</v>
      </c>
      <c r="B96" s="58">
        <f t="shared" si="7"/>
        <v>0</v>
      </c>
      <c r="C96" s="58">
        <f t="shared" si="8"/>
        <v>505.23202729998553</v>
      </c>
      <c r="D96" s="58">
        <f t="shared" si="9"/>
        <v>780.27252440544714</v>
      </c>
      <c r="E96" s="58">
        <f t="shared" si="10"/>
        <v>898.04921088800768</v>
      </c>
      <c r="F96" s="58">
        <f t="shared" si="11"/>
        <v>1151.3723808766924</v>
      </c>
      <c r="G96" s="58">
        <f t="shared" si="12"/>
        <v>1117.0321925078797</v>
      </c>
      <c r="H96" s="147"/>
      <c r="I96" s="147">
        <f t="shared" si="13"/>
        <v>2420.7712451474504</v>
      </c>
    </row>
    <row r="97" spans="1:25" x14ac:dyDescent="0.2">
      <c r="A97" s="2">
        <f t="shared" si="6"/>
        <v>26</v>
      </c>
      <c r="B97" s="108">
        <f t="shared" si="7"/>
        <v>0</v>
      </c>
      <c r="C97" s="108">
        <f t="shared" si="8"/>
        <v>429.06621254813513</v>
      </c>
      <c r="D97" s="108">
        <f t="shared" si="9"/>
        <v>666.66862082808461</v>
      </c>
      <c r="E97" s="108">
        <f t="shared" si="10"/>
        <v>696.22060149592357</v>
      </c>
      <c r="F97" s="108">
        <f t="shared" si="11"/>
        <v>899.32098303750911</v>
      </c>
      <c r="G97" s="108">
        <f t="shared" si="12"/>
        <v>1355.7548571830212</v>
      </c>
      <c r="H97" s="146"/>
      <c r="I97" s="146">
        <f t="shared" si="13"/>
        <v>1913.6667024295557</v>
      </c>
    </row>
    <row r="98" spans="1:25" x14ac:dyDescent="0.2">
      <c r="A98" s="57">
        <f t="shared" si="6"/>
        <v>27</v>
      </c>
      <c r="B98" s="58">
        <f t="shared" si="7"/>
        <v>0</v>
      </c>
      <c r="C98" s="58">
        <f t="shared" si="8"/>
        <v>377.05182657956669</v>
      </c>
      <c r="D98" s="58">
        <f t="shared" si="9"/>
        <v>552.41044920112154</v>
      </c>
      <c r="E98" s="58">
        <f t="shared" si="10"/>
        <v>624.12789124252686</v>
      </c>
      <c r="F98" s="58">
        <f t="shared" si="11"/>
        <v>760.55184867961623</v>
      </c>
      <c r="G98" s="58">
        <f t="shared" si="12"/>
        <v>1121.1787062631106</v>
      </c>
      <c r="I98" s="147">
        <f t="shared" si="13"/>
        <v>1644.0543130032709</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AV131"/>
  <sheetViews>
    <sheetView showGridLines="0" topLeftCell="S1" zoomScale="70" zoomScaleNormal="70" workbookViewId="0">
      <selection activeCell="AR1" sqref="AR1:AR2"/>
    </sheetView>
  </sheetViews>
  <sheetFormatPr defaultRowHeight="12.75" x14ac:dyDescent="0.2"/>
  <cols>
    <col min="1" max="1" width="10.42578125" style="2" customWidth="1"/>
    <col min="19" max="19" width="9.140625" style="107"/>
    <col min="32" max="35"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R1" s="1">
        <v>2019</v>
      </c>
      <c r="AS1" s="1"/>
      <c r="AT1" s="1"/>
      <c r="AU1" s="1"/>
    </row>
    <row r="2" spans="1:48" s="2" customFormat="1" ht="13.5" thickBot="1" x14ac:dyDescent="0.25">
      <c r="A2" s="112" t="s">
        <v>28</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4"/>
      <c r="AR2" s="113" t="s">
        <v>41</v>
      </c>
      <c r="AS2" s="113"/>
      <c r="AT2" s="113"/>
      <c r="AU2" s="113"/>
      <c r="AV2" s="114"/>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79" t="s">
        <v>0</v>
      </c>
      <c r="AG3" s="79" t="s">
        <v>1</v>
      </c>
      <c r="AH3" s="79" t="s">
        <v>42</v>
      </c>
      <c r="AI3" s="79" t="s">
        <v>3</v>
      </c>
      <c r="AJ3" s="102" t="s">
        <v>39</v>
      </c>
      <c r="AR3" s="79" t="s">
        <v>0</v>
      </c>
      <c r="AS3" s="79" t="s">
        <v>1</v>
      </c>
      <c r="AT3" s="79" t="s">
        <v>42</v>
      </c>
      <c r="AU3" s="79" t="s">
        <v>3</v>
      </c>
      <c r="AV3" s="102" t="s">
        <v>39</v>
      </c>
    </row>
    <row r="4" spans="1:48" x14ac:dyDescent="0.2">
      <c r="A4" s="40" t="s">
        <v>40</v>
      </c>
      <c r="B4" s="41">
        <v>522.81391042324651</v>
      </c>
      <c r="C4" s="41">
        <v>0</v>
      </c>
      <c r="D4" s="41">
        <v>0</v>
      </c>
      <c r="E4" s="41">
        <v>0</v>
      </c>
      <c r="F4" s="41">
        <f t="shared" ref="F4:F34" si="0">B4+C4+D4+E4</f>
        <v>522.81391042324651</v>
      </c>
      <c r="G4" s="111"/>
      <c r="H4" s="41">
        <v>588.1456212772872</v>
      </c>
      <c r="I4" s="41">
        <v>0</v>
      </c>
      <c r="J4" s="41">
        <v>0</v>
      </c>
      <c r="K4" s="41">
        <v>0</v>
      </c>
      <c r="L4" s="41">
        <f t="shared" ref="L4:L34" si="1">H4+I4+J4+K4</f>
        <v>588.1456212772872</v>
      </c>
      <c r="M4" s="111"/>
      <c r="N4" s="41">
        <v>751.12242802848095</v>
      </c>
      <c r="O4" s="41">
        <v>0</v>
      </c>
      <c r="P4" s="41">
        <v>0</v>
      </c>
      <c r="Q4" s="41">
        <v>0</v>
      </c>
      <c r="R4" s="41">
        <f t="shared" ref="R4:R34" si="2">N4+O4+P4+Q4</f>
        <v>751.12242802848095</v>
      </c>
      <c r="S4" s="111"/>
      <c r="T4" s="41">
        <v>1471.9367342318342</v>
      </c>
      <c r="U4" s="41">
        <v>0</v>
      </c>
      <c r="V4" s="41">
        <v>0</v>
      </c>
      <c r="W4" s="41">
        <v>0</v>
      </c>
      <c r="X4" s="41">
        <f t="shared" ref="X4:X34" si="3">T4+U4+V4+W4</f>
        <v>1471.9367342318342</v>
      </c>
      <c r="Y4" s="107"/>
      <c r="Z4" s="41">
        <v>1307.6712195999221</v>
      </c>
      <c r="AA4" s="41">
        <v>0</v>
      </c>
      <c r="AB4" s="41">
        <v>0</v>
      </c>
      <c r="AC4" s="41">
        <v>0</v>
      </c>
      <c r="AD4" s="41">
        <f t="shared" ref="AD4:AD34" si="4">Z4+AA4+AB4+AC4</f>
        <v>1307.6712195999221</v>
      </c>
      <c r="AE4" s="108"/>
      <c r="AF4" s="41">
        <v>833.63622430179817</v>
      </c>
      <c r="AG4" s="41">
        <v>0</v>
      </c>
      <c r="AH4" s="41">
        <v>0</v>
      </c>
      <c r="AI4" s="41">
        <v>0</v>
      </c>
      <c r="AJ4" s="58">
        <f t="shared" ref="AJ4:AJ34" si="5">AF4+AG4+AH4+AI4</f>
        <v>833.63622430179817</v>
      </c>
      <c r="AR4" s="41">
        <v>1599.0617540141077</v>
      </c>
      <c r="AS4" s="41">
        <v>0</v>
      </c>
      <c r="AT4" s="41">
        <v>0</v>
      </c>
      <c r="AU4" s="41">
        <v>0</v>
      </c>
      <c r="AV4" s="58">
        <v>1599.0617540141077</v>
      </c>
    </row>
    <row r="5" spans="1:48" x14ac:dyDescent="0.2">
      <c r="A5" s="78">
        <v>0</v>
      </c>
      <c r="B5" s="77">
        <v>2189.514873718203</v>
      </c>
      <c r="C5" s="77">
        <v>18.04105410692031</v>
      </c>
      <c r="D5" s="77">
        <v>283.7572384016205</v>
      </c>
      <c r="E5" s="77">
        <v>0</v>
      </c>
      <c r="F5" s="77">
        <f t="shared" si="0"/>
        <v>2491.3131662267442</v>
      </c>
      <c r="G5" s="111"/>
      <c r="H5" s="77">
        <v>2428.8933414555227</v>
      </c>
      <c r="I5" s="77">
        <v>146.05167034727398</v>
      </c>
      <c r="J5" s="77">
        <v>367.05793834738222</v>
      </c>
      <c r="K5" s="77">
        <v>0</v>
      </c>
      <c r="L5" s="77">
        <f t="shared" si="1"/>
        <v>2942.002950150179</v>
      </c>
      <c r="M5" s="111"/>
      <c r="N5" s="77">
        <v>2911.5395645640137</v>
      </c>
      <c r="O5" s="77">
        <v>148.54864207476439</v>
      </c>
      <c r="P5" s="77">
        <v>436.79217443190834</v>
      </c>
      <c r="Q5" s="77">
        <v>0</v>
      </c>
      <c r="R5" s="77">
        <f t="shared" si="2"/>
        <v>3496.8803810706863</v>
      </c>
      <c r="S5" s="111"/>
      <c r="T5" s="77">
        <v>4232.2838855932187</v>
      </c>
      <c r="U5" s="77">
        <v>153.54804079429738</v>
      </c>
      <c r="V5" s="77">
        <v>479.59599902962043</v>
      </c>
      <c r="W5" s="77">
        <v>0</v>
      </c>
      <c r="X5" s="77">
        <f t="shared" si="3"/>
        <v>4865.427925417137</v>
      </c>
      <c r="Y5" s="107"/>
      <c r="Z5" s="77">
        <v>3647.7835517055169</v>
      </c>
      <c r="AA5" s="77">
        <v>150.13468999688871</v>
      </c>
      <c r="AB5" s="77">
        <v>343.20518059636032</v>
      </c>
      <c r="AC5" s="77">
        <v>0</v>
      </c>
      <c r="AD5" s="77">
        <f t="shared" si="4"/>
        <v>4141.1234222987659</v>
      </c>
      <c r="AE5" s="108"/>
      <c r="AF5" s="77">
        <v>2533.7328315473842</v>
      </c>
      <c r="AG5" s="77">
        <v>104.77648948185686</v>
      </c>
      <c r="AH5" s="77">
        <v>24.171415111145265</v>
      </c>
      <c r="AI5" s="77">
        <v>0</v>
      </c>
      <c r="AJ5" s="59">
        <f t="shared" si="5"/>
        <v>2662.6807361403862</v>
      </c>
      <c r="AR5" s="77">
        <v>8322.3305888922459</v>
      </c>
      <c r="AS5" s="77">
        <v>189.79988018981035</v>
      </c>
      <c r="AT5" s="77">
        <v>53.859983286857755</v>
      </c>
      <c r="AU5" s="77">
        <v>0</v>
      </c>
      <c r="AV5" s="59">
        <v>8565.9904523689147</v>
      </c>
    </row>
    <row r="6" spans="1:48" x14ac:dyDescent="0.2">
      <c r="A6" s="40">
        <v>1</v>
      </c>
      <c r="B6" s="41">
        <v>760.85183046357918</v>
      </c>
      <c r="C6" s="41">
        <v>126.28737874844219</v>
      </c>
      <c r="D6" s="41">
        <v>283.7572384016205</v>
      </c>
      <c r="E6" s="41">
        <v>0</v>
      </c>
      <c r="F6" s="41">
        <f t="shared" si="0"/>
        <v>1170.8964476136418</v>
      </c>
      <c r="G6" s="111"/>
      <c r="H6" s="41">
        <v>756.15314805291689</v>
      </c>
      <c r="I6" s="41">
        <v>278.33930893407194</v>
      </c>
      <c r="J6" s="41">
        <v>367.05793834738216</v>
      </c>
      <c r="K6" s="41">
        <v>0</v>
      </c>
      <c r="L6" s="41">
        <f t="shared" si="1"/>
        <v>1401.5503953343709</v>
      </c>
      <c r="M6" s="111"/>
      <c r="N6" s="41">
        <v>874.02224804714012</v>
      </c>
      <c r="O6" s="41">
        <v>283.09793568175007</v>
      </c>
      <c r="P6" s="41">
        <v>436.79217443190834</v>
      </c>
      <c r="Q6" s="41">
        <v>0</v>
      </c>
      <c r="R6" s="41">
        <f t="shared" si="2"/>
        <v>1593.9123581607985</v>
      </c>
      <c r="S6" s="111"/>
      <c r="T6" s="41">
        <v>1331.9846674438309</v>
      </c>
      <c r="U6" s="41">
        <v>292.62558559750914</v>
      </c>
      <c r="V6" s="41">
        <v>479.59599902962043</v>
      </c>
      <c r="W6" s="41">
        <v>0</v>
      </c>
      <c r="X6" s="41">
        <f t="shared" si="3"/>
        <v>2104.2062520709605</v>
      </c>
      <c r="Y6" s="107"/>
      <c r="Z6" s="41">
        <v>1209.5939287441581</v>
      </c>
      <c r="AA6" s="41">
        <v>286.12056104119114</v>
      </c>
      <c r="AB6" s="41">
        <v>343.20518059636032</v>
      </c>
      <c r="AC6" s="41">
        <v>0</v>
      </c>
      <c r="AD6" s="41">
        <f t="shared" si="4"/>
        <v>1838.9196703817097</v>
      </c>
      <c r="AE6" s="108"/>
      <c r="AF6" s="41">
        <v>1203.8201844453231</v>
      </c>
      <c r="AG6" s="41">
        <v>199.67875482406231</v>
      </c>
      <c r="AH6" s="41">
        <v>24.171415111145262</v>
      </c>
      <c r="AI6" s="41">
        <v>0</v>
      </c>
      <c r="AJ6" s="58">
        <f t="shared" si="5"/>
        <v>1427.6703543805306</v>
      </c>
      <c r="AR6" s="41">
        <v>1713.066691288084</v>
      </c>
      <c r="AS6" s="41">
        <v>510.61194163915229</v>
      </c>
      <c r="AT6" s="41">
        <v>53.859983286857762</v>
      </c>
      <c r="AU6" s="41">
        <v>0</v>
      </c>
      <c r="AV6" s="58">
        <v>2277.538616214094</v>
      </c>
    </row>
    <row r="7" spans="1:48" x14ac:dyDescent="0.2">
      <c r="A7" s="78">
        <v>2</v>
      </c>
      <c r="B7" s="77">
        <v>760.85183046357918</v>
      </c>
      <c r="C7" s="77">
        <v>252.57475749688439</v>
      </c>
      <c r="D7" s="77">
        <v>283.7572384016205</v>
      </c>
      <c r="E7" s="77">
        <v>0</v>
      </c>
      <c r="F7" s="77">
        <f t="shared" si="0"/>
        <v>1297.1838263620841</v>
      </c>
      <c r="G7" s="111"/>
      <c r="H7" s="77">
        <v>756.15314805291678</v>
      </c>
      <c r="I7" s="77">
        <v>410.62694752086992</v>
      </c>
      <c r="J7" s="77">
        <v>367.05793834738222</v>
      </c>
      <c r="K7" s="77">
        <v>0</v>
      </c>
      <c r="L7" s="77">
        <f t="shared" si="1"/>
        <v>1533.838033921169</v>
      </c>
      <c r="M7" s="111"/>
      <c r="N7" s="77">
        <v>874.02224804714012</v>
      </c>
      <c r="O7" s="77">
        <v>417.64722928873567</v>
      </c>
      <c r="P7" s="77">
        <v>436.79217443190834</v>
      </c>
      <c r="Q7" s="77">
        <v>0</v>
      </c>
      <c r="R7" s="77">
        <f t="shared" si="2"/>
        <v>1728.4616517677841</v>
      </c>
      <c r="S7" s="111"/>
      <c r="T7" s="77">
        <v>1331.9846674438311</v>
      </c>
      <c r="U7" s="77">
        <v>431.70313040072091</v>
      </c>
      <c r="V7" s="77">
        <v>479.59599902962043</v>
      </c>
      <c r="W7" s="77">
        <v>0</v>
      </c>
      <c r="X7" s="77">
        <f t="shared" si="3"/>
        <v>2243.2837968741724</v>
      </c>
      <c r="Y7" s="107"/>
      <c r="Z7" s="77">
        <v>1209.5939287441583</v>
      </c>
      <c r="AA7" s="77">
        <v>422.10643208549362</v>
      </c>
      <c r="AB7" s="77">
        <v>343.20518059636038</v>
      </c>
      <c r="AC7" s="77">
        <v>0</v>
      </c>
      <c r="AD7" s="77">
        <f t="shared" si="4"/>
        <v>1974.9055414260124</v>
      </c>
      <c r="AE7" s="108"/>
      <c r="AF7" s="77">
        <v>1203.8201844453229</v>
      </c>
      <c r="AG7" s="77">
        <v>294.58102016626776</v>
      </c>
      <c r="AH7" s="77">
        <v>24.171415111145262</v>
      </c>
      <c r="AI7" s="77">
        <v>0</v>
      </c>
      <c r="AJ7" s="59">
        <f t="shared" si="5"/>
        <v>1522.5726197227359</v>
      </c>
      <c r="AR7" s="77">
        <v>1713.0666912880843</v>
      </c>
      <c r="AS7" s="77">
        <v>1090.9824248726923</v>
      </c>
      <c r="AT7" s="77">
        <v>53.859983286857769</v>
      </c>
      <c r="AU7" s="77">
        <v>0</v>
      </c>
      <c r="AV7" s="59">
        <v>2857.9090994476342</v>
      </c>
    </row>
    <row r="8" spans="1:48" x14ac:dyDescent="0.2">
      <c r="A8" s="40">
        <v>3</v>
      </c>
      <c r="B8" s="41">
        <v>760.85183046357918</v>
      </c>
      <c r="C8" s="41">
        <v>640.45742079567094</v>
      </c>
      <c r="D8" s="41">
        <v>283.75723840162044</v>
      </c>
      <c r="E8" s="41">
        <v>0</v>
      </c>
      <c r="F8" s="41">
        <f t="shared" si="0"/>
        <v>1685.0664896608707</v>
      </c>
      <c r="G8" s="111"/>
      <c r="H8" s="41">
        <v>756.15314805291678</v>
      </c>
      <c r="I8" s="41">
        <v>542.91458610766779</v>
      </c>
      <c r="J8" s="41">
        <v>367.05793834738216</v>
      </c>
      <c r="K8" s="41">
        <v>0</v>
      </c>
      <c r="L8" s="41">
        <f t="shared" si="1"/>
        <v>1666.1256725079668</v>
      </c>
      <c r="M8" s="111"/>
      <c r="N8" s="41">
        <v>874.02224804714024</v>
      </c>
      <c r="O8" s="41">
        <v>552.19652289572116</v>
      </c>
      <c r="P8" s="41">
        <v>436.79217443190834</v>
      </c>
      <c r="Q8" s="41">
        <v>0</v>
      </c>
      <c r="R8" s="41">
        <f t="shared" si="2"/>
        <v>1863.0109453747696</v>
      </c>
      <c r="S8" s="111"/>
      <c r="T8" s="41">
        <v>1331.9846674438309</v>
      </c>
      <c r="U8" s="41">
        <v>570.78067520393267</v>
      </c>
      <c r="V8" s="41">
        <v>479.59599902962049</v>
      </c>
      <c r="W8" s="41">
        <v>0</v>
      </c>
      <c r="X8" s="41">
        <f t="shared" si="3"/>
        <v>2382.3613416773842</v>
      </c>
      <c r="Y8" s="107"/>
      <c r="Z8" s="41">
        <v>1209.5939287441581</v>
      </c>
      <c r="AA8" s="41">
        <v>558.09230312979594</v>
      </c>
      <c r="AB8" s="41">
        <v>343.20518059636038</v>
      </c>
      <c r="AC8" s="41">
        <v>0</v>
      </c>
      <c r="AD8" s="41">
        <f t="shared" si="4"/>
        <v>2110.8914124703142</v>
      </c>
      <c r="AE8" s="108"/>
      <c r="AF8" s="41">
        <v>1203.8201844453229</v>
      </c>
      <c r="AG8" s="41">
        <v>389.48328550847322</v>
      </c>
      <c r="AH8" s="41">
        <v>24.171415111145262</v>
      </c>
      <c r="AI8" s="41">
        <v>0</v>
      </c>
      <c r="AJ8" s="58">
        <f t="shared" si="5"/>
        <v>1617.4748850649414</v>
      </c>
      <c r="AR8" s="41">
        <v>1713.0666912880845</v>
      </c>
      <c r="AS8" s="41">
        <v>1603.5758418301095</v>
      </c>
      <c r="AT8" s="41">
        <v>53.859983286857755</v>
      </c>
      <c r="AU8" s="41">
        <v>0</v>
      </c>
      <c r="AV8" s="58">
        <v>3370.5025164050517</v>
      </c>
    </row>
    <row r="9" spans="1:48" x14ac:dyDescent="0.2">
      <c r="A9" s="78">
        <v>4</v>
      </c>
      <c r="B9" s="77">
        <v>760.85183046357929</v>
      </c>
      <c r="C9" s="77">
        <v>1028.3400840944576</v>
      </c>
      <c r="D9" s="77">
        <v>283.7572384016205</v>
      </c>
      <c r="E9" s="77">
        <v>0</v>
      </c>
      <c r="F9" s="77">
        <f t="shared" si="0"/>
        <v>2072.9491529596571</v>
      </c>
      <c r="G9" s="111"/>
      <c r="H9" s="77">
        <v>756.15314805291678</v>
      </c>
      <c r="I9" s="77">
        <v>3098.140762622395</v>
      </c>
      <c r="J9" s="77">
        <v>367.05793834738216</v>
      </c>
      <c r="K9" s="77">
        <v>0</v>
      </c>
      <c r="L9" s="77">
        <f t="shared" si="1"/>
        <v>4221.3518490226943</v>
      </c>
      <c r="M9" s="111"/>
      <c r="N9" s="77">
        <v>874.02224804714024</v>
      </c>
      <c r="O9" s="77">
        <v>3189.0313221834231</v>
      </c>
      <c r="P9" s="77">
        <v>436.79217443190834</v>
      </c>
      <c r="Q9" s="77">
        <v>0</v>
      </c>
      <c r="R9" s="77">
        <f t="shared" si="2"/>
        <v>4499.8457446624716</v>
      </c>
      <c r="S9" s="111"/>
      <c r="T9" s="77">
        <v>1331.9846674438309</v>
      </c>
      <c r="U9" s="77">
        <v>3144.1312727428567</v>
      </c>
      <c r="V9" s="77">
        <v>479.59599902962049</v>
      </c>
      <c r="W9" s="77">
        <v>0</v>
      </c>
      <c r="X9" s="77">
        <f t="shared" si="3"/>
        <v>4955.7119392163086</v>
      </c>
      <c r="Y9" s="107"/>
      <c r="Z9" s="77">
        <v>1209.5939287441583</v>
      </c>
      <c r="AA9" s="77">
        <v>3198.8163980902123</v>
      </c>
      <c r="AB9" s="77">
        <v>343.20518059636032</v>
      </c>
      <c r="AC9" s="77">
        <v>0</v>
      </c>
      <c r="AD9" s="77">
        <f t="shared" si="4"/>
        <v>4751.6155074307308</v>
      </c>
      <c r="AE9" s="108"/>
      <c r="AF9" s="77">
        <v>1203.8201844453231</v>
      </c>
      <c r="AG9" s="77">
        <v>2909.0156085886324</v>
      </c>
      <c r="AH9" s="77">
        <v>24.171415111145262</v>
      </c>
      <c r="AI9" s="77">
        <v>0</v>
      </c>
      <c r="AJ9" s="59">
        <f t="shared" si="5"/>
        <v>4137.0072081451008</v>
      </c>
      <c r="AR9" s="77">
        <v>1713.066691288084</v>
      </c>
      <c r="AS9" s="77">
        <v>3531.1621094578863</v>
      </c>
      <c r="AT9" s="77">
        <v>53.859983286857762</v>
      </c>
      <c r="AU9" s="77">
        <v>0</v>
      </c>
      <c r="AV9" s="59">
        <v>5298.0887840328278</v>
      </c>
    </row>
    <row r="10" spans="1:48" x14ac:dyDescent="0.2">
      <c r="A10" s="40">
        <v>5</v>
      </c>
      <c r="B10" s="41">
        <v>760.85183046357918</v>
      </c>
      <c r="C10" s="41">
        <v>3284.4104016362098</v>
      </c>
      <c r="D10" s="41">
        <v>283.7572384016205</v>
      </c>
      <c r="E10" s="41">
        <v>31.853328107980708</v>
      </c>
      <c r="F10" s="41">
        <f t="shared" si="0"/>
        <v>4360.87279860939</v>
      </c>
      <c r="G10" s="111"/>
      <c r="H10" s="41">
        <v>756.15314805291689</v>
      </c>
      <c r="I10" s="41">
        <v>4595.9995809294769</v>
      </c>
      <c r="J10" s="41">
        <v>367.05793834738222</v>
      </c>
      <c r="K10" s="41">
        <v>0</v>
      </c>
      <c r="L10" s="41">
        <f t="shared" si="1"/>
        <v>5719.2106673297758</v>
      </c>
      <c r="M10" s="111"/>
      <c r="N10" s="41">
        <v>874.02224804714012</v>
      </c>
      <c r="O10" s="41">
        <v>4704.1899669625263</v>
      </c>
      <c r="P10" s="41">
        <v>436.79217443190834</v>
      </c>
      <c r="Q10" s="41">
        <v>0</v>
      </c>
      <c r="R10" s="41">
        <f t="shared" si="2"/>
        <v>6015.0043894415749</v>
      </c>
      <c r="S10" s="111"/>
      <c r="T10" s="41">
        <v>1331.9846674438309</v>
      </c>
      <c r="U10" s="41">
        <v>5137.9063743080442</v>
      </c>
      <c r="V10" s="41">
        <v>479.59599902962043</v>
      </c>
      <c r="W10" s="41">
        <v>1.1384883423845653</v>
      </c>
      <c r="X10" s="41">
        <f t="shared" si="3"/>
        <v>6950.6255291238795</v>
      </c>
      <c r="Y10" s="107"/>
      <c r="Z10" s="41">
        <v>1209.5939287441581</v>
      </c>
      <c r="AA10" s="41">
        <v>5542.5879722867767</v>
      </c>
      <c r="AB10" s="41">
        <v>343.20518059636032</v>
      </c>
      <c r="AC10" s="41">
        <v>0</v>
      </c>
      <c r="AD10" s="41">
        <f t="shared" si="4"/>
        <v>7095.3870816272947</v>
      </c>
      <c r="AE10" s="108"/>
      <c r="AF10" s="41">
        <v>1203.8201844453229</v>
      </c>
      <c r="AG10" s="41">
        <v>5188.7418912689227</v>
      </c>
      <c r="AH10" s="41">
        <v>24.171415111145262</v>
      </c>
      <c r="AI10" s="41">
        <v>0</v>
      </c>
      <c r="AJ10" s="58">
        <f t="shared" si="5"/>
        <v>6416.7334908253915</v>
      </c>
      <c r="AR10" s="41">
        <v>1713.0666912880843</v>
      </c>
      <c r="AS10" s="41">
        <v>4458.5835573493869</v>
      </c>
      <c r="AT10" s="41">
        <v>53.859983286857762</v>
      </c>
      <c r="AU10" s="41">
        <v>0</v>
      </c>
      <c r="AV10" s="58">
        <v>6225.5102319243288</v>
      </c>
    </row>
    <row r="11" spans="1:48" x14ac:dyDescent="0.2">
      <c r="A11" s="78">
        <v>6</v>
      </c>
      <c r="B11" s="77">
        <v>760.85183046357918</v>
      </c>
      <c r="C11" s="77">
        <v>2617.2093558828642</v>
      </c>
      <c r="D11" s="77">
        <v>283.75723840162044</v>
      </c>
      <c r="E11" s="77">
        <v>3167.354067925824</v>
      </c>
      <c r="F11" s="77">
        <f t="shared" si="0"/>
        <v>6829.172492673888</v>
      </c>
      <c r="G11" s="111"/>
      <c r="H11" s="77">
        <v>756.153148052917</v>
      </c>
      <c r="I11" s="77">
        <v>40.04308386377042</v>
      </c>
      <c r="J11" s="77">
        <v>367.05793834738222</v>
      </c>
      <c r="K11" s="77">
        <v>4167.7305404954932</v>
      </c>
      <c r="L11" s="77">
        <f t="shared" si="1"/>
        <v>5330.9847107595633</v>
      </c>
      <c r="M11" s="111"/>
      <c r="N11" s="77">
        <v>874.02224804714024</v>
      </c>
      <c r="O11" s="77">
        <v>41.13762243416523</v>
      </c>
      <c r="P11" s="77">
        <v>436.79217443190834</v>
      </c>
      <c r="Q11" s="77">
        <v>4281.6513824342437</v>
      </c>
      <c r="R11" s="77">
        <f t="shared" si="2"/>
        <v>5633.6034273474579</v>
      </c>
      <c r="S11" s="111"/>
      <c r="T11" s="77">
        <v>1331.9846674438311</v>
      </c>
      <c r="U11" s="77">
        <v>53.846164586265047</v>
      </c>
      <c r="V11" s="77">
        <v>479.59599902962037</v>
      </c>
      <c r="W11" s="77">
        <v>4472.1612286014761</v>
      </c>
      <c r="X11" s="77">
        <f t="shared" si="3"/>
        <v>6337.5880596611923</v>
      </c>
      <c r="Y11" s="107"/>
      <c r="Z11" s="77">
        <v>1209.5939287441581</v>
      </c>
      <c r="AA11" s="77">
        <v>70.315774000914757</v>
      </c>
      <c r="AB11" s="77">
        <v>343.20518059636032</v>
      </c>
      <c r="AC11" s="77">
        <v>5008.5650962327518</v>
      </c>
      <c r="AD11" s="77">
        <f t="shared" si="4"/>
        <v>6631.6799795741854</v>
      </c>
      <c r="AE11" s="108"/>
      <c r="AF11" s="77">
        <v>1203.8201844453229</v>
      </c>
      <c r="AG11" s="77">
        <v>69.051139603394901</v>
      </c>
      <c r="AH11" s="77">
        <v>24.171415111145262</v>
      </c>
      <c r="AI11" s="77">
        <v>4918.4856824325016</v>
      </c>
      <c r="AJ11" s="59">
        <f t="shared" si="5"/>
        <v>6215.5284215923648</v>
      </c>
      <c r="AR11" s="77">
        <v>1713.0666912880843</v>
      </c>
      <c r="AS11" s="77">
        <v>139.38300267946923</v>
      </c>
      <c r="AT11" s="77">
        <v>53.859983286857762</v>
      </c>
      <c r="AU11" s="77">
        <v>6137.4356711244227</v>
      </c>
      <c r="AV11" s="59">
        <v>8043.745348378834</v>
      </c>
    </row>
    <row r="12" spans="1:48" x14ac:dyDescent="0.2">
      <c r="A12" s="40">
        <v>7</v>
      </c>
      <c r="B12" s="41">
        <v>760.85183046357918</v>
      </c>
      <c r="C12" s="41">
        <v>0</v>
      </c>
      <c r="D12" s="41">
        <v>283.7572384016205</v>
      </c>
      <c r="E12" s="41">
        <v>3190.4471864779471</v>
      </c>
      <c r="F12" s="41">
        <f t="shared" si="0"/>
        <v>4235.0562553431464</v>
      </c>
      <c r="G12" s="111"/>
      <c r="H12" s="41">
        <v>756.15314805291678</v>
      </c>
      <c r="I12" s="41">
        <v>7.2703900175894498</v>
      </c>
      <c r="J12" s="41">
        <v>367.05793834738216</v>
      </c>
      <c r="K12" s="41">
        <v>3940.2198699516352</v>
      </c>
      <c r="L12" s="41">
        <f t="shared" si="1"/>
        <v>5070.7013463695239</v>
      </c>
      <c r="M12" s="111"/>
      <c r="N12" s="41">
        <v>874.02224804714012</v>
      </c>
      <c r="O12" s="41">
        <v>7.916686793970328</v>
      </c>
      <c r="P12" s="41">
        <v>436.79217443190834</v>
      </c>
      <c r="Q12" s="41">
        <v>4290.4832525240536</v>
      </c>
      <c r="R12" s="41">
        <f t="shared" si="2"/>
        <v>5609.2143617970723</v>
      </c>
      <c r="S12" s="111"/>
      <c r="T12" s="41">
        <v>1331.9846674438309</v>
      </c>
      <c r="U12" s="41">
        <v>8.9530053915438312</v>
      </c>
      <c r="V12" s="41">
        <v>479.59599902962049</v>
      </c>
      <c r="W12" s="41">
        <v>4696.5977593520456</v>
      </c>
      <c r="X12" s="41">
        <f t="shared" si="3"/>
        <v>6517.1314312170407</v>
      </c>
      <c r="Y12" s="107"/>
      <c r="Z12" s="41">
        <v>1209.5939287441583</v>
      </c>
      <c r="AA12" s="41">
        <v>0</v>
      </c>
      <c r="AB12" s="41">
        <v>343.20518059636038</v>
      </c>
      <c r="AC12" s="41">
        <v>5110.596766967903</v>
      </c>
      <c r="AD12" s="41">
        <f t="shared" si="4"/>
        <v>6663.395876308422</v>
      </c>
      <c r="AE12" s="108"/>
      <c r="AF12" s="41">
        <v>1203.8201844453231</v>
      </c>
      <c r="AG12" s="41">
        <v>0</v>
      </c>
      <c r="AH12" s="41">
        <v>24.171415111145262</v>
      </c>
      <c r="AI12" s="41">
        <v>5131.89181869003</v>
      </c>
      <c r="AJ12" s="58">
        <f t="shared" si="5"/>
        <v>6359.883418246498</v>
      </c>
      <c r="AR12" s="41">
        <v>1713.0666912880845</v>
      </c>
      <c r="AS12" s="41">
        <v>0.7463164235452161</v>
      </c>
      <c r="AT12" s="41">
        <v>53.859983286857762</v>
      </c>
      <c r="AU12" s="41">
        <v>6288.0835454272574</v>
      </c>
      <c r="AV12" s="58">
        <v>8055.7565364257453</v>
      </c>
    </row>
    <row r="13" spans="1:48" x14ac:dyDescent="0.2">
      <c r="A13" s="78">
        <v>8</v>
      </c>
      <c r="B13" s="77">
        <v>760.85183046357906</v>
      </c>
      <c r="C13" s="77">
        <v>0</v>
      </c>
      <c r="D13" s="77">
        <v>283.7572384016205</v>
      </c>
      <c r="E13" s="77">
        <v>3256.871107954521</v>
      </c>
      <c r="F13" s="77">
        <f t="shared" si="0"/>
        <v>4301.4801768197203</v>
      </c>
      <c r="G13" s="111"/>
      <c r="H13" s="77">
        <v>756.15314805291689</v>
      </c>
      <c r="I13" s="77">
        <v>0</v>
      </c>
      <c r="J13" s="77">
        <v>367.05793834738222</v>
      </c>
      <c r="K13" s="77">
        <v>3931.770341337336</v>
      </c>
      <c r="L13" s="77">
        <f t="shared" si="1"/>
        <v>5054.9814277376354</v>
      </c>
      <c r="M13" s="111"/>
      <c r="N13" s="77">
        <v>874.02224804714024</v>
      </c>
      <c r="O13" s="77">
        <v>0</v>
      </c>
      <c r="P13" s="77">
        <v>436.79217443190839</v>
      </c>
      <c r="Q13" s="77">
        <v>4359.7150909595539</v>
      </c>
      <c r="R13" s="77">
        <f t="shared" si="2"/>
        <v>5670.5295134386024</v>
      </c>
      <c r="S13" s="111"/>
      <c r="T13" s="77">
        <v>1331.9846674438309</v>
      </c>
      <c r="U13" s="77">
        <v>0.41698974380881199</v>
      </c>
      <c r="V13" s="77">
        <v>479.59599902962043</v>
      </c>
      <c r="W13" s="77">
        <v>4563.3143964332439</v>
      </c>
      <c r="X13" s="77">
        <f t="shared" si="3"/>
        <v>6375.3120526505045</v>
      </c>
      <c r="Y13" s="107"/>
      <c r="Z13" s="77">
        <v>1209.5939287441583</v>
      </c>
      <c r="AA13" s="77">
        <v>0</v>
      </c>
      <c r="AB13" s="77">
        <v>343.20518059636032</v>
      </c>
      <c r="AC13" s="77">
        <v>5137.2013773674053</v>
      </c>
      <c r="AD13" s="77">
        <f t="shared" si="4"/>
        <v>6690.0004867079242</v>
      </c>
      <c r="AE13" s="108"/>
      <c r="AF13" s="77">
        <v>1203.8201844453231</v>
      </c>
      <c r="AG13" s="77">
        <v>0</v>
      </c>
      <c r="AH13" s="77">
        <v>24.171415111145262</v>
      </c>
      <c r="AI13" s="77">
        <v>5177.8887136403673</v>
      </c>
      <c r="AJ13" s="59">
        <f t="shared" si="5"/>
        <v>6405.8803131968361</v>
      </c>
      <c r="AR13" s="77">
        <v>1713.0666912880843</v>
      </c>
      <c r="AS13" s="77">
        <v>0</v>
      </c>
      <c r="AT13" s="77">
        <v>53.859983286857762</v>
      </c>
      <c r="AU13" s="77">
        <v>6461.9938911069321</v>
      </c>
      <c r="AV13" s="59">
        <v>8228.920565681874</v>
      </c>
    </row>
    <row r="14" spans="1:48" x14ac:dyDescent="0.2">
      <c r="A14" s="40">
        <v>9</v>
      </c>
      <c r="B14" s="41">
        <v>760.85183046357906</v>
      </c>
      <c r="C14" s="41">
        <v>0</v>
      </c>
      <c r="D14" s="41">
        <v>283.7572384016205</v>
      </c>
      <c r="E14" s="41">
        <v>3215.6191931989183</v>
      </c>
      <c r="F14" s="41">
        <f t="shared" si="0"/>
        <v>4260.2282620641181</v>
      </c>
      <c r="G14" s="111"/>
      <c r="H14" s="41">
        <v>756.15314805291666</v>
      </c>
      <c r="I14" s="41">
        <v>0</v>
      </c>
      <c r="J14" s="41">
        <v>367.05793834738216</v>
      </c>
      <c r="K14" s="41">
        <v>3942.828539953267</v>
      </c>
      <c r="L14" s="41">
        <f t="shared" si="1"/>
        <v>5066.0396263535658</v>
      </c>
      <c r="M14" s="111"/>
      <c r="N14" s="41">
        <v>874.02224804714012</v>
      </c>
      <c r="O14" s="41">
        <v>0</v>
      </c>
      <c r="P14" s="41">
        <v>436.79217443190828</v>
      </c>
      <c r="Q14" s="41">
        <v>4319.4404418188133</v>
      </c>
      <c r="R14" s="41">
        <f t="shared" si="2"/>
        <v>5630.2548642978618</v>
      </c>
      <c r="S14" s="111"/>
      <c r="T14" s="41">
        <v>1331.9846674438311</v>
      </c>
      <c r="U14" s="41">
        <v>0.21243895373680155</v>
      </c>
      <c r="V14" s="41">
        <v>479.59599902962043</v>
      </c>
      <c r="W14" s="41">
        <v>4764.2930302289042</v>
      </c>
      <c r="X14" s="41">
        <f t="shared" si="3"/>
        <v>6576.0861356560927</v>
      </c>
      <c r="Y14" s="107"/>
      <c r="Z14" s="41">
        <v>1209.5939287441583</v>
      </c>
      <c r="AA14" s="41">
        <v>0</v>
      </c>
      <c r="AB14" s="41">
        <v>343.20518059636026</v>
      </c>
      <c r="AC14" s="41">
        <v>5188.4231570079319</v>
      </c>
      <c r="AD14" s="41">
        <f t="shared" si="4"/>
        <v>6741.2222663484499</v>
      </c>
      <c r="AE14" s="108"/>
      <c r="AF14" s="41">
        <v>1203.8201844453231</v>
      </c>
      <c r="AG14" s="41">
        <v>0</v>
      </c>
      <c r="AH14" s="41">
        <v>24.171415111145265</v>
      </c>
      <c r="AI14" s="41">
        <v>5151.9988102039833</v>
      </c>
      <c r="AJ14" s="58">
        <f t="shared" si="5"/>
        <v>6379.9904097604522</v>
      </c>
      <c r="AR14" s="41">
        <v>1713.0666912880845</v>
      </c>
      <c r="AS14" s="41">
        <v>0</v>
      </c>
      <c r="AT14" s="41">
        <v>53.859983286857762</v>
      </c>
      <c r="AU14" s="41">
        <v>6408.3163706818732</v>
      </c>
      <c r="AV14" s="58">
        <v>8175.2430452568151</v>
      </c>
    </row>
    <row r="15" spans="1:48" x14ac:dyDescent="0.2">
      <c r="A15" s="78">
        <v>10</v>
      </c>
      <c r="B15" s="77">
        <v>760.85183046357918</v>
      </c>
      <c r="C15" s="77">
        <v>0</v>
      </c>
      <c r="D15" s="77">
        <v>283.7572384016205</v>
      </c>
      <c r="E15" s="77">
        <v>3222.6373571050281</v>
      </c>
      <c r="F15" s="77">
        <f t="shared" si="0"/>
        <v>4267.2464259702283</v>
      </c>
      <c r="G15" s="111"/>
      <c r="H15" s="77">
        <v>756.15314805291689</v>
      </c>
      <c r="I15" s="77">
        <v>0</v>
      </c>
      <c r="J15" s="77">
        <v>367.05793834738216</v>
      </c>
      <c r="K15" s="77">
        <v>3954.9459489469778</v>
      </c>
      <c r="L15" s="77">
        <f t="shared" si="1"/>
        <v>5078.1570353472771</v>
      </c>
      <c r="M15" s="111"/>
      <c r="N15" s="77">
        <v>874.02224804714024</v>
      </c>
      <c r="O15" s="77">
        <v>0</v>
      </c>
      <c r="P15" s="77">
        <v>436.79217443190834</v>
      </c>
      <c r="Q15" s="77">
        <v>4266.0346439245104</v>
      </c>
      <c r="R15" s="77">
        <f t="shared" si="2"/>
        <v>5576.8490664035589</v>
      </c>
      <c r="S15" s="111"/>
      <c r="T15" s="77">
        <v>1331.9846674438311</v>
      </c>
      <c r="U15" s="77">
        <v>8.497558149472062E-2</v>
      </c>
      <c r="V15" s="77">
        <v>479.59599902962043</v>
      </c>
      <c r="W15" s="77">
        <v>4838.9473243677958</v>
      </c>
      <c r="X15" s="77">
        <f t="shared" si="3"/>
        <v>6650.6129664227419</v>
      </c>
      <c r="Y15" s="107"/>
      <c r="Z15" s="77">
        <v>1209.5939287441581</v>
      </c>
      <c r="AA15" s="77">
        <v>0</v>
      </c>
      <c r="AB15" s="77">
        <v>343.20518059636032</v>
      </c>
      <c r="AC15" s="77">
        <v>5287.4813377545051</v>
      </c>
      <c r="AD15" s="77">
        <f t="shared" si="4"/>
        <v>6840.2804470950232</v>
      </c>
      <c r="AE15" s="108"/>
      <c r="AF15" s="77">
        <v>1203.8201844453231</v>
      </c>
      <c r="AG15" s="77">
        <v>0</v>
      </c>
      <c r="AH15" s="77">
        <v>24.171415111145262</v>
      </c>
      <c r="AI15" s="77">
        <v>5203.7848688369031</v>
      </c>
      <c r="AJ15" s="59">
        <f t="shared" si="5"/>
        <v>6431.776468393371</v>
      </c>
      <c r="AR15" s="77">
        <v>1713.0666912880843</v>
      </c>
      <c r="AS15" s="77">
        <v>0</v>
      </c>
      <c r="AT15" s="77">
        <v>53.859983286857762</v>
      </c>
      <c r="AU15" s="77">
        <v>6599.6179228929586</v>
      </c>
      <c r="AV15" s="59">
        <v>8366.5445974679005</v>
      </c>
    </row>
    <row r="16" spans="1:48" x14ac:dyDescent="0.2">
      <c r="A16" s="40">
        <v>11</v>
      </c>
      <c r="B16" s="41">
        <v>760.85183046357895</v>
      </c>
      <c r="C16" s="41">
        <v>0</v>
      </c>
      <c r="D16" s="41">
        <v>283.75723840162044</v>
      </c>
      <c r="E16" s="41">
        <v>3280.9534240669836</v>
      </c>
      <c r="F16" s="41">
        <f t="shared" si="0"/>
        <v>4325.562492932183</v>
      </c>
      <c r="G16" s="111"/>
      <c r="H16" s="41">
        <v>756.15314805291689</v>
      </c>
      <c r="I16" s="41">
        <v>0</v>
      </c>
      <c r="J16" s="41">
        <v>367.05793834738222</v>
      </c>
      <c r="K16" s="41">
        <v>4101.993821282289</v>
      </c>
      <c r="L16" s="41">
        <f t="shared" si="1"/>
        <v>5225.2049076825879</v>
      </c>
      <c r="M16" s="111"/>
      <c r="N16" s="41">
        <v>874.02224804714001</v>
      </c>
      <c r="O16" s="41">
        <v>0</v>
      </c>
      <c r="P16" s="41">
        <v>436.79217443190834</v>
      </c>
      <c r="Q16" s="41">
        <v>4280.1986290786117</v>
      </c>
      <c r="R16" s="41">
        <f t="shared" si="2"/>
        <v>5591.0130515576602</v>
      </c>
      <c r="S16" s="111"/>
      <c r="T16" s="41">
        <v>1331.9846674438309</v>
      </c>
      <c r="U16" s="41">
        <v>4.0860679152180286E-2</v>
      </c>
      <c r="V16" s="41">
        <v>479.59599902962049</v>
      </c>
      <c r="W16" s="41">
        <v>4744.8768082872402</v>
      </c>
      <c r="X16" s="41">
        <f t="shared" si="3"/>
        <v>6556.4983354398437</v>
      </c>
      <c r="Y16" s="107"/>
      <c r="Z16" s="41">
        <v>1209.5939287441583</v>
      </c>
      <c r="AA16" s="41">
        <v>0</v>
      </c>
      <c r="AB16" s="41">
        <v>343.20518059636038</v>
      </c>
      <c r="AC16" s="41">
        <v>5207.1229873468428</v>
      </c>
      <c r="AD16" s="41">
        <f t="shared" si="4"/>
        <v>6759.9220966873618</v>
      </c>
      <c r="AE16" s="108"/>
      <c r="AF16" s="41">
        <v>1203.8201844453229</v>
      </c>
      <c r="AG16" s="41">
        <v>0</v>
      </c>
      <c r="AH16" s="41">
        <v>24.171415111145262</v>
      </c>
      <c r="AI16" s="41">
        <v>5005.4932792517466</v>
      </c>
      <c r="AJ16" s="58">
        <f t="shared" si="5"/>
        <v>6233.4848788082145</v>
      </c>
      <c r="AR16" s="41">
        <v>1713.0666912880845</v>
      </c>
      <c r="AS16" s="41">
        <v>0</v>
      </c>
      <c r="AT16" s="41">
        <v>53.859983286857755</v>
      </c>
      <c r="AU16" s="41">
        <v>6578.7328884514063</v>
      </c>
      <c r="AV16" s="58">
        <v>8345.6595630263491</v>
      </c>
    </row>
    <row r="17" spans="1:48" x14ac:dyDescent="0.2">
      <c r="A17" s="78">
        <v>12</v>
      </c>
      <c r="B17" s="77">
        <v>760.85183046357918</v>
      </c>
      <c r="C17" s="77">
        <v>0</v>
      </c>
      <c r="D17" s="77">
        <v>283.7572384016205</v>
      </c>
      <c r="E17" s="77">
        <v>4177.3681639905626</v>
      </c>
      <c r="F17" s="77">
        <f t="shared" si="0"/>
        <v>5221.9772328557628</v>
      </c>
      <c r="G17" s="111"/>
      <c r="H17" s="77">
        <v>756.15314805291678</v>
      </c>
      <c r="I17" s="77">
        <v>0</v>
      </c>
      <c r="J17" s="77">
        <v>367.05793834738216</v>
      </c>
      <c r="K17" s="77">
        <v>5303.9229933913384</v>
      </c>
      <c r="L17" s="77">
        <f t="shared" si="1"/>
        <v>6427.1340797916373</v>
      </c>
      <c r="M17" s="111"/>
      <c r="N17" s="77">
        <v>874.02224804714012</v>
      </c>
      <c r="O17" s="77">
        <v>0</v>
      </c>
      <c r="P17" s="77">
        <v>436.79217443190834</v>
      </c>
      <c r="Q17" s="77">
        <v>5698.397781616407</v>
      </c>
      <c r="R17" s="77">
        <f t="shared" si="2"/>
        <v>7009.2122040954555</v>
      </c>
      <c r="S17" s="111"/>
      <c r="T17" s="77">
        <v>1331.9846674438309</v>
      </c>
      <c r="U17" s="77">
        <v>0</v>
      </c>
      <c r="V17" s="77">
        <v>479.59599902962043</v>
      </c>
      <c r="W17" s="77">
        <v>6149.8222585360318</v>
      </c>
      <c r="X17" s="77">
        <f t="shared" si="3"/>
        <v>7961.4029250094827</v>
      </c>
      <c r="Y17" s="107"/>
      <c r="Z17" s="77">
        <v>1209.5939287441583</v>
      </c>
      <c r="AA17" s="77">
        <v>0</v>
      </c>
      <c r="AB17" s="77">
        <v>343.20518059636038</v>
      </c>
      <c r="AC17" s="77">
        <v>7115.7840473743363</v>
      </c>
      <c r="AD17" s="77">
        <f t="shared" si="4"/>
        <v>8668.5831567148543</v>
      </c>
      <c r="AE17" s="108"/>
      <c r="AF17" s="77">
        <v>1203.8201844453231</v>
      </c>
      <c r="AG17" s="77">
        <v>0</v>
      </c>
      <c r="AH17" s="77">
        <v>24.171415111145262</v>
      </c>
      <c r="AI17" s="77">
        <v>6111.9431458715762</v>
      </c>
      <c r="AJ17" s="59">
        <f t="shared" si="5"/>
        <v>7339.9347454280451</v>
      </c>
      <c r="AR17" s="77">
        <v>1713.0666912880843</v>
      </c>
      <c r="AS17" s="77">
        <v>0</v>
      </c>
      <c r="AT17" s="77">
        <v>53.859983286857762</v>
      </c>
      <c r="AU17" s="77">
        <v>6236.3501446507362</v>
      </c>
      <c r="AV17" s="59">
        <v>8003.2768192256781</v>
      </c>
    </row>
    <row r="18" spans="1:48" x14ac:dyDescent="0.2">
      <c r="A18" s="40">
        <v>13</v>
      </c>
      <c r="B18" s="41">
        <v>760.85183046357929</v>
      </c>
      <c r="C18" s="41">
        <v>0</v>
      </c>
      <c r="D18" s="41">
        <v>283.75723840162044</v>
      </c>
      <c r="E18" s="41">
        <v>4323.6104234766599</v>
      </c>
      <c r="F18" s="41">
        <f t="shared" si="0"/>
        <v>5368.2194923418592</v>
      </c>
      <c r="G18" s="111"/>
      <c r="H18" s="41">
        <v>756.15314805291689</v>
      </c>
      <c r="I18" s="41">
        <v>0</v>
      </c>
      <c r="J18" s="41">
        <v>367.05793834738216</v>
      </c>
      <c r="K18" s="41">
        <v>5302.7895204810775</v>
      </c>
      <c r="L18" s="41">
        <f t="shared" si="1"/>
        <v>6426.0006068813764</v>
      </c>
      <c r="M18" s="111"/>
      <c r="N18" s="41">
        <v>874.02224804714035</v>
      </c>
      <c r="O18" s="41">
        <v>0</v>
      </c>
      <c r="P18" s="41">
        <v>436.79217443190834</v>
      </c>
      <c r="Q18" s="41">
        <v>5824.0642482369367</v>
      </c>
      <c r="R18" s="41">
        <f t="shared" si="2"/>
        <v>7134.8786707159852</v>
      </c>
      <c r="S18" s="111"/>
      <c r="T18" s="41">
        <v>1331.9846674438311</v>
      </c>
      <c r="U18" s="41">
        <v>0</v>
      </c>
      <c r="V18" s="41">
        <v>479.59599902962049</v>
      </c>
      <c r="W18" s="41">
        <v>6209.2922857596368</v>
      </c>
      <c r="X18" s="41">
        <f t="shared" si="3"/>
        <v>8020.8729522330887</v>
      </c>
      <c r="Y18" s="107"/>
      <c r="Z18" s="41">
        <v>1209.5939287441583</v>
      </c>
      <c r="AA18" s="41">
        <v>0</v>
      </c>
      <c r="AB18" s="41">
        <v>343.20518059636038</v>
      </c>
      <c r="AC18" s="41">
        <v>7071.0309978929145</v>
      </c>
      <c r="AD18" s="41">
        <f t="shared" si="4"/>
        <v>8623.8301072334325</v>
      </c>
      <c r="AE18" s="108"/>
      <c r="AF18" s="41">
        <v>1203.8201844453231</v>
      </c>
      <c r="AG18" s="41">
        <v>0</v>
      </c>
      <c r="AH18" s="41">
        <v>24.171415111145265</v>
      </c>
      <c r="AI18" s="41">
        <v>6286.7457494909168</v>
      </c>
      <c r="AJ18" s="58">
        <f t="shared" si="5"/>
        <v>7514.7373490473856</v>
      </c>
      <c r="AR18" s="41">
        <v>1713.0666912880843</v>
      </c>
      <c r="AS18" s="41">
        <v>0</v>
      </c>
      <c r="AT18" s="41">
        <v>53.859983286857762</v>
      </c>
      <c r="AU18" s="41">
        <v>6222.4477205037556</v>
      </c>
      <c r="AV18" s="58">
        <v>7989.3743950786975</v>
      </c>
    </row>
    <row r="19" spans="1:48" x14ac:dyDescent="0.2">
      <c r="A19" s="78">
        <v>14</v>
      </c>
      <c r="B19" s="77">
        <v>760.85183046357929</v>
      </c>
      <c r="C19" s="77">
        <v>0</v>
      </c>
      <c r="D19" s="77">
        <v>283.7572384016205</v>
      </c>
      <c r="E19" s="77">
        <v>4235.4897836042182</v>
      </c>
      <c r="F19" s="77">
        <f t="shared" si="0"/>
        <v>5280.0988524694185</v>
      </c>
      <c r="G19" s="111"/>
      <c r="H19" s="77">
        <v>756.15314805291678</v>
      </c>
      <c r="I19" s="77">
        <v>0</v>
      </c>
      <c r="J19" s="77">
        <v>367.05793834738222</v>
      </c>
      <c r="K19" s="77">
        <v>5241.9588339169886</v>
      </c>
      <c r="L19" s="77">
        <f t="shared" si="1"/>
        <v>6365.1699203172875</v>
      </c>
      <c r="M19" s="111"/>
      <c r="N19" s="77">
        <v>874.02224804714024</v>
      </c>
      <c r="O19" s="77">
        <v>0</v>
      </c>
      <c r="P19" s="77">
        <v>436.79217443190839</v>
      </c>
      <c r="Q19" s="77">
        <v>5754.5668372434347</v>
      </c>
      <c r="R19" s="77">
        <f t="shared" si="2"/>
        <v>7065.3812597224833</v>
      </c>
      <c r="S19" s="111"/>
      <c r="T19" s="77">
        <v>1331.9846674438311</v>
      </c>
      <c r="U19" s="77">
        <v>0</v>
      </c>
      <c r="V19" s="77">
        <v>479.59599902962043</v>
      </c>
      <c r="W19" s="77">
        <v>5933.8688350502716</v>
      </c>
      <c r="X19" s="77">
        <f t="shared" si="3"/>
        <v>7745.4495015237226</v>
      </c>
      <c r="Y19" s="107"/>
      <c r="Z19" s="77">
        <v>1209.5939287441583</v>
      </c>
      <c r="AA19" s="77">
        <v>0</v>
      </c>
      <c r="AB19" s="77">
        <v>343.20518059636032</v>
      </c>
      <c r="AC19" s="77">
        <v>6964.5110672388328</v>
      </c>
      <c r="AD19" s="77">
        <f t="shared" si="4"/>
        <v>8517.3101765793508</v>
      </c>
      <c r="AE19" s="108"/>
      <c r="AF19" s="77">
        <v>1203.8201844453229</v>
      </c>
      <c r="AG19" s="77">
        <v>0</v>
      </c>
      <c r="AH19" s="77">
        <v>24.171415111145262</v>
      </c>
      <c r="AI19" s="77">
        <v>6290.204950166818</v>
      </c>
      <c r="AJ19" s="59">
        <f t="shared" si="5"/>
        <v>7518.1965497232859</v>
      </c>
      <c r="AR19" s="77">
        <v>1713.0666912880845</v>
      </c>
      <c r="AS19" s="77">
        <v>0</v>
      </c>
      <c r="AT19" s="77">
        <v>53.859983286857762</v>
      </c>
      <c r="AU19" s="77">
        <v>6167.2282231024292</v>
      </c>
      <c r="AV19" s="59">
        <v>7934.154897677372</v>
      </c>
    </row>
    <row r="20" spans="1:48" x14ac:dyDescent="0.2">
      <c r="A20" s="40">
        <v>15</v>
      </c>
      <c r="B20" s="41">
        <v>760.85183046357929</v>
      </c>
      <c r="C20" s="41">
        <v>0</v>
      </c>
      <c r="D20" s="41">
        <v>283.75723840162044</v>
      </c>
      <c r="E20" s="41">
        <v>4116.8390234579356</v>
      </c>
      <c r="F20" s="41">
        <f t="shared" si="0"/>
        <v>5161.4480923231349</v>
      </c>
      <c r="G20" s="111"/>
      <c r="H20" s="41">
        <v>756.15314805291689</v>
      </c>
      <c r="I20" s="41">
        <v>0</v>
      </c>
      <c r="J20" s="41">
        <v>367.05793834738222</v>
      </c>
      <c r="K20" s="41">
        <v>5297.8928955265355</v>
      </c>
      <c r="L20" s="41">
        <f t="shared" si="1"/>
        <v>6421.1039819268344</v>
      </c>
      <c r="M20" s="111"/>
      <c r="N20" s="41">
        <v>874.02224804714012</v>
      </c>
      <c r="O20" s="41">
        <v>0</v>
      </c>
      <c r="P20" s="41">
        <v>436.79217443190834</v>
      </c>
      <c r="Q20" s="41">
        <v>5509.5094660124896</v>
      </c>
      <c r="R20" s="41">
        <f t="shared" si="2"/>
        <v>6820.3238884915381</v>
      </c>
      <c r="S20" s="111"/>
      <c r="T20" s="41">
        <v>1331.9846674438311</v>
      </c>
      <c r="U20" s="41">
        <v>0</v>
      </c>
      <c r="V20" s="41">
        <v>479.59599902962049</v>
      </c>
      <c r="W20" s="41">
        <v>6114.5107286005241</v>
      </c>
      <c r="X20" s="41">
        <f t="shared" si="3"/>
        <v>7926.0913950739759</v>
      </c>
      <c r="Y20" s="107"/>
      <c r="Z20" s="41">
        <v>1209.5939287441583</v>
      </c>
      <c r="AA20" s="41">
        <v>0</v>
      </c>
      <c r="AB20" s="41">
        <v>343.20518059636038</v>
      </c>
      <c r="AC20" s="41">
        <v>6654.5969245013266</v>
      </c>
      <c r="AD20" s="41">
        <f t="shared" si="4"/>
        <v>8207.3960338418456</v>
      </c>
      <c r="AE20" s="108"/>
      <c r="AF20" s="41">
        <v>1203.8201844453231</v>
      </c>
      <c r="AG20" s="41">
        <v>0</v>
      </c>
      <c r="AH20" s="41">
        <v>24.171415111145262</v>
      </c>
      <c r="AI20" s="41">
        <v>6157.3648983717594</v>
      </c>
      <c r="AJ20" s="58">
        <f t="shared" si="5"/>
        <v>7385.3564979282273</v>
      </c>
      <c r="AR20" s="41">
        <v>1713.066691288084</v>
      </c>
      <c r="AS20" s="41">
        <v>0</v>
      </c>
      <c r="AT20" s="41">
        <v>53.859983286857762</v>
      </c>
      <c r="AU20" s="41">
        <v>6361.9912493930806</v>
      </c>
      <c r="AV20" s="58">
        <v>8128.9179239680225</v>
      </c>
    </row>
    <row r="21" spans="1:48" x14ac:dyDescent="0.2">
      <c r="A21" s="78">
        <v>16</v>
      </c>
      <c r="B21" s="77">
        <v>760.85183046357918</v>
      </c>
      <c r="C21" s="77">
        <v>0</v>
      </c>
      <c r="D21" s="77">
        <v>283.75723840162044</v>
      </c>
      <c r="E21" s="77">
        <v>4212.3227744735004</v>
      </c>
      <c r="F21" s="77">
        <f t="shared" si="0"/>
        <v>5256.9318433386998</v>
      </c>
      <c r="G21" s="111"/>
      <c r="H21" s="77">
        <v>756.15314805291689</v>
      </c>
      <c r="I21" s="77">
        <v>0</v>
      </c>
      <c r="J21" s="77">
        <v>367.05793834738216</v>
      </c>
      <c r="K21" s="77">
        <v>4949.9981769271944</v>
      </c>
      <c r="L21" s="77">
        <f t="shared" si="1"/>
        <v>6073.2092633274933</v>
      </c>
      <c r="M21" s="111"/>
      <c r="N21" s="77">
        <v>874.02224804714024</v>
      </c>
      <c r="O21" s="77">
        <v>0</v>
      </c>
      <c r="P21" s="77">
        <v>436.79217443190834</v>
      </c>
      <c r="Q21" s="77">
        <v>5328.1248905898201</v>
      </c>
      <c r="R21" s="77">
        <f t="shared" si="2"/>
        <v>6638.9393130688686</v>
      </c>
      <c r="S21" s="111"/>
      <c r="T21" s="77">
        <v>1331.9846674438311</v>
      </c>
      <c r="U21" s="77">
        <v>0</v>
      </c>
      <c r="V21" s="77">
        <v>479.59599902962049</v>
      </c>
      <c r="W21" s="77">
        <v>5816.3064438231477</v>
      </c>
      <c r="X21" s="77">
        <f t="shared" si="3"/>
        <v>7627.8871102965995</v>
      </c>
      <c r="Y21" s="107"/>
      <c r="Z21" s="77">
        <v>1209.5939287441583</v>
      </c>
      <c r="AA21" s="77">
        <v>0</v>
      </c>
      <c r="AB21" s="77">
        <v>343.20518059636032</v>
      </c>
      <c r="AC21" s="77">
        <v>6651.6695067079436</v>
      </c>
      <c r="AD21" s="77">
        <f t="shared" si="4"/>
        <v>8204.4686160484616</v>
      </c>
      <c r="AE21" s="108"/>
      <c r="AF21" s="77">
        <v>1203.8201844453231</v>
      </c>
      <c r="AG21" s="77">
        <v>0</v>
      </c>
      <c r="AH21" s="77">
        <v>24.171415111145262</v>
      </c>
      <c r="AI21" s="77">
        <v>6130.7254260150621</v>
      </c>
      <c r="AJ21" s="59">
        <f t="shared" si="5"/>
        <v>7358.71702557153</v>
      </c>
      <c r="AR21" s="77">
        <v>1713.0666912880843</v>
      </c>
      <c r="AS21" s="77">
        <v>0</v>
      </c>
      <c r="AT21" s="77">
        <v>60.192406160084104</v>
      </c>
      <c r="AU21" s="77">
        <v>6207.1445585837291</v>
      </c>
      <c r="AV21" s="59">
        <v>7980.4036560318973</v>
      </c>
    </row>
    <row r="22" spans="1:48" x14ac:dyDescent="0.2">
      <c r="A22" s="40">
        <v>17</v>
      </c>
      <c r="B22" s="41">
        <v>760.85183046357918</v>
      </c>
      <c r="C22" s="41">
        <v>0</v>
      </c>
      <c r="D22" s="41">
        <v>283.75723840162044</v>
      </c>
      <c r="E22" s="41">
        <v>2930.0819833839751</v>
      </c>
      <c r="F22" s="41">
        <f t="shared" si="0"/>
        <v>3974.6910522491744</v>
      </c>
      <c r="G22" s="111"/>
      <c r="H22" s="41">
        <v>756.153148052917</v>
      </c>
      <c r="I22" s="41">
        <v>0</v>
      </c>
      <c r="J22" s="41">
        <v>367.05793834738216</v>
      </c>
      <c r="K22" s="41">
        <v>5076.0039769225505</v>
      </c>
      <c r="L22" s="41">
        <f t="shared" si="1"/>
        <v>6199.2150633228493</v>
      </c>
      <c r="M22" s="111"/>
      <c r="N22" s="41">
        <v>874.02224804714012</v>
      </c>
      <c r="O22" s="41">
        <v>0</v>
      </c>
      <c r="P22" s="41">
        <v>436.79217443190828</v>
      </c>
      <c r="Q22" s="41">
        <v>5097.3021419015486</v>
      </c>
      <c r="R22" s="41">
        <f t="shared" si="2"/>
        <v>6408.1165643805971</v>
      </c>
      <c r="S22" s="111"/>
      <c r="T22" s="41">
        <v>1331.9846674438311</v>
      </c>
      <c r="U22" s="41">
        <v>0</v>
      </c>
      <c r="V22" s="41">
        <v>479.59599902962043</v>
      </c>
      <c r="W22" s="41">
        <v>5565.2464210406315</v>
      </c>
      <c r="X22" s="41">
        <f t="shared" si="3"/>
        <v>7376.8270875140825</v>
      </c>
      <c r="Y22" s="107"/>
      <c r="Z22" s="41">
        <v>1209.5939287441583</v>
      </c>
      <c r="AA22" s="41">
        <v>0</v>
      </c>
      <c r="AB22" s="41">
        <v>343.20518059636038</v>
      </c>
      <c r="AC22" s="41">
        <v>6539.7500040353825</v>
      </c>
      <c r="AD22" s="41">
        <f t="shared" si="4"/>
        <v>8092.5491133759015</v>
      </c>
      <c r="AE22" s="108"/>
      <c r="AF22" s="41">
        <v>1203.8201844453229</v>
      </c>
      <c r="AG22" s="41">
        <v>0</v>
      </c>
      <c r="AH22" s="41">
        <v>24.171415111145262</v>
      </c>
      <c r="AI22" s="41">
        <v>5992.2160061680643</v>
      </c>
      <c r="AJ22" s="58">
        <f t="shared" si="5"/>
        <v>7220.2076057245322</v>
      </c>
      <c r="AR22" s="41">
        <v>1713.0666912880843</v>
      </c>
      <c r="AS22" s="41">
        <v>0</v>
      </c>
      <c r="AT22" s="41">
        <v>63.839843106197385</v>
      </c>
      <c r="AU22" s="41">
        <v>6058.905141073079</v>
      </c>
      <c r="AV22" s="58">
        <v>7835.8116754673611</v>
      </c>
    </row>
    <row r="23" spans="1:48" x14ac:dyDescent="0.2">
      <c r="A23" s="78">
        <v>18</v>
      </c>
      <c r="B23" s="77">
        <v>327.4323292851642</v>
      </c>
      <c r="C23" s="77">
        <v>0</v>
      </c>
      <c r="D23" s="77">
        <v>0</v>
      </c>
      <c r="E23" s="77">
        <v>3500.4962655389604</v>
      </c>
      <c r="F23" s="77">
        <f t="shared" si="0"/>
        <v>3827.9285948241245</v>
      </c>
      <c r="G23" s="111"/>
      <c r="H23" s="77">
        <v>415.53549698289135</v>
      </c>
      <c r="I23" s="77">
        <v>0</v>
      </c>
      <c r="J23" s="77">
        <v>0</v>
      </c>
      <c r="K23" s="77">
        <v>4949.1722091698148</v>
      </c>
      <c r="L23" s="77">
        <f t="shared" si="1"/>
        <v>5364.7077061527061</v>
      </c>
      <c r="M23" s="111"/>
      <c r="N23" s="77">
        <v>436.90040749113001</v>
      </c>
      <c r="O23" s="77">
        <v>0</v>
      </c>
      <c r="P23" s="77">
        <v>0</v>
      </c>
      <c r="Q23" s="77">
        <v>4176.1905387255329</v>
      </c>
      <c r="R23" s="77">
        <f t="shared" si="2"/>
        <v>4613.0909462166628</v>
      </c>
      <c r="S23" s="111"/>
      <c r="T23" s="77">
        <v>650.80617234811052</v>
      </c>
      <c r="U23" s="77">
        <v>0</v>
      </c>
      <c r="V23" s="77">
        <v>0</v>
      </c>
      <c r="W23" s="77">
        <v>4387.7380259562842</v>
      </c>
      <c r="X23" s="77">
        <f t="shared" si="3"/>
        <v>5038.5441983043947</v>
      </c>
      <c r="Y23" s="107"/>
      <c r="Z23" s="77">
        <v>610.46817909421702</v>
      </c>
      <c r="AA23" s="77">
        <v>0</v>
      </c>
      <c r="AB23" s="77">
        <v>0</v>
      </c>
      <c r="AC23" s="77">
        <v>3853.0403824183259</v>
      </c>
      <c r="AD23" s="77">
        <f t="shared" si="4"/>
        <v>4463.5085615125427</v>
      </c>
      <c r="AE23" s="108"/>
      <c r="AF23" s="77">
        <v>492.80775079213163</v>
      </c>
      <c r="AG23" s="77">
        <v>0</v>
      </c>
      <c r="AH23" s="77">
        <v>0</v>
      </c>
      <c r="AI23" s="77">
        <v>3196.0712611190634</v>
      </c>
      <c r="AJ23" s="59">
        <f t="shared" si="5"/>
        <v>3688.879011911195</v>
      </c>
      <c r="AR23" s="77">
        <v>928.73033494480535</v>
      </c>
      <c r="AS23" s="77">
        <v>0</v>
      </c>
      <c r="AT23" s="77">
        <v>47.012974312784742</v>
      </c>
      <c r="AU23" s="77">
        <v>2396.2792961581054</v>
      </c>
      <c r="AV23" s="59">
        <v>3372.0226054156956</v>
      </c>
    </row>
    <row r="24" spans="1:48" x14ac:dyDescent="0.2">
      <c r="A24" s="40">
        <v>19</v>
      </c>
      <c r="B24" s="41">
        <v>369.72809273864914</v>
      </c>
      <c r="C24" s="41">
        <v>0</v>
      </c>
      <c r="D24" s="41">
        <v>0</v>
      </c>
      <c r="E24" s="41">
        <v>4226.1698320081496</v>
      </c>
      <c r="F24" s="41">
        <f t="shared" si="0"/>
        <v>4595.8979247467987</v>
      </c>
      <c r="G24" s="111"/>
      <c r="H24" s="41">
        <v>401.34896966116332</v>
      </c>
      <c r="I24" s="41">
        <v>0</v>
      </c>
      <c r="J24" s="41">
        <v>0</v>
      </c>
      <c r="K24" s="41">
        <v>5128.382719166686</v>
      </c>
      <c r="L24" s="41">
        <f t="shared" si="1"/>
        <v>5529.7316888278492</v>
      </c>
      <c r="M24" s="111"/>
      <c r="N24" s="41">
        <v>367.945933697425</v>
      </c>
      <c r="O24" s="41">
        <v>0</v>
      </c>
      <c r="P24" s="41">
        <v>0</v>
      </c>
      <c r="Q24" s="41">
        <v>4353.1488122930987</v>
      </c>
      <c r="R24" s="41">
        <f t="shared" si="2"/>
        <v>4721.0947459905237</v>
      </c>
      <c r="S24" s="111"/>
      <c r="T24" s="41">
        <v>529.65802488833117</v>
      </c>
      <c r="U24" s="41">
        <v>0</v>
      </c>
      <c r="V24" s="41">
        <v>0</v>
      </c>
      <c r="W24" s="41">
        <v>4859.8548206679425</v>
      </c>
      <c r="X24" s="41">
        <f t="shared" si="3"/>
        <v>5389.5128455562735</v>
      </c>
      <c r="Y24" s="107"/>
      <c r="Z24" s="41">
        <v>453.47125536358737</v>
      </c>
      <c r="AA24" s="41">
        <v>0</v>
      </c>
      <c r="AB24" s="41">
        <v>0</v>
      </c>
      <c r="AC24" s="41">
        <v>3480.9282292017301</v>
      </c>
      <c r="AD24" s="41">
        <f t="shared" si="4"/>
        <v>3934.3994845653174</v>
      </c>
      <c r="AE24" s="108"/>
      <c r="AF24" s="41">
        <v>378.97462980624442</v>
      </c>
      <c r="AG24" s="41">
        <v>0</v>
      </c>
      <c r="AH24" s="41">
        <v>0</v>
      </c>
      <c r="AI24" s="41">
        <v>2790.6053765565889</v>
      </c>
      <c r="AJ24" s="58">
        <f t="shared" si="5"/>
        <v>3169.5800063628335</v>
      </c>
      <c r="AR24" s="41">
        <v>762.39806785935605</v>
      </c>
      <c r="AS24" s="41">
        <v>0</v>
      </c>
      <c r="AT24" s="41">
        <v>59.301155909597121</v>
      </c>
      <c r="AU24" s="41">
        <v>2024.5947445403167</v>
      </c>
      <c r="AV24" s="58">
        <v>2846.29396830927</v>
      </c>
    </row>
    <row r="25" spans="1:48" x14ac:dyDescent="0.2">
      <c r="A25" s="78">
        <v>20</v>
      </c>
      <c r="B25" s="77">
        <v>448.67581190436994</v>
      </c>
      <c r="C25" s="77">
        <v>0</v>
      </c>
      <c r="D25" s="77">
        <v>0</v>
      </c>
      <c r="E25" s="77">
        <v>2859.9272873078471</v>
      </c>
      <c r="F25" s="77">
        <f t="shared" si="0"/>
        <v>3308.6030992122169</v>
      </c>
      <c r="G25" s="111"/>
      <c r="H25" s="77">
        <v>410.67478799922122</v>
      </c>
      <c r="I25" s="77">
        <v>0</v>
      </c>
      <c r="J25" s="77">
        <v>0</v>
      </c>
      <c r="K25" s="77">
        <v>4931.9059896806066</v>
      </c>
      <c r="L25" s="77">
        <f t="shared" si="1"/>
        <v>5342.5807776798274</v>
      </c>
      <c r="M25" s="111"/>
      <c r="N25" s="77">
        <v>347.72976730422567</v>
      </c>
      <c r="O25" s="77">
        <v>0</v>
      </c>
      <c r="P25" s="77">
        <v>0</v>
      </c>
      <c r="Q25" s="77">
        <v>4105.3685979204711</v>
      </c>
      <c r="R25" s="77">
        <f t="shared" si="2"/>
        <v>4453.0983652246969</v>
      </c>
      <c r="S25" s="111"/>
      <c r="T25" s="77">
        <v>529.19943393042672</v>
      </c>
      <c r="U25" s="77">
        <v>0</v>
      </c>
      <c r="V25" s="77">
        <v>0</v>
      </c>
      <c r="W25" s="77">
        <v>4378.8855929323117</v>
      </c>
      <c r="X25" s="77">
        <f t="shared" si="3"/>
        <v>4908.0850268627382</v>
      </c>
      <c r="Y25" s="107"/>
      <c r="Z25" s="77">
        <v>402.55499547943555</v>
      </c>
      <c r="AA25" s="77">
        <v>0</v>
      </c>
      <c r="AB25" s="77">
        <v>0</v>
      </c>
      <c r="AC25" s="77">
        <v>3188.1092898679372</v>
      </c>
      <c r="AD25" s="77">
        <f t="shared" si="4"/>
        <v>3590.6642853473727</v>
      </c>
      <c r="AE25" s="108"/>
      <c r="AF25" s="77">
        <v>322.05656810716954</v>
      </c>
      <c r="AG25" s="77">
        <v>0</v>
      </c>
      <c r="AH25" s="77">
        <v>0</v>
      </c>
      <c r="AI25" s="77">
        <v>2288.9181170372563</v>
      </c>
      <c r="AJ25" s="59">
        <f t="shared" si="5"/>
        <v>2610.9746851444256</v>
      </c>
      <c r="AR25" s="77">
        <v>707.97866976564808</v>
      </c>
      <c r="AS25" s="77">
        <v>0</v>
      </c>
      <c r="AT25" s="77">
        <v>57.190822156568949</v>
      </c>
      <c r="AU25" s="77">
        <v>2105.4441021066386</v>
      </c>
      <c r="AV25" s="59">
        <v>2870.6135940288559</v>
      </c>
    </row>
    <row r="26" spans="1:48" x14ac:dyDescent="0.2">
      <c r="A26" s="40">
        <v>21</v>
      </c>
      <c r="B26" s="41">
        <v>303.66500814912865</v>
      </c>
      <c r="C26" s="41">
        <v>0</v>
      </c>
      <c r="D26" s="41">
        <v>0</v>
      </c>
      <c r="E26" s="41">
        <v>2388.4386762586614</v>
      </c>
      <c r="F26" s="41">
        <f t="shared" si="0"/>
        <v>2692.1036844077898</v>
      </c>
      <c r="G26" s="111"/>
      <c r="H26" s="41">
        <v>392.01608561979384</v>
      </c>
      <c r="I26" s="41">
        <v>0</v>
      </c>
      <c r="J26" s="41">
        <v>0</v>
      </c>
      <c r="K26" s="41">
        <v>4183.9128058042334</v>
      </c>
      <c r="L26" s="41">
        <f t="shared" si="1"/>
        <v>4575.9288914240269</v>
      </c>
      <c r="M26" s="111"/>
      <c r="N26" s="41">
        <v>326.74130408335429</v>
      </c>
      <c r="O26" s="41">
        <v>0</v>
      </c>
      <c r="P26" s="41">
        <v>0</v>
      </c>
      <c r="Q26" s="41">
        <v>3831.3776840914284</v>
      </c>
      <c r="R26" s="41">
        <f t="shared" si="2"/>
        <v>4158.1189881747823</v>
      </c>
      <c r="S26" s="111"/>
      <c r="T26" s="41">
        <v>515.79427527681048</v>
      </c>
      <c r="U26" s="41">
        <v>0</v>
      </c>
      <c r="V26" s="41">
        <v>0</v>
      </c>
      <c r="W26" s="41">
        <v>4835.7848000462536</v>
      </c>
      <c r="X26" s="41">
        <f t="shared" si="3"/>
        <v>5351.579075323064</v>
      </c>
      <c r="Y26" s="107"/>
      <c r="Z26" s="41">
        <v>389.31861039522897</v>
      </c>
      <c r="AA26" s="41">
        <v>0</v>
      </c>
      <c r="AB26" s="41">
        <v>0</v>
      </c>
      <c r="AC26" s="41">
        <v>2559.9032323848965</v>
      </c>
      <c r="AD26" s="41">
        <f t="shared" si="4"/>
        <v>2949.2218427801254</v>
      </c>
      <c r="AE26" s="108"/>
      <c r="AF26" s="41">
        <v>288.42423289301058</v>
      </c>
      <c r="AG26" s="41">
        <v>0</v>
      </c>
      <c r="AH26" s="41">
        <v>0</v>
      </c>
      <c r="AI26" s="41">
        <v>1716.7193638505425</v>
      </c>
      <c r="AJ26" s="58">
        <f t="shared" si="5"/>
        <v>2005.1435967435532</v>
      </c>
      <c r="AR26" s="41">
        <v>706.05839630873663</v>
      </c>
      <c r="AS26" s="41">
        <v>0</v>
      </c>
      <c r="AT26" s="41">
        <v>73.4114446234599</v>
      </c>
      <c r="AU26" s="41">
        <v>1800.4693654112914</v>
      </c>
      <c r="AV26" s="58">
        <v>2579.939206343488</v>
      </c>
    </row>
    <row r="27" spans="1:48" x14ac:dyDescent="0.2">
      <c r="A27" s="78">
        <v>22</v>
      </c>
      <c r="B27" s="77">
        <v>0</v>
      </c>
      <c r="C27" s="77">
        <v>0</v>
      </c>
      <c r="D27" s="77">
        <v>0</v>
      </c>
      <c r="E27" s="77">
        <v>1695.4000830166733</v>
      </c>
      <c r="F27" s="77">
        <f t="shared" si="0"/>
        <v>1695.4000830166733</v>
      </c>
      <c r="G27" s="111"/>
      <c r="H27" s="77">
        <v>0</v>
      </c>
      <c r="I27" s="77">
        <v>0</v>
      </c>
      <c r="J27" s="77">
        <v>0</v>
      </c>
      <c r="K27" s="77">
        <v>1972.6481622503786</v>
      </c>
      <c r="L27" s="77">
        <f t="shared" si="1"/>
        <v>1972.6481622503786</v>
      </c>
      <c r="M27" s="111"/>
      <c r="N27" s="77">
        <v>0</v>
      </c>
      <c r="O27" s="77">
        <v>0</v>
      </c>
      <c r="P27" s="77">
        <v>0</v>
      </c>
      <c r="Q27" s="77">
        <v>2807.6341304944349</v>
      </c>
      <c r="R27" s="77">
        <f t="shared" si="2"/>
        <v>2807.6341304944349</v>
      </c>
      <c r="S27" s="111"/>
      <c r="T27" s="77">
        <v>0</v>
      </c>
      <c r="U27" s="77">
        <v>0</v>
      </c>
      <c r="V27" s="77">
        <v>0</v>
      </c>
      <c r="W27" s="77">
        <v>3169.01727719053</v>
      </c>
      <c r="X27" s="77">
        <f t="shared" si="3"/>
        <v>3169.01727719053</v>
      </c>
      <c r="Y27" s="107"/>
      <c r="Z27" s="77">
        <v>0</v>
      </c>
      <c r="AA27" s="77">
        <v>0</v>
      </c>
      <c r="AB27" s="77">
        <v>0</v>
      </c>
      <c r="AC27" s="77">
        <v>2324.3844305089115</v>
      </c>
      <c r="AD27" s="77">
        <f t="shared" si="4"/>
        <v>2324.3844305089115</v>
      </c>
      <c r="AE27" s="108"/>
      <c r="AF27" s="77">
        <v>0</v>
      </c>
      <c r="AG27" s="77">
        <v>0</v>
      </c>
      <c r="AH27" s="77">
        <v>0</v>
      </c>
      <c r="AI27" s="77">
        <v>1732.4995532353689</v>
      </c>
      <c r="AJ27" s="59">
        <f t="shared" si="5"/>
        <v>1732.4995532353689</v>
      </c>
      <c r="AR27" s="77">
        <v>624.74724734741949</v>
      </c>
      <c r="AS27" s="77">
        <v>0</v>
      </c>
      <c r="AT27" s="77">
        <v>91.707312145655848</v>
      </c>
      <c r="AU27" s="77">
        <v>1567.4757664436202</v>
      </c>
      <c r="AV27" s="59">
        <v>2283.9303259366952</v>
      </c>
    </row>
    <row r="28" spans="1:48" x14ac:dyDescent="0.2">
      <c r="A28" s="40">
        <v>23</v>
      </c>
      <c r="B28" s="41">
        <v>0</v>
      </c>
      <c r="C28" s="41">
        <v>0</v>
      </c>
      <c r="D28" s="41">
        <v>0</v>
      </c>
      <c r="E28" s="41">
        <v>1316.7694641124651</v>
      </c>
      <c r="F28" s="41">
        <f t="shared" si="0"/>
        <v>1316.7694641124651</v>
      </c>
      <c r="G28" s="111"/>
      <c r="H28" s="41">
        <v>0</v>
      </c>
      <c r="I28" s="41">
        <v>0</v>
      </c>
      <c r="J28" s="41">
        <v>0</v>
      </c>
      <c r="K28" s="41">
        <v>1252.0685642598655</v>
      </c>
      <c r="L28" s="41">
        <f t="shared" si="1"/>
        <v>1252.0685642598655</v>
      </c>
      <c r="M28" s="111"/>
      <c r="N28" s="41">
        <v>0</v>
      </c>
      <c r="O28" s="41">
        <v>0</v>
      </c>
      <c r="P28" s="41">
        <v>0</v>
      </c>
      <c r="Q28" s="41">
        <v>2131.6873925063151</v>
      </c>
      <c r="R28" s="41">
        <f t="shared" si="2"/>
        <v>2131.6873925063151</v>
      </c>
      <c r="S28" s="111"/>
      <c r="T28" s="41">
        <v>0</v>
      </c>
      <c r="U28" s="41">
        <v>0</v>
      </c>
      <c r="V28" s="41">
        <v>0</v>
      </c>
      <c r="W28" s="41">
        <v>2416.9456816817492</v>
      </c>
      <c r="X28" s="41">
        <f t="shared" si="3"/>
        <v>2416.9456816817492</v>
      </c>
      <c r="Y28" s="107"/>
      <c r="Z28" s="41">
        <v>0</v>
      </c>
      <c r="AA28" s="41">
        <v>0</v>
      </c>
      <c r="AB28" s="41">
        <v>0</v>
      </c>
      <c r="AC28" s="41">
        <v>2091.6140340102843</v>
      </c>
      <c r="AD28" s="41">
        <f t="shared" si="4"/>
        <v>2091.6140340102843</v>
      </c>
      <c r="AE28" s="108"/>
      <c r="AF28" s="41">
        <v>0</v>
      </c>
      <c r="AG28" s="41">
        <v>0</v>
      </c>
      <c r="AH28" s="41">
        <v>0</v>
      </c>
      <c r="AI28" s="41">
        <v>1538.0878715895431</v>
      </c>
      <c r="AJ28" s="58">
        <f t="shared" si="5"/>
        <v>1538.0878715895431</v>
      </c>
      <c r="AR28" s="41">
        <v>545.6227538967421</v>
      </c>
      <c r="AS28" s="41">
        <v>0</v>
      </c>
      <c r="AT28" s="41">
        <v>112.53052985527043</v>
      </c>
      <c r="AU28" s="41">
        <v>1265.7762413089474</v>
      </c>
      <c r="AV28" s="58">
        <v>1923.9295250609598</v>
      </c>
    </row>
    <row r="29" spans="1:48" x14ac:dyDescent="0.2">
      <c r="A29" s="78">
        <v>24</v>
      </c>
      <c r="B29" s="77">
        <v>0</v>
      </c>
      <c r="C29" s="77">
        <v>0</v>
      </c>
      <c r="D29" s="77">
        <v>0</v>
      </c>
      <c r="E29" s="77">
        <v>1098.6444871588174</v>
      </c>
      <c r="F29" s="77">
        <f t="shared" si="0"/>
        <v>1098.6444871588174</v>
      </c>
      <c r="G29" s="111"/>
      <c r="H29" s="77">
        <v>0</v>
      </c>
      <c r="I29" s="77">
        <v>0</v>
      </c>
      <c r="J29" s="77">
        <v>0</v>
      </c>
      <c r="K29" s="77">
        <v>821.30802183112871</v>
      </c>
      <c r="L29" s="77">
        <f t="shared" si="1"/>
        <v>821.30802183112871</v>
      </c>
      <c r="M29" s="111"/>
      <c r="N29" s="77">
        <v>0</v>
      </c>
      <c r="O29" s="77">
        <v>0</v>
      </c>
      <c r="P29" s="77">
        <v>0</v>
      </c>
      <c r="Q29" s="77">
        <v>1609.525620522918</v>
      </c>
      <c r="R29" s="77">
        <f t="shared" si="2"/>
        <v>1609.525620522918</v>
      </c>
      <c r="S29" s="111"/>
      <c r="T29" s="77">
        <v>0</v>
      </c>
      <c r="U29" s="77">
        <v>0</v>
      </c>
      <c r="V29" s="77">
        <v>0</v>
      </c>
      <c r="W29" s="77">
        <v>1954.5362444994846</v>
      </c>
      <c r="X29" s="77">
        <f t="shared" si="3"/>
        <v>1954.5362444994846</v>
      </c>
      <c r="Y29" s="107"/>
      <c r="Z29" s="77">
        <v>0</v>
      </c>
      <c r="AA29" s="77">
        <v>0</v>
      </c>
      <c r="AB29" s="77">
        <v>0</v>
      </c>
      <c r="AC29" s="77">
        <v>1486.2781214095949</v>
      </c>
      <c r="AD29" s="77">
        <f t="shared" si="4"/>
        <v>1486.2781214095949</v>
      </c>
      <c r="AE29" s="108"/>
      <c r="AF29" s="77">
        <v>0</v>
      </c>
      <c r="AG29" s="77">
        <v>0</v>
      </c>
      <c r="AH29" s="77">
        <v>0</v>
      </c>
      <c r="AI29" s="77">
        <v>1107.702347743973</v>
      </c>
      <c r="AJ29" s="59">
        <f t="shared" si="5"/>
        <v>1107.702347743973</v>
      </c>
      <c r="AR29" s="77">
        <v>433.90262948675985</v>
      </c>
      <c r="AS29" s="77">
        <v>0</v>
      </c>
      <c r="AT29" s="77">
        <v>126.8200636143022</v>
      </c>
      <c r="AU29" s="77">
        <v>1057.2183160122902</v>
      </c>
      <c r="AV29" s="59">
        <v>1617.9410091133523</v>
      </c>
    </row>
    <row r="30" spans="1:48" x14ac:dyDescent="0.2">
      <c r="A30" s="40">
        <v>25</v>
      </c>
      <c r="B30" s="41">
        <v>0</v>
      </c>
      <c r="C30" s="41">
        <v>0</v>
      </c>
      <c r="D30" s="41">
        <v>0</v>
      </c>
      <c r="E30" s="41">
        <v>1001.2420063766718</v>
      </c>
      <c r="F30" s="41">
        <f t="shared" si="0"/>
        <v>1001.2420063766718</v>
      </c>
      <c r="G30" s="111"/>
      <c r="H30" s="41">
        <v>0</v>
      </c>
      <c r="I30" s="41">
        <v>0</v>
      </c>
      <c r="J30" s="41">
        <v>0</v>
      </c>
      <c r="K30" s="41">
        <v>700.03567357408747</v>
      </c>
      <c r="L30" s="41">
        <f t="shared" si="1"/>
        <v>700.03567357408747</v>
      </c>
      <c r="M30" s="111"/>
      <c r="N30" s="41">
        <v>0</v>
      </c>
      <c r="O30" s="41">
        <v>0</v>
      </c>
      <c r="P30" s="41">
        <v>0</v>
      </c>
      <c r="Q30" s="41">
        <v>939.34161610536364</v>
      </c>
      <c r="R30" s="41">
        <f t="shared" si="2"/>
        <v>939.34161610536364</v>
      </c>
      <c r="S30" s="111"/>
      <c r="T30" s="41">
        <v>0</v>
      </c>
      <c r="U30" s="41">
        <v>0</v>
      </c>
      <c r="V30" s="41">
        <v>0</v>
      </c>
      <c r="W30" s="41">
        <v>1199.566977045014</v>
      </c>
      <c r="X30" s="41">
        <f t="shared" si="3"/>
        <v>1199.566977045014</v>
      </c>
      <c r="Y30" s="107"/>
      <c r="Z30" s="41">
        <v>0</v>
      </c>
      <c r="AA30" s="41">
        <v>0</v>
      </c>
      <c r="AB30" s="41">
        <v>0</v>
      </c>
      <c r="AC30" s="41">
        <v>1228.3487349478751</v>
      </c>
      <c r="AD30" s="41">
        <f t="shared" si="4"/>
        <v>1228.3487349478751</v>
      </c>
      <c r="AE30" s="108"/>
      <c r="AF30" s="41">
        <v>0</v>
      </c>
      <c r="AG30" s="41">
        <v>0</v>
      </c>
      <c r="AH30" s="41">
        <v>0</v>
      </c>
      <c r="AI30" s="41">
        <v>1018.1165236384925</v>
      </c>
      <c r="AJ30" s="58">
        <f t="shared" si="5"/>
        <v>1018.1165236384925</v>
      </c>
      <c r="AR30" s="41">
        <v>0</v>
      </c>
      <c r="AS30" s="41">
        <v>0</v>
      </c>
      <c r="AT30" s="41">
        <v>138.49020353244757</v>
      </c>
      <c r="AU30" s="41">
        <v>894.15708556330333</v>
      </c>
      <c r="AV30" s="58">
        <v>1032.6472890957509</v>
      </c>
    </row>
    <row r="31" spans="1:48" x14ac:dyDescent="0.2">
      <c r="A31" s="78">
        <v>26</v>
      </c>
      <c r="B31" s="77">
        <v>0</v>
      </c>
      <c r="C31" s="77">
        <v>0</v>
      </c>
      <c r="D31" s="77">
        <v>0</v>
      </c>
      <c r="E31" s="77">
        <v>852.44041232322718</v>
      </c>
      <c r="F31" s="77">
        <f t="shared" si="0"/>
        <v>852.44041232322718</v>
      </c>
      <c r="G31" s="111"/>
      <c r="H31" s="77">
        <v>0</v>
      </c>
      <c r="I31" s="77">
        <v>0</v>
      </c>
      <c r="J31" s="77">
        <v>0</v>
      </c>
      <c r="K31" s="77">
        <v>575.67573680788962</v>
      </c>
      <c r="L31" s="77">
        <f t="shared" si="1"/>
        <v>575.67573680788962</v>
      </c>
      <c r="M31" s="111"/>
      <c r="N31" s="77">
        <v>0</v>
      </c>
      <c r="O31" s="77">
        <v>0</v>
      </c>
      <c r="P31" s="77">
        <v>0</v>
      </c>
      <c r="Q31" s="77">
        <v>703.26672479705326</v>
      </c>
      <c r="R31" s="77">
        <f t="shared" si="2"/>
        <v>703.26672479705326</v>
      </c>
      <c r="S31" s="111"/>
      <c r="T31" s="77">
        <v>0</v>
      </c>
      <c r="U31" s="77">
        <v>0</v>
      </c>
      <c r="V31" s="77">
        <v>0</v>
      </c>
      <c r="W31" s="77">
        <v>770.1880977579666</v>
      </c>
      <c r="X31" s="77">
        <f t="shared" si="3"/>
        <v>770.1880977579666</v>
      </c>
      <c r="Y31" s="107"/>
      <c r="Z31" s="77">
        <v>0</v>
      </c>
      <c r="AA31" s="77">
        <v>0</v>
      </c>
      <c r="AB31" s="77">
        <v>0</v>
      </c>
      <c r="AC31" s="77">
        <v>1060.0436427672701</v>
      </c>
      <c r="AD31" s="77">
        <f t="shared" si="4"/>
        <v>1060.0436427672701</v>
      </c>
      <c r="AE31" s="108"/>
      <c r="AF31" s="77">
        <v>0</v>
      </c>
      <c r="AG31" s="77">
        <v>0</v>
      </c>
      <c r="AH31" s="77">
        <v>0</v>
      </c>
      <c r="AI31" s="77">
        <v>875.0480434008756</v>
      </c>
      <c r="AJ31" s="59">
        <f t="shared" si="5"/>
        <v>875.0480434008756</v>
      </c>
      <c r="AR31" s="77">
        <v>0</v>
      </c>
      <c r="AS31" s="77">
        <v>0</v>
      </c>
      <c r="AT31" s="77">
        <v>0</v>
      </c>
      <c r="AU31" s="77">
        <v>830.71441064155204</v>
      </c>
      <c r="AV31" s="59">
        <v>830.71441064155204</v>
      </c>
    </row>
    <row r="32" spans="1:48" x14ac:dyDescent="0.2">
      <c r="A32" s="40">
        <v>27</v>
      </c>
      <c r="B32" s="41">
        <v>0</v>
      </c>
      <c r="C32" s="41">
        <v>0</v>
      </c>
      <c r="D32" s="41">
        <v>0</v>
      </c>
      <c r="E32" s="41">
        <v>679.05329680892157</v>
      </c>
      <c r="F32" s="41">
        <f t="shared" si="0"/>
        <v>679.05329680892157</v>
      </c>
      <c r="G32" s="111"/>
      <c r="H32" s="41">
        <v>0</v>
      </c>
      <c r="I32" s="41">
        <v>0</v>
      </c>
      <c r="J32" s="41">
        <v>0</v>
      </c>
      <c r="K32" s="41">
        <v>536.03495699539531</v>
      </c>
      <c r="L32" s="41">
        <f t="shared" si="1"/>
        <v>536.03495699539531</v>
      </c>
      <c r="M32" s="111"/>
      <c r="N32" s="41">
        <v>0</v>
      </c>
      <c r="O32" s="41">
        <v>0</v>
      </c>
      <c r="P32" s="41">
        <v>0</v>
      </c>
      <c r="Q32" s="41">
        <v>609.73361117516311</v>
      </c>
      <c r="R32" s="41">
        <f t="shared" si="2"/>
        <v>609.73361117516311</v>
      </c>
      <c r="S32" s="111"/>
      <c r="T32" s="41">
        <v>0</v>
      </c>
      <c r="U32" s="41">
        <v>0</v>
      </c>
      <c r="V32" s="41">
        <v>0</v>
      </c>
      <c r="W32" s="41">
        <v>656.81404788325938</v>
      </c>
      <c r="X32" s="41">
        <f t="shared" si="3"/>
        <v>656.81404788325938</v>
      </c>
      <c r="Y32" s="107"/>
      <c r="Z32" s="41">
        <v>0</v>
      </c>
      <c r="AA32" s="41">
        <v>0</v>
      </c>
      <c r="AB32" s="41">
        <v>0</v>
      </c>
      <c r="AC32" s="41">
        <v>971.7570203508235</v>
      </c>
      <c r="AD32" s="41">
        <f t="shared" si="4"/>
        <v>971.7570203508235</v>
      </c>
      <c r="AE32" s="108"/>
      <c r="AF32" s="41">
        <v>0</v>
      </c>
      <c r="AG32" s="41">
        <v>0</v>
      </c>
      <c r="AH32" s="41">
        <v>0</v>
      </c>
      <c r="AI32" s="41">
        <v>832.15620406328412</v>
      </c>
      <c r="AJ32" s="58">
        <f t="shared" si="5"/>
        <v>832.15620406328412</v>
      </c>
      <c r="AR32" s="41">
        <v>0</v>
      </c>
      <c r="AS32" s="41">
        <v>0</v>
      </c>
      <c r="AT32" s="41">
        <v>0</v>
      </c>
      <c r="AU32" s="41">
        <v>652.42925563673418</v>
      </c>
      <c r="AV32" s="58">
        <v>652.42925563673418</v>
      </c>
    </row>
    <row r="33" spans="1:48" x14ac:dyDescent="0.2">
      <c r="A33" s="78">
        <v>28</v>
      </c>
      <c r="B33" s="77">
        <v>0</v>
      </c>
      <c r="C33" s="77">
        <v>0</v>
      </c>
      <c r="D33" s="77">
        <v>0</v>
      </c>
      <c r="E33" s="77">
        <v>517.51814174886476</v>
      </c>
      <c r="F33" s="77">
        <f t="shared" si="0"/>
        <v>517.51814174886476</v>
      </c>
      <c r="G33" s="111"/>
      <c r="H33" s="77">
        <v>0</v>
      </c>
      <c r="I33" s="77">
        <v>0</v>
      </c>
      <c r="J33" s="77">
        <v>0</v>
      </c>
      <c r="K33" s="77">
        <v>511.6119855649066</v>
      </c>
      <c r="L33" s="77">
        <f t="shared" si="1"/>
        <v>511.6119855649066</v>
      </c>
      <c r="M33" s="111"/>
      <c r="N33" s="77">
        <v>0</v>
      </c>
      <c r="O33" s="77">
        <v>0</v>
      </c>
      <c r="P33" s="77">
        <v>0</v>
      </c>
      <c r="Q33" s="77">
        <v>568.60978043892385</v>
      </c>
      <c r="R33" s="77">
        <f t="shared" si="2"/>
        <v>568.60978043892385</v>
      </c>
      <c r="S33" s="111"/>
      <c r="T33" s="77">
        <v>0</v>
      </c>
      <c r="U33" s="77">
        <v>0</v>
      </c>
      <c r="V33" s="77">
        <v>0</v>
      </c>
      <c r="W33" s="77">
        <v>568.84011569351162</v>
      </c>
      <c r="X33" s="77">
        <f t="shared" si="3"/>
        <v>568.84011569351162</v>
      </c>
      <c r="Y33" s="107"/>
      <c r="Z33" s="77">
        <v>0</v>
      </c>
      <c r="AA33" s="77">
        <v>0</v>
      </c>
      <c r="AB33" s="77">
        <v>0</v>
      </c>
      <c r="AC33" s="77">
        <v>796.25947197585549</v>
      </c>
      <c r="AD33" s="77">
        <f t="shared" si="4"/>
        <v>796.25947197585549</v>
      </c>
      <c r="AE33" s="108"/>
      <c r="AF33" s="77">
        <v>0</v>
      </c>
      <c r="AG33" s="77">
        <v>0</v>
      </c>
      <c r="AH33" s="77">
        <v>0</v>
      </c>
      <c r="AI33" s="77">
        <v>678.58297560743983</v>
      </c>
      <c r="AJ33" s="59">
        <f t="shared" si="5"/>
        <v>678.58297560743983</v>
      </c>
      <c r="AR33" s="77">
        <v>0</v>
      </c>
      <c r="AS33" s="77">
        <v>0</v>
      </c>
      <c r="AT33" s="77">
        <v>0</v>
      </c>
      <c r="AU33" s="77">
        <v>551.63517828274132</v>
      </c>
      <c r="AV33" s="59">
        <v>551.63517828274132</v>
      </c>
    </row>
    <row r="34" spans="1:48" x14ac:dyDescent="0.2">
      <c r="A34" s="40">
        <v>29</v>
      </c>
      <c r="B34" s="41">
        <v>0</v>
      </c>
      <c r="C34" s="41">
        <v>0</v>
      </c>
      <c r="D34" s="41">
        <v>0</v>
      </c>
      <c r="E34" s="41">
        <v>372.1740973177823</v>
      </c>
      <c r="F34" s="41">
        <f t="shared" si="0"/>
        <v>372.1740973177823</v>
      </c>
      <c r="G34" s="111"/>
      <c r="H34" s="41">
        <v>0</v>
      </c>
      <c r="I34" s="41">
        <v>0</v>
      </c>
      <c r="J34" s="41">
        <v>0</v>
      </c>
      <c r="K34" s="41">
        <v>480.88324931758899</v>
      </c>
      <c r="L34" s="41">
        <f t="shared" si="1"/>
        <v>480.88324931758899</v>
      </c>
      <c r="M34" s="111"/>
      <c r="N34" s="41">
        <v>0</v>
      </c>
      <c r="O34" s="41">
        <v>0</v>
      </c>
      <c r="P34" s="41">
        <v>0</v>
      </c>
      <c r="Q34" s="41">
        <v>1359.1145047446948</v>
      </c>
      <c r="R34" s="41">
        <f t="shared" si="2"/>
        <v>1359.1145047446948</v>
      </c>
      <c r="S34" s="111"/>
      <c r="T34" s="41">
        <v>0</v>
      </c>
      <c r="U34" s="41">
        <v>0</v>
      </c>
      <c r="V34" s="41">
        <v>0</v>
      </c>
      <c r="W34" s="41">
        <v>1264.797714508263</v>
      </c>
      <c r="X34" s="41">
        <f t="shared" si="3"/>
        <v>1264.797714508263</v>
      </c>
      <c r="Y34" s="107"/>
      <c r="Z34" s="41">
        <v>0</v>
      </c>
      <c r="AA34" s="41">
        <v>0</v>
      </c>
      <c r="AB34" s="41">
        <v>0</v>
      </c>
      <c r="AC34" s="41">
        <v>5436.7241478370897</v>
      </c>
      <c r="AD34" s="41">
        <f t="shared" si="4"/>
        <v>5436.7241478370897</v>
      </c>
      <c r="AE34" s="108"/>
      <c r="AF34" s="41">
        <v>0</v>
      </c>
      <c r="AG34" s="41">
        <v>0</v>
      </c>
      <c r="AH34" s="41">
        <v>0</v>
      </c>
      <c r="AI34" s="41">
        <v>4535.4405168495059</v>
      </c>
      <c r="AJ34" s="58">
        <f t="shared" si="5"/>
        <v>4535.4405168495059</v>
      </c>
      <c r="AR34" s="41">
        <v>0</v>
      </c>
      <c r="AS34" s="41">
        <v>0</v>
      </c>
      <c r="AT34" s="41">
        <v>0</v>
      </c>
      <c r="AU34" s="41">
        <v>600.30577908257476</v>
      </c>
      <c r="AV34" s="58">
        <v>600.30577908257476</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Z35" s="59"/>
      <c r="AA35" s="59"/>
      <c r="AB35" s="59"/>
      <c r="AC35" s="59"/>
      <c r="AD35" s="59"/>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4">
        <v>2013</v>
      </c>
      <c r="I38" s="72">
        <v>2019</v>
      </c>
    </row>
    <row r="39" spans="1:48" x14ac:dyDescent="0.2">
      <c r="A39" s="71" t="s">
        <v>43</v>
      </c>
      <c r="B39" s="69" t="s">
        <v>44</v>
      </c>
      <c r="C39" s="67">
        <f>SUM(B5:B10)</f>
        <v>5993.7740260360988</v>
      </c>
      <c r="D39" s="68">
        <f>SUM(H5:H10)</f>
        <v>6209.6590817201059</v>
      </c>
      <c r="E39" s="67">
        <f>SUM(N5:N10)</f>
        <v>7281.6508047997149</v>
      </c>
      <c r="F39" s="68">
        <f>SUM(T5:T10)</f>
        <v>10892.207222812372</v>
      </c>
      <c r="G39" s="67">
        <f>SUM(Z5:Z10)</f>
        <v>9695.7531954263068</v>
      </c>
      <c r="H39" s="59">
        <f>SUM(AF5:AF10)</f>
        <v>8552.8337537740008</v>
      </c>
      <c r="I39" s="81">
        <f>SUM(AR5:AR10)</f>
        <v>16887.664045332669</v>
      </c>
      <c r="J39" s="3"/>
    </row>
    <row r="40" spans="1:48" x14ac:dyDescent="0.2">
      <c r="A40" s="53"/>
      <c r="B40" s="128" t="s">
        <v>45</v>
      </c>
      <c r="C40" s="129">
        <f>SUM(B11:B16)</f>
        <v>4565.1109827814744</v>
      </c>
      <c r="D40" s="55">
        <f>SUM(H11:H16)</f>
        <v>4536.9188883175011</v>
      </c>
      <c r="E40" s="129">
        <f>SUM(N11:N16)</f>
        <v>5244.1334882828414</v>
      </c>
      <c r="F40" s="55">
        <f>SUM(T11:T16)</f>
        <v>7991.9080046629861</v>
      </c>
      <c r="G40" s="129">
        <f>SUM(Z11:Z16)</f>
        <v>7257.5635724649492</v>
      </c>
      <c r="H40" s="58">
        <f>SUM(AF11:AF16)</f>
        <v>7222.9211066719381</v>
      </c>
      <c r="I40" s="143">
        <f>SUM(AR11:AR16)</f>
        <v>10278.400147728506</v>
      </c>
      <c r="J40" s="3"/>
    </row>
    <row r="41" spans="1:48" x14ac:dyDescent="0.2">
      <c r="A41" s="70"/>
      <c r="B41" s="66" t="s">
        <v>46</v>
      </c>
      <c r="C41" s="64">
        <f>SUM(B17:B22)</f>
        <v>4565.1109827814753</v>
      </c>
      <c r="D41" s="65">
        <f>SUM(H17:H22)</f>
        <v>4536.9188883175011</v>
      </c>
      <c r="E41" s="64">
        <f>SUM(N17:N22)</f>
        <v>5244.1334882828414</v>
      </c>
      <c r="F41" s="65">
        <f>SUM(T17:T22)</f>
        <v>7991.908004662987</v>
      </c>
      <c r="G41" s="64">
        <f>SUM(Z17:Z22)</f>
        <v>7257.5635724649492</v>
      </c>
      <c r="H41" s="59">
        <f>SUM(AF17:AF22)</f>
        <v>7222.9211066719381</v>
      </c>
      <c r="I41" s="81">
        <f>SUM(AR17:AR22)</f>
        <v>10278.400147728506</v>
      </c>
      <c r="J41" s="3"/>
    </row>
    <row r="42" spans="1:48" x14ac:dyDescent="0.2">
      <c r="A42" s="131"/>
      <c r="B42" s="132" t="s">
        <v>47</v>
      </c>
      <c r="C42" s="133">
        <f>SUM(B5:B22)</f>
        <v>15123.995991599053</v>
      </c>
      <c r="D42" s="134">
        <f>SUM(H5:H22)</f>
        <v>15283.496858355113</v>
      </c>
      <c r="E42" s="133">
        <f>SUM(N5:N22)</f>
        <v>17769.917781365395</v>
      </c>
      <c r="F42" s="134">
        <f>SUM(T5:T22)</f>
        <v>26876.023232138337</v>
      </c>
      <c r="G42" s="129">
        <f>SUM(Z5:Z22)</f>
        <v>24210.880340356201</v>
      </c>
      <c r="H42" s="58">
        <f>SUM(AF5:AF22)</f>
        <v>22998.67596711787</v>
      </c>
      <c r="I42" s="143">
        <f>SUM(AR5:AR22)</f>
        <v>37444.46434078968</v>
      </c>
      <c r="J42" s="3"/>
    </row>
    <row r="43" spans="1:48" x14ac:dyDescent="0.2">
      <c r="A43" s="71" t="s">
        <v>1</v>
      </c>
      <c r="B43" s="69" t="s">
        <v>44</v>
      </c>
      <c r="C43" s="67">
        <f>SUM(C5:C10)</f>
        <v>5350.1110968785852</v>
      </c>
      <c r="D43" s="68">
        <f>SUM(I5:I10)</f>
        <v>9072.0728564617566</v>
      </c>
      <c r="E43" s="67">
        <f>SUM(O5:O10)</f>
        <v>9294.7116190869201</v>
      </c>
      <c r="F43" s="68">
        <f>SUM(U5:U10)</f>
        <v>9730.6950790473602</v>
      </c>
      <c r="G43" s="67">
        <f>SUM(AA5:AA10)</f>
        <v>10157.858356630357</v>
      </c>
      <c r="H43" s="68">
        <f>SUM(AG5:AG10)</f>
        <v>9086.277049838216</v>
      </c>
      <c r="I43" s="85">
        <f>SUM(AS5:AS10)</f>
        <v>11384.715755339039</v>
      </c>
      <c r="J43" s="3"/>
    </row>
    <row r="44" spans="1:48" x14ac:dyDescent="0.2">
      <c r="A44" s="53"/>
      <c r="B44" s="128" t="s">
        <v>45</v>
      </c>
      <c r="C44" s="129">
        <f>SUM(C11:C16)</f>
        <v>2617.2093558828642</v>
      </c>
      <c r="D44" s="55">
        <f>SUM(I11:I16)</f>
        <v>47.313473881359869</v>
      </c>
      <c r="E44" s="129">
        <f>SUM(O11:O16)</f>
        <v>49.054309228135558</v>
      </c>
      <c r="F44" s="55">
        <f>SUM(U11:U16)</f>
        <v>63.554434936001392</v>
      </c>
      <c r="G44" s="129">
        <f>SUM(AA11:AA16)</f>
        <v>70.315774000914757</v>
      </c>
      <c r="H44" s="55">
        <f>SUM(AG11:AG16)</f>
        <v>69.051139603394901</v>
      </c>
      <c r="I44" s="143">
        <f>SUM(AS11:AS16)</f>
        <v>140.12931910301444</v>
      </c>
      <c r="J44" s="3"/>
    </row>
    <row r="45" spans="1:48" x14ac:dyDescent="0.2">
      <c r="A45" s="66"/>
      <c r="B45" s="66" t="s">
        <v>46</v>
      </c>
      <c r="C45" s="64">
        <f>SUM(C17:C22)</f>
        <v>0</v>
      </c>
      <c r="D45" s="65">
        <f>SUM(I17:I22)</f>
        <v>0</v>
      </c>
      <c r="E45" s="64">
        <f>SUM(O17:O22)</f>
        <v>0</v>
      </c>
      <c r="F45" s="65">
        <f>SUM(U17:U22)</f>
        <v>0</v>
      </c>
      <c r="G45" s="64">
        <f>SUM(AA17:AA22)</f>
        <v>0</v>
      </c>
      <c r="H45" s="65">
        <f>SUM(AG17:AG22)</f>
        <v>0</v>
      </c>
      <c r="I45" s="81">
        <f>SUM(AS17:AS22)</f>
        <v>0</v>
      </c>
      <c r="J45" s="3"/>
    </row>
    <row r="46" spans="1:48" x14ac:dyDescent="0.2">
      <c r="A46" s="132"/>
      <c r="B46" s="132" t="s">
        <v>47</v>
      </c>
      <c r="C46" s="133">
        <f>SUM(C5:C22)</f>
        <v>7967.3204527614489</v>
      </c>
      <c r="D46" s="134">
        <f>SUM(I5:I22)</f>
        <v>9119.3863303431172</v>
      </c>
      <c r="E46" s="133">
        <f>SUM(O5:O22)</f>
        <v>9343.765928315057</v>
      </c>
      <c r="F46" s="134">
        <f>SUM(U5:U22)</f>
        <v>9794.2495139833609</v>
      </c>
      <c r="G46" s="133">
        <f>SUM(AA5:AA22)</f>
        <v>10228.174130631272</v>
      </c>
      <c r="H46" s="134">
        <f>SUM(AG5:AG22)</f>
        <v>9155.3281894416104</v>
      </c>
      <c r="I46" s="145">
        <f>SUM(AS5:AS22)</f>
        <v>11524.845074442053</v>
      </c>
      <c r="J46" s="3"/>
    </row>
    <row r="47" spans="1:48" x14ac:dyDescent="0.2">
      <c r="A47" s="69" t="s">
        <v>48</v>
      </c>
      <c r="B47" s="69" t="s">
        <v>44</v>
      </c>
      <c r="C47" s="67">
        <f>SUM(D5:D10)</f>
        <v>1702.543430409723</v>
      </c>
      <c r="D47" s="68">
        <f>SUM(J5:J10)</f>
        <v>2202.3476300842931</v>
      </c>
      <c r="E47" s="67">
        <f>SUM(P5:P10)</f>
        <v>2620.7530465914501</v>
      </c>
      <c r="F47" s="68">
        <f>SUM(V5:V10)</f>
        <v>2877.5759941777228</v>
      </c>
      <c r="G47" s="64">
        <f>SUM(AB5:AB10)</f>
        <v>2059.2310835781618</v>
      </c>
      <c r="H47" s="59">
        <f>SUM(AH5:AH10)</f>
        <v>145.02849066687159</v>
      </c>
      <c r="I47" s="81">
        <f>SUM(AT5:AT10)</f>
        <v>323.15989972114653</v>
      </c>
      <c r="J47" s="3"/>
    </row>
    <row r="48" spans="1:48" x14ac:dyDescent="0.2">
      <c r="A48" s="54"/>
      <c r="B48" s="128" t="s">
        <v>45</v>
      </c>
      <c r="C48" s="129">
        <f>SUM(D11:D16)</f>
        <v>1702.543430409723</v>
      </c>
      <c r="D48" s="55">
        <f>SUM(J11:J16)</f>
        <v>2202.3476300842931</v>
      </c>
      <c r="E48" s="129">
        <f>SUM(P11:P16)</f>
        <v>2620.7530465914501</v>
      </c>
      <c r="F48" s="55">
        <f>SUM(V11:V16)</f>
        <v>2877.5759941777228</v>
      </c>
      <c r="G48" s="129">
        <f>SUM(AB11:AB16)</f>
        <v>2059.2310835781623</v>
      </c>
      <c r="H48" s="58">
        <f>SUM(AH11:AH16)</f>
        <v>145.02849066687156</v>
      </c>
      <c r="I48" s="143">
        <f>SUM(AT11:AT16)</f>
        <v>323.15989972114659</v>
      </c>
      <c r="J48" s="3"/>
    </row>
    <row r="49" spans="1:10" x14ac:dyDescent="0.2">
      <c r="A49" s="66"/>
      <c r="B49" s="66" t="s">
        <v>46</v>
      </c>
      <c r="C49" s="64">
        <f>SUM(D17:D22)</f>
        <v>1702.543430409723</v>
      </c>
      <c r="D49" s="65">
        <f>SUM(J17:J22)</f>
        <v>2202.3476300842931</v>
      </c>
      <c r="E49" s="64">
        <f>SUM(P17:P22)</f>
        <v>2620.7530465914501</v>
      </c>
      <c r="F49" s="65">
        <f>SUM(V17:V22)</f>
        <v>2877.5759941777228</v>
      </c>
      <c r="G49" s="64">
        <f>SUM(AB17:AB22)</f>
        <v>2059.2310835781623</v>
      </c>
      <c r="H49" s="59">
        <f>SUM(AH17:AH22)</f>
        <v>145.02849066687159</v>
      </c>
      <c r="I49" s="81">
        <f>SUM(AT17:AT22)</f>
        <v>339.47218241371257</v>
      </c>
      <c r="J49" s="3"/>
    </row>
    <row r="50" spans="1:10" x14ac:dyDescent="0.2">
      <c r="A50" s="132"/>
      <c r="B50" s="132" t="s">
        <v>47</v>
      </c>
      <c r="C50" s="133">
        <f>SUM(D5:D22)</f>
        <v>5107.6302912291667</v>
      </c>
      <c r="D50" s="134">
        <f>SUM(J5:J22)</f>
        <v>6607.0428902528811</v>
      </c>
      <c r="E50" s="133">
        <f>SUM(P5:P22)</f>
        <v>7862.259139774349</v>
      </c>
      <c r="F50" s="134">
        <f>SUM(V5:V22)</f>
        <v>8632.727982533168</v>
      </c>
      <c r="G50" s="129">
        <f>SUM(AB5:AB22)</f>
        <v>6177.6932507344836</v>
      </c>
      <c r="H50" s="58">
        <f>SUM(AH5:AH22)</f>
        <v>435.08547200061486</v>
      </c>
      <c r="I50" s="143">
        <f>SUM(AT5:AT22)</f>
        <v>985.79198185600558</v>
      </c>
      <c r="J50" s="3"/>
    </row>
    <row r="51" spans="1:10" x14ac:dyDescent="0.2">
      <c r="A51" s="69" t="s">
        <v>3</v>
      </c>
      <c r="B51" s="69" t="s">
        <v>44</v>
      </c>
      <c r="C51" s="67">
        <f>SUM(E5:E10)</f>
        <v>31.853328107980708</v>
      </c>
      <c r="D51" s="68">
        <f>SUM(K5:K10)</f>
        <v>0</v>
      </c>
      <c r="E51" s="67">
        <f>SUM(Q5:Q10)</f>
        <v>0</v>
      </c>
      <c r="F51" s="68">
        <f>SUM(W5:W10)</f>
        <v>1.1384883423845653</v>
      </c>
      <c r="G51" s="67">
        <f>SUM(AC5:AC10)</f>
        <v>0</v>
      </c>
      <c r="H51" s="68">
        <f>SUM(AI5:AI10)</f>
        <v>0</v>
      </c>
      <c r="I51" s="85">
        <f>SUM(AU5:AU10)</f>
        <v>0</v>
      </c>
      <c r="J51" s="3"/>
    </row>
    <row r="52" spans="1:10" x14ac:dyDescent="0.2">
      <c r="A52" s="54"/>
      <c r="B52" s="128" t="s">
        <v>45</v>
      </c>
      <c r="C52" s="129">
        <f>SUM(E11:E16)</f>
        <v>19333.882336729221</v>
      </c>
      <c r="D52" s="55">
        <f>SUM(K11:K16)</f>
        <v>24039.489061967</v>
      </c>
      <c r="E52" s="129">
        <f>SUM(Q11:Q16)</f>
        <v>25797.523440739787</v>
      </c>
      <c r="F52" s="55">
        <f>SUM(W11:W16)</f>
        <v>28080.190547270711</v>
      </c>
      <c r="G52" s="129">
        <f>SUM(AC11:AC16)</f>
        <v>30939.390722677341</v>
      </c>
      <c r="H52" s="55">
        <f>SUM(AI11:AI16)</f>
        <v>30589.543173055532</v>
      </c>
      <c r="I52" s="143">
        <f>SUM(AU11:AU16)</f>
        <v>38474.180289684853</v>
      </c>
      <c r="J52" s="3"/>
    </row>
    <row r="53" spans="1:10" x14ac:dyDescent="0.2">
      <c r="A53" s="66"/>
      <c r="B53" s="66" t="s">
        <v>46</v>
      </c>
      <c r="C53" s="64">
        <f>SUM(E17:E22)</f>
        <v>23995.712152386852</v>
      </c>
      <c r="D53" s="65">
        <f>SUM(K17:K22)</f>
        <v>31172.566397165687</v>
      </c>
      <c r="E53" s="64">
        <f>SUM(Q17:Q22)</f>
        <v>33211.965365600634</v>
      </c>
      <c r="F53" s="65">
        <f>SUM(W17:W22)</f>
        <v>35789.04697281024</v>
      </c>
      <c r="G53" s="64">
        <f>SUM(AC17:AC22)</f>
        <v>40997.342547750734</v>
      </c>
      <c r="H53" s="65">
        <f>SUM(AI17:AI22)</f>
        <v>36969.200176084196</v>
      </c>
      <c r="I53" s="81">
        <f>SUM(AU17:AU22)</f>
        <v>37254.067037306813</v>
      </c>
      <c r="J53" s="3"/>
    </row>
    <row r="54" spans="1:10" x14ac:dyDescent="0.2">
      <c r="A54" s="132"/>
      <c r="B54" s="132" t="s">
        <v>47</v>
      </c>
      <c r="C54" s="133">
        <f>SUM(E5:E22)</f>
        <v>43361.447817224056</v>
      </c>
      <c r="D54" s="134">
        <f>SUM(K5:K22)</f>
        <v>55212.055459132673</v>
      </c>
      <c r="E54" s="133">
        <f>SUM(Q5:Q22)</f>
        <v>59009.488806340429</v>
      </c>
      <c r="F54" s="134">
        <f>SUM(W5:W22)</f>
        <v>63870.376008423329</v>
      </c>
      <c r="G54" s="133">
        <f>SUM(AC5:AC22)</f>
        <v>71936.733270428071</v>
      </c>
      <c r="H54" s="134">
        <f>SUM(AI5:AI22)</f>
        <v>67558.743349139724</v>
      </c>
      <c r="I54" s="145">
        <f>SUM(AU5:AU22)</f>
        <v>75728.247326991666</v>
      </c>
      <c r="J54" s="3"/>
    </row>
    <row r="55" spans="1:10" x14ac:dyDescent="0.2">
      <c r="A55" s="69" t="s">
        <v>49</v>
      </c>
      <c r="B55" s="69" t="s">
        <v>44</v>
      </c>
      <c r="C55" s="67">
        <f t="shared" ref="C55:I58" si="6">SUM(C39,C43,C47,C51)</f>
        <v>13078.281881432387</v>
      </c>
      <c r="D55" s="68">
        <f t="shared" si="6"/>
        <v>17484.079568266156</v>
      </c>
      <c r="E55" s="67">
        <f t="shared" si="6"/>
        <v>19197.115470478086</v>
      </c>
      <c r="F55" s="68">
        <f t="shared" si="6"/>
        <v>23501.616784379839</v>
      </c>
      <c r="G55" s="64">
        <f t="shared" si="6"/>
        <v>21912.842635634825</v>
      </c>
      <c r="H55" s="59">
        <f t="shared" si="6"/>
        <v>17784.139294279088</v>
      </c>
      <c r="I55" s="85">
        <f t="shared" si="6"/>
        <v>28595.539700392856</v>
      </c>
      <c r="J55" s="76">
        <f>I55*100/I$58</f>
        <v>22.75205107971021</v>
      </c>
    </row>
    <row r="56" spans="1:10" x14ac:dyDescent="0.2">
      <c r="A56" s="54"/>
      <c r="B56" s="128" t="s">
        <v>45</v>
      </c>
      <c r="C56" s="129">
        <f t="shared" si="6"/>
        <v>28218.746105803282</v>
      </c>
      <c r="D56" s="55">
        <f t="shared" si="6"/>
        <v>30826.069054250154</v>
      </c>
      <c r="E56" s="129">
        <f t="shared" si="6"/>
        <v>33711.464284842215</v>
      </c>
      <c r="F56" s="55">
        <f t="shared" si="6"/>
        <v>39013.228981047418</v>
      </c>
      <c r="G56" s="129">
        <f t="shared" si="6"/>
        <v>40326.501152721365</v>
      </c>
      <c r="H56" s="58">
        <f t="shared" si="6"/>
        <v>38026.543909997738</v>
      </c>
      <c r="I56" s="143">
        <f t="shared" si="6"/>
        <v>49215.869656237519</v>
      </c>
      <c r="J56" s="76">
        <f>I56*100/I$58</f>
        <v>39.158623760323437</v>
      </c>
    </row>
    <row r="57" spans="1:10" x14ac:dyDescent="0.2">
      <c r="A57" s="66"/>
      <c r="B57" s="66" t="s">
        <v>46</v>
      </c>
      <c r="C57" s="64">
        <f t="shared" si="6"/>
        <v>30263.36656557805</v>
      </c>
      <c r="D57" s="65">
        <f t="shared" si="6"/>
        <v>37911.83291556748</v>
      </c>
      <c r="E57" s="64">
        <f t="shared" si="6"/>
        <v>41076.851900474925</v>
      </c>
      <c r="F57" s="65">
        <f t="shared" si="6"/>
        <v>46658.530971650951</v>
      </c>
      <c r="G57" s="64">
        <f t="shared" si="6"/>
        <v>50314.137203793842</v>
      </c>
      <c r="H57" s="59">
        <f t="shared" si="6"/>
        <v>44337.149773423007</v>
      </c>
      <c r="I57" s="81">
        <f t="shared" si="6"/>
        <v>47871.939367449027</v>
      </c>
      <c r="J57" s="76">
        <f>I57*100/I$58</f>
        <v>38.08932515996635</v>
      </c>
    </row>
    <row r="58" spans="1:10" x14ac:dyDescent="0.2">
      <c r="A58" s="132"/>
      <c r="B58" s="132" t="s">
        <v>47</v>
      </c>
      <c r="C58" s="133">
        <f t="shared" si="6"/>
        <v>71560.394552813726</v>
      </c>
      <c r="D58" s="134">
        <f t="shared" si="6"/>
        <v>86221.981538083783</v>
      </c>
      <c r="E58" s="133">
        <f t="shared" si="6"/>
        <v>93985.431655795226</v>
      </c>
      <c r="F58" s="134">
        <f t="shared" si="6"/>
        <v>109173.37673707819</v>
      </c>
      <c r="G58" s="133">
        <f t="shared" si="6"/>
        <v>112553.48099215003</v>
      </c>
      <c r="H58" s="134">
        <f t="shared" si="6"/>
        <v>100147.83297769981</v>
      </c>
      <c r="I58" s="145">
        <f t="shared" si="6"/>
        <v>125683.34872407941</v>
      </c>
      <c r="J58" s="76"/>
    </row>
    <row r="59" spans="1:10" x14ac:dyDescent="0.2">
      <c r="F59" s="71"/>
      <c r="G59" s="68"/>
      <c r="H59" s="68"/>
    </row>
    <row r="60" spans="1:10" x14ac:dyDescent="0.2">
      <c r="F60" s="70"/>
      <c r="G60" s="70"/>
      <c r="H60" s="70"/>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522.81391042324651</v>
      </c>
      <c r="C70" s="58">
        <f t="shared" ref="C70:C98" si="9">L4</f>
        <v>588.1456212772872</v>
      </c>
      <c r="D70" s="58">
        <f t="shared" ref="D70:D98" si="10">R4</f>
        <v>751.12242802848095</v>
      </c>
      <c r="E70" s="58">
        <f t="shared" ref="E70:E98" si="11">X4</f>
        <v>1471.9367342318342</v>
      </c>
      <c r="F70" s="58">
        <f t="shared" ref="F70:F98" si="12">AD4</f>
        <v>1307.6712195999221</v>
      </c>
      <c r="G70" s="58">
        <f t="shared" ref="G70:G98" si="13">AJ4</f>
        <v>833.63622430179817</v>
      </c>
      <c r="H70" s="147"/>
      <c r="I70" s="147">
        <f t="shared" ref="I70:I98" si="14">AV4</f>
        <v>1599.0617540141077</v>
      </c>
    </row>
    <row r="71" spans="1:9" x14ac:dyDescent="0.2">
      <c r="A71" s="2">
        <f t="shared" si="7"/>
        <v>0</v>
      </c>
      <c r="B71" s="108">
        <f t="shared" si="8"/>
        <v>2491.3131662267442</v>
      </c>
      <c r="C71" s="108">
        <f t="shared" si="9"/>
        <v>2942.002950150179</v>
      </c>
      <c r="D71" s="108">
        <f t="shared" si="10"/>
        <v>3496.8803810706863</v>
      </c>
      <c r="E71" s="108">
        <f t="shared" si="11"/>
        <v>4865.427925417137</v>
      </c>
      <c r="F71" s="108">
        <f t="shared" si="12"/>
        <v>4141.1234222987659</v>
      </c>
      <c r="G71" s="108">
        <f t="shared" si="13"/>
        <v>2662.6807361403862</v>
      </c>
      <c r="H71" s="146"/>
      <c r="I71" s="146">
        <f t="shared" si="14"/>
        <v>8565.9904523689147</v>
      </c>
    </row>
    <row r="72" spans="1:9" x14ac:dyDescent="0.2">
      <c r="A72" s="57">
        <f t="shared" si="7"/>
        <v>1</v>
      </c>
      <c r="B72" s="58">
        <f t="shared" si="8"/>
        <v>1170.8964476136418</v>
      </c>
      <c r="C72" s="58">
        <f t="shared" si="9"/>
        <v>1401.5503953343709</v>
      </c>
      <c r="D72" s="58">
        <f t="shared" si="10"/>
        <v>1593.9123581607985</v>
      </c>
      <c r="E72" s="58">
        <f t="shared" si="11"/>
        <v>2104.2062520709605</v>
      </c>
      <c r="F72" s="58">
        <f t="shared" si="12"/>
        <v>1838.9196703817097</v>
      </c>
      <c r="G72" s="58">
        <f t="shared" si="13"/>
        <v>1427.6703543805306</v>
      </c>
      <c r="H72" s="147"/>
      <c r="I72" s="147">
        <f t="shared" si="14"/>
        <v>2277.538616214094</v>
      </c>
    </row>
    <row r="73" spans="1:9" x14ac:dyDescent="0.2">
      <c r="A73" s="2">
        <f t="shared" si="7"/>
        <v>2</v>
      </c>
      <c r="B73" s="108">
        <f t="shared" si="8"/>
        <v>1297.1838263620841</v>
      </c>
      <c r="C73" s="108">
        <f t="shared" si="9"/>
        <v>1533.838033921169</v>
      </c>
      <c r="D73" s="108">
        <f t="shared" si="10"/>
        <v>1728.4616517677841</v>
      </c>
      <c r="E73" s="108">
        <f t="shared" si="11"/>
        <v>2243.2837968741724</v>
      </c>
      <c r="F73" s="108">
        <f t="shared" si="12"/>
        <v>1974.9055414260124</v>
      </c>
      <c r="G73" s="108">
        <f t="shared" si="13"/>
        <v>1522.5726197227359</v>
      </c>
      <c r="H73" s="146"/>
      <c r="I73" s="146">
        <f t="shared" si="14"/>
        <v>2857.9090994476342</v>
      </c>
    </row>
    <row r="74" spans="1:9" x14ac:dyDescent="0.2">
      <c r="A74" s="57">
        <f t="shared" si="7"/>
        <v>3</v>
      </c>
      <c r="B74" s="58">
        <f t="shared" si="8"/>
        <v>1685.0664896608707</v>
      </c>
      <c r="C74" s="58">
        <f t="shared" si="9"/>
        <v>1666.1256725079668</v>
      </c>
      <c r="D74" s="58">
        <f t="shared" si="10"/>
        <v>1863.0109453747696</v>
      </c>
      <c r="E74" s="58">
        <f t="shared" si="11"/>
        <v>2382.3613416773842</v>
      </c>
      <c r="F74" s="58">
        <f t="shared" si="12"/>
        <v>2110.8914124703142</v>
      </c>
      <c r="G74" s="58">
        <f t="shared" si="13"/>
        <v>1617.4748850649414</v>
      </c>
      <c r="H74" s="147"/>
      <c r="I74" s="147">
        <f t="shared" si="14"/>
        <v>3370.5025164050517</v>
      </c>
    </row>
    <row r="75" spans="1:9" x14ac:dyDescent="0.2">
      <c r="A75" s="2">
        <f t="shared" si="7"/>
        <v>4</v>
      </c>
      <c r="B75" s="108">
        <f t="shared" si="8"/>
        <v>2072.9491529596571</v>
      </c>
      <c r="C75" s="108">
        <f t="shared" si="9"/>
        <v>4221.3518490226943</v>
      </c>
      <c r="D75" s="108">
        <f t="shared" si="10"/>
        <v>4499.8457446624716</v>
      </c>
      <c r="E75" s="108">
        <f t="shared" si="11"/>
        <v>4955.7119392163086</v>
      </c>
      <c r="F75" s="108">
        <f t="shared" si="12"/>
        <v>4751.6155074307308</v>
      </c>
      <c r="G75" s="108">
        <f t="shared" si="13"/>
        <v>4137.0072081451008</v>
      </c>
      <c r="H75" s="146"/>
      <c r="I75" s="146">
        <f t="shared" si="14"/>
        <v>5298.0887840328278</v>
      </c>
    </row>
    <row r="76" spans="1:9" x14ac:dyDescent="0.2">
      <c r="A76" s="57">
        <f t="shared" si="7"/>
        <v>5</v>
      </c>
      <c r="B76" s="58">
        <f t="shared" si="8"/>
        <v>4360.87279860939</v>
      </c>
      <c r="C76" s="58">
        <f t="shared" si="9"/>
        <v>5719.2106673297758</v>
      </c>
      <c r="D76" s="58">
        <f t="shared" si="10"/>
        <v>6015.0043894415749</v>
      </c>
      <c r="E76" s="58">
        <f t="shared" si="11"/>
        <v>6950.6255291238795</v>
      </c>
      <c r="F76" s="58">
        <f t="shared" si="12"/>
        <v>7095.3870816272947</v>
      </c>
      <c r="G76" s="58">
        <f t="shared" si="13"/>
        <v>6416.7334908253915</v>
      </c>
      <c r="H76" s="147"/>
      <c r="I76" s="147">
        <f t="shared" si="14"/>
        <v>6225.5102319243288</v>
      </c>
    </row>
    <row r="77" spans="1:9" x14ac:dyDescent="0.2">
      <c r="A77" s="2">
        <f t="shared" si="7"/>
        <v>6</v>
      </c>
      <c r="B77" s="108">
        <f t="shared" si="8"/>
        <v>6829.172492673888</v>
      </c>
      <c r="C77" s="108">
        <f t="shared" si="9"/>
        <v>5330.9847107595633</v>
      </c>
      <c r="D77" s="108">
        <f t="shared" si="10"/>
        <v>5633.6034273474579</v>
      </c>
      <c r="E77" s="108">
        <f t="shared" si="11"/>
        <v>6337.5880596611923</v>
      </c>
      <c r="F77" s="108">
        <f t="shared" si="12"/>
        <v>6631.6799795741854</v>
      </c>
      <c r="G77" s="108">
        <f t="shared" si="13"/>
        <v>6215.5284215923648</v>
      </c>
      <c r="H77" s="146"/>
      <c r="I77" s="146">
        <f t="shared" si="14"/>
        <v>8043.745348378834</v>
      </c>
    </row>
    <row r="78" spans="1:9" x14ac:dyDescent="0.2">
      <c r="A78" s="57">
        <f t="shared" si="7"/>
        <v>7</v>
      </c>
      <c r="B78" s="58">
        <f t="shared" si="8"/>
        <v>4235.0562553431464</v>
      </c>
      <c r="C78" s="58">
        <f t="shared" si="9"/>
        <v>5070.7013463695239</v>
      </c>
      <c r="D78" s="58">
        <f t="shared" si="10"/>
        <v>5609.2143617970723</v>
      </c>
      <c r="E78" s="58">
        <f t="shared" si="11"/>
        <v>6517.1314312170407</v>
      </c>
      <c r="F78" s="58">
        <f t="shared" si="12"/>
        <v>6663.395876308422</v>
      </c>
      <c r="G78" s="58">
        <f t="shared" si="13"/>
        <v>6359.883418246498</v>
      </c>
      <c r="H78" s="147"/>
      <c r="I78" s="147">
        <f t="shared" si="14"/>
        <v>8055.7565364257453</v>
      </c>
    </row>
    <row r="79" spans="1:9" x14ac:dyDescent="0.2">
      <c r="A79" s="2">
        <f t="shared" si="7"/>
        <v>8</v>
      </c>
      <c r="B79" s="108">
        <f t="shared" si="8"/>
        <v>4301.4801768197203</v>
      </c>
      <c r="C79" s="108">
        <f t="shared" si="9"/>
        <v>5054.9814277376354</v>
      </c>
      <c r="D79" s="108">
        <f t="shared" si="10"/>
        <v>5670.5295134386024</v>
      </c>
      <c r="E79" s="108">
        <f t="shared" si="11"/>
        <v>6375.3120526505045</v>
      </c>
      <c r="F79" s="108">
        <f t="shared" si="12"/>
        <v>6690.0004867079242</v>
      </c>
      <c r="G79" s="108">
        <f t="shared" si="13"/>
        <v>6405.8803131968361</v>
      </c>
      <c r="H79" s="146"/>
      <c r="I79" s="146">
        <f t="shared" si="14"/>
        <v>8228.920565681874</v>
      </c>
    </row>
    <row r="80" spans="1:9" x14ac:dyDescent="0.2">
      <c r="A80" s="57">
        <f t="shared" si="7"/>
        <v>9</v>
      </c>
      <c r="B80" s="58">
        <f t="shared" si="8"/>
        <v>4260.2282620641181</v>
      </c>
      <c r="C80" s="58">
        <f t="shared" si="9"/>
        <v>5066.0396263535658</v>
      </c>
      <c r="D80" s="58">
        <f t="shared" si="10"/>
        <v>5630.2548642978618</v>
      </c>
      <c r="E80" s="58">
        <f t="shared" si="11"/>
        <v>6576.0861356560927</v>
      </c>
      <c r="F80" s="58">
        <f t="shared" si="12"/>
        <v>6741.2222663484499</v>
      </c>
      <c r="G80" s="58">
        <f t="shared" si="13"/>
        <v>6379.9904097604522</v>
      </c>
      <c r="H80" s="147"/>
      <c r="I80" s="147">
        <f t="shared" si="14"/>
        <v>8175.2430452568151</v>
      </c>
    </row>
    <row r="81" spans="1:9" x14ac:dyDescent="0.2">
      <c r="A81" s="2">
        <f t="shared" si="7"/>
        <v>10</v>
      </c>
      <c r="B81" s="108">
        <f t="shared" si="8"/>
        <v>4267.2464259702283</v>
      </c>
      <c r="C81" s="108">
        <f t="shared" si="9"/>
        <v>5078.1570353472771</v>
      </c>
      <c r="D81" s="108">
        <f t="shared" si="10"/>
        <v>5576.8490664035589</v>
      </c>
      <c r="E81" s="108">
        <f t="shared" si="11"/>
        <v>6650.6129664227419</v>
      </c>
      <c r="F81" s="108">
        <f t="shared" si="12"/>
        <v>6840.2804470950232</v>
      </c>
      <c r="G81" s="108">
        <f t="shared" si="13"/>
        <v>6431.776468393371</v>
      </c>
      <c r="H81" s="146"/>
      <c r="I81" s="146">
        <f t="shared" si="14"/>
        <v>8366.5445974679005</v>
      </c>
    </row>
    <row r="82" spans="1:9" x14ac:dyDescent="0.2">
      <c r="A82" s="57">
        <f t="shared" si="7"/>
        <v>11</v>
      </c>
      <c r="B82" s="58">
        <f t="shared" si="8"/>
        <v>4325.562492932183</v>
      </c>
      <c r="C82" s="58">
        <f t="shared" si="9"/>
        <v>5225.2049076825879</v>
      </c>
      <c r="D82" s="58">
        <f t="shared" si="10"/>
        <v>5591.0130515576602</v>
      </c>
      <c r="E82" s="58">
        <f t="shared" si="11"/>
        <v>6556.4983354398437</v>
      </c>
      <c r="F82" s="58">
        <f t="shared" si="12"/>
        <v>6759.9220966873618</v>
      </c>
      <c r="G82" s="58">
        <f t="shared" si="13"/>
        <v>6233.4848788082145</v>
      </c>
      <c r="H82" s="147"/>
      <c r="I82" s="147">
        <f t="shared" si="14"/>
        <v>8345.6595630263491</v>
      </c>
    </row>
    <row r="83" spans="1:9" x14ac:dyDescent="0.2">
      <c r="A83" s="2">
        <f t="shared" si="7"/>
        <v>12</v>
      </c>
      <c r="B83" s="108">
        <f t="shared" si="8"/>
        <v>5221.9772328557628</v>
      </c>
      <c r="C83" s="108">
        <f t="shared" si="9"/>
        <v>6427.1340797916373</v>
      </c>
      <c r="D83" s="108">
        <f t="shared" si="10"/>
        <v>7009.2122040954555</v>
      </c>
      <c r="E83" s="108">
        <f t="shared" si="11"/>
        <v>7961.4029250094827</v>
      </c>
      <c r="F83" s="108">
        <f t="shared" si="12"/>
        <v>8668.5831567148543</v>
      </c>
      <c r="G83" s="108">
        <f t="shared" si="13"/>
        <v>7339.9347454280451</v>
      </c>
      <c r="H83" s="146"/>
      <c r="I83" s="146">
        <f t="shared" si="14"/>
        <v>8003.2768192256781</v>
      </c>
    </row>
    <row r="84" spans="1:9" x14ac:dyDescent="0.2">
      <c r="A84" s="57">
        <f t="shared" si="7"/>
        <v>13</v>
      </c>
      <c r="B84" s="58">
        <f t="shared" si="8"/>
        <v>5368.2194923418592</v>
      </c>
      <c r="C84" s="58">
        <f t="shared" si="9"/>
        <v>6426.0006068813764</v>
      </c>
      <c r="D84" s="58">
        <f t="shared" si="10"/>
        <v>7134.8786707159852</v>
      </c>
      <c r="E84" s="58">
        <f t="shared" si="11"/>
        <v>8020.8729522330887</v>
      </c>
      <c r="F84" s="58">
        <f t="shared" si="12"/>
        <v>8623.8301072334325</v>
      </c>
      <c r="G84" s="58">
        <f t="shared" si="13"/>
        <v>7514.7373490473856</v>
      </c>
      <c r="H84" s="147"/>
      <c r="I84" s="147">
        <f t="shared" si="14"/>
        <v>7989.3743950786975</v>
      </c>
    </row>
    <row r="85" spans="1:9" x14ac:dyDescent="0.2">
      <c r="A85" s="2">
        <f t="shared" si="7"/>
        <v>14</v>
      </c>
      <c r="B85" s="108">
        <f t="shared" si="8"/>
        <v>5280.0988524694185</v>
      </c>
      <c r="C85" s="108">
        <f t="shared" si="9"/>
        <v>6365.1699203172875</v>
      </c>
      <c r="D85" s="108">
        <f t="shared" si="10"/>
        <v>7065.3812597224833</v>
      </c>
      <c r="E85" s="108">
        <f t="shared" si="11"/>
        <v>7745.4495015237226</v>
      </c>
      <c r="F85" s="108">
        <f t="shared" si="12"/>
        <v>8517.3101765793508</v>
      </c>
      <c r="G85" s="108">
        <f t="shared" si="13"/>
        <v>7518.1965497232859</v>
      </c>
      <c r="H85" s="146"/>
      <c r="I85" s="146">
        <f t="shared" si="14"/>
        <v>7934.154897677372</v>
      </c>
    </row>
    <row r="86" spans="1:9" x14ac:dyDescent="0.2">
      <c r="A86" s="57">
        <f t="shared" si="7"/>
        <v>15</v>
      </c>
      <c r="B86" s="58">
        <f t="shared" si="8"/>
        <v>5161.4480923231349</v>
      </c>
      <c r="C86" s="58">
        <f t="shared" si="9"/>
        <v>6421.1039819268344</v>
      </c>
      <c r="D86" s="58">
        <f t="shared" si="10"/>
        <v>6820.3238884915381</v>
      </c>
      <c r="E86" s="58">
        <f t="shared" si="11"/>
        <v>7926.0913950739759</v>
      </c>
      <c r="F86" s="58">
        <f t="shared" si="12"/>
        <v>8207.3960338418456</v>
      </c>
      <c r="G86" s="58">
        <f t="shared" si="13"/>
        <v>7385.3564979282273</v>
      </c>
      <c r="H86" s="147"/>
      <c r="I86" s="147">
        <f t="shared" si="14"/>
        <v>8128.9179239680225</v>
      </c>
    </row>
    <row r="87" spans="1:9" x14ac:dyDescent="0.2">
      <c r="A87" s="2">
        <f t="shared" si="7"/>
        <v>16</v>
      </c>
      <c r="B87" s="108">
        <f t="shared" si="8"/>
        <v>5256.9318433386998</v>
      </c>
      <c r="C87" s="108">
        <f t="shared" si="9"/>
        <v>6073.2092633274933</v>
      </c>
      <c r="D87" s="108">
        <f t="shared" si="10"/>
        <v>6638.9393130688686</v>
      </c>
      <c r="E87" s="108">
        <f t="shared" si="11"/>
        <v>7627.8871102965995</v>
      </c>
      <c r="F87" s="108">
        <f t="shared" si="12"/>
        <v>8204.4686160484616</v>
      </c>
      <c r="G87" s="108">
        <f t="shared" si="13"/>
        <v>7358.71702557153</v>
      </c>
      <c r="H87" s="146"/>
      <c r="I87" s="146">
        <f t="shared" si="14"/>
        <v>7980.4036560318973</v>
      </c>
    </row>
    <row r="88" spans="1:9" x14ac:dyDescent="0.2">
      <c r="A88" s="57">
        <f t="shared" si="7"/>
        <v>17</v>
      </c>
      <c r="B88" s="58">
        <f t="shared" si="8"/>
        <v>3974.6910522491744</v>
      </c>
      <c r="C88" s="58">
        <f t="shared" si="9"/>
        <v>6199.2150633228493</v>
      </c>
      <c r="D88" s="58">
        <f t="shared" si="10"/>
        <v>6408.1165643805971</v>
      </c>
      <c r="E88" s="58">
        <f t="shared" si="11"/>
        <v>7376.8270875140825</v>
      </c>
      <c r="F88" s="58">
        <f t="shared" si="12"/>
        <v>8092.5491133759015</v>
      </c>
      <c r="G88" s="58">
        <f t="shared" si="13"/>
        <v>7220.2076057245322</v>
      </c>
      <c r="H88" s="147"/>
      <c r="I88" s="147">
        <f t="shared" si="14"/>
        <v>7835.8116754673611</v>
      </c>
    </row>
    <row r="89" spans="1:9" x14ac:dyDescent="0.2">
      <c r="A89" s="2">
        <f t="shared" si="7"/>
        <v>18</v>
      </c>
      <c r="B89" s="108">
        <f t="shared" si="8"/>
        <v>3827.9285948241245</v>
      </c>
      <c r="C89" s="108">
        <f t="shared" si="9"/>
        <v>5364.7077061527061</v>
      </c>
      <c r="D89" s="108">
        <f t="shared" si="10"/>
        <v>4613.0909462166628</v>
      </c>
      <c r="E89" s="108">
        <f t="shared" si="11"/>
        <v>5038.5441983043947</v>
      </c>
      <c r="F89" s="108">
        <f t="shared" si="12"/>
        <v>4463.5085615125427</v>
      </c>
      <c r="G89" s="108">
        <f t="shared" si="13"/>
        <v>3688.879011911195</v>
      </c>
      <c r="H89" s="146"/>
      <c r="I89" s="146">
        <f t="shared" si="14"/>
        <v>3372.0226054156956</v>
      </c>
    </row>
    <row r="90" spans="1:9" x14ac:dyDescent="0.2">
      <c r="A90" s="57">
        <f t="shared" si="7"/>
        <v>19</v>
      </c>
      <c r="B90" s="58">
        <f t="shared" si="8"/>
        <v>4595.8979247467987</v>
      </c>
      <c r="C90" s="58">
        <f t="shared" si="9"/>
        <v>5529.7316888278492</v>
      </c>
      <c r="D90" s="58">
        <f t="shared" si="10"/>
        <v>4721.0947459905237</v>
      </c>
      <c r="E90" s="58">
        <f t="shared" si="11"/>
        <v>5389.5128455562735</v>
      </c>
      <c r="F90" s="58">
        <f t="shared" si="12"/>
        <v>3934.3994845653174</v>
      </c>
      <c r="G90" s="58">
        <f t="shared" si="13"/>
        <v>3169.5800063628335</v>
      </c>
      <c r="H90" s="147"/>
      <c r="I90" s="147">
        <f t="shared" si="14"/>
        <v>2846.29396830927</v>
      </c>
    </row>
    <row r="91" spans="1:9" x14ac:dyDescent="0.2">
      <c r="A91" s="2">
        <f t="shared" si="7"/>
        <v>20</v>
      </c>
      <c r="B91" s="108">
        <f t="shared" si="8"/>
        <v>3308.6030992122169</v>
      </c>
      <c r="C91" s="108">
        <f t="shared" si="9"/>
        <v>5342.5807776798274</v>
      </c>
      <c r="D91" s="108">
        <f t="shared" si="10"/>
        <v>4453.0983652246969</v>
      </c>
      <c r="E91" s="108">
        <f t="shared" si="11"/>
        <v>4908.0850268627382</v>
      </c>
      <c r="F91" s="108">
        <f t="shared" si="12"/>
        <v>3590.6642853473727</v>
      </c>
      <c r="G91" s="108">
        <f t="shared" si="13"/>
        <v>2610.9746851444256</v>
      </c>
      <c r="H91" s="146"/>
      <c r="I91" s="146">
        <f t="shared" si="14"/>
        <v>2870.6135940288559</v>
      </c>
    </row>
    <row r="92" spans="1:9" x14ac:dyDescent="0.2">
      <c r="A92" s="57">
        <f t="shared" si="7"/>
        <v>21</v>
      </c>
      <c r="B92" s="58">
        <f t="shared" si="8"/>
        <v>2692.1036844077898</v>
      </c>
      <c r="C92" s="58">
        <f t="shared" si="9"/>
        <v>4575.9288914240269</v>
      </c>
      <c r="D92" s="58">
        <f t="shared" si="10"/>
        <v>4158.1189881747823</v>
      </c>
      <c r="E92" s="58">
        <f t="shared" si="11"/>
        <v>5351.579075323064</v>
      </c>
      <c r="F92" s="58">
        <f t="shared" si="12"/>
        <v>2949.2218427801254</v>
      </c>
      <c r="G92" s="58">
        <f t="shared" si="13"/>
        <v>2005.1435967435532</v>
      </c>
      <c r="H92" s="147"/>
      <c r="I92" s="147">
        <f t="shared" si="14"/>
        <v>2579.939206343488</v>
      </c>
    </row>
    <row r="93" spans="1:9" x14ac:dyDescent="0.2">
      <c r="A93" s="2">
        <f t="shared" si="7"/>
        <v>22</v>
      </c>
      <c r="B93" s="108">
        <f t="shared" si="8"/>
        <v>1695.4000830166733</v>
      </c>
      <c r="C93" s="108">
        <f t="shared" si="9"/>
        <v>1972.6481622503786</v>
      </c>
      <c r="D93" s="108">
        <f t="shared" si="10"/>
        <v>2807.6341304944349</v>
      </c>
      <c r="E93" s="108">
        <f t="shared" si="11"/>
        <v>3169.01727719053</v>
      </c>
      <c r="F93" s="108">
        <f t="shared" si="12"/>
        <v>2324.3844305089115</v>
      </c>
      <c r="G93" s="108">
        <f t="shared" si="13"/>
        <v>1732.4995532353689</v>
      </c>
      <c r="H93" s="146"/>
      <c r="I93" s="146">
        <f t="shared" si="14"/>
        <v>2283.9303259366952</v>
      </c>
    </row>
    <row r="94" spans="1:9" x14ac:dyDescent="0.2">
      <c r="A94" s="57">
        <f t="shared" si="7"/>
        <v>23</v>
      </c>
      <c r="B94" s="58">
        <f t="shared" si="8"/>
        <v>1316.7694641124651</v>
      </c>
      <c r="C94" s="58">
        <f t="shared" si="9"/>
        <v>1252.0685642598655</v>
      </c>
      <c r="D94" s="58">
        <f t="shared" si="10"/>
        <v>2131.6873925063151</v>
      </c>
      <c r="E94" s="58">
        <f t="shared" si="11"/>
        <v>2416.9456816817492</v>
      </c>
      <c r="F94" s="58">
        <f t="shared" si="12"/>
        <v>2091.6140340102843</v>
      </c>
      <c r="G94" s="58">
        <f t="shared" si="13"/>
        <v>1538.0878715895431</v>
      </c>
      <c r="H94" s="147"/>
      <c r="I94" s="147">
        <f t="shared" si="14"/>
        <v>1923.9295250609598</v>
      </c>
    </row>
    <row r="95" spans="1:9" x14ac:dyDescent="0.2">
      <c r="A95" s="2">
        <f t="shared" si="7"/>
        <v>24</v>
      </c>
      <c r="B95" s="108">
        <f t="shared" si="8"/>
        <v>1098.6444871588174</v>
      </c>
      <c r="C95" s="108">
        <f t="shared" si="9"/>
        <v>821.30802183112871</v>
      </c>
      <c r="D95" s="108">
        <f t="shared" si="10"/>
        <v>1609.525620522918</v>
      </c>
      <c r="E95" s="108">
        <f t="shared" si="11"/>
        <v>1954.5362444994846</v>
      </c>
      <c r="F95" s="108">
        <f t="shared" si="12"/>
        <v>1486.2781214095949</v>
      </c>
      <c r="G95" s="108">
        <f t="shared" si="13"/>
        <v>1107.702347743973</v>
      </c>
      <c r="H95" s="146"/>
      <c r="I95" s="146">
        <f t="shared" si="14"/>
        <v>1617.9410091133523</v>
      </c>
    </row>
    <row r="96" spans="1:9" x14ac:dyDescent="0.2">
      <c r="A96" s="57">
        <f t="shared" si="7"/>
        <v>25</v>
      </c>
      <c r="B96" s="58">
        <f t="shared" si="8"/>
        <v>1001.2420063766718</v>
      </c>
      <c r="C96" s="58">
        <f t="shared" si="9"/>
        <v>700.03567357408747</v>
      </c>
      <c r="D96" s="58">
        <f t="shared" si="10"/>
        <v>939.34161610536364</v>
      </c>
      <c r="E96" s="58">
        <f t="shared" si="11"/>
        <v>1199.566977045014</v>
      </c>
      <c r="F96" s="58">
        <f t="shared" si="12"/>
        <v>1228.3487349478751</v>
      </c>
      <c r="G96" s="58">
        <f t="shared" si="13"/>
        <v>1018.1165236384925</v>
      </c>
      <c r="H96" s="147"/>
      <c r="I96" s="147">
        <f t="shared" si="14"/>
        <v>1032.6472890957509</v>
      </c>
    </row>
    <row r="97" spans="1:25" x14ac:dyDescent="0.2">
      <c r="A97" s="2">
        <f t="shared" si="7"/>
        <v>26</v>
      </c>
      <c r="B97" s="108">
        <f t="shared" si="8"/>
        <v>852.44041232322718</v>
      </c>
      <c r="C97" s="108">
        <f t="shared" si="9"/>
        <v>575.67573680788962</v>
      </c>
      <c r="D97" s="108">
        <f t="shared" si="10"/>
        <v>703.26672479705326</v>
      </c>
      <c r="E97" s="108">
        <f t="shared" si="11"/>
        <v>770.1880977579666</v>
      </c>
      <c r="F97" s="108">
        <f t="shared" si="12"/>
        <v>1060.0436427672701</v>
      </c>
      <c r="G97" s="108">
        <f t="shared" si="13"/>
        <v>875.0480434008756</v>
      </c>
      <c r="H97" s="146"/>
      <c r="I97" s="146">
        <f t="shared" si="14"/>
        <v>830.71441064155204</v>
      </c>
    </row>
    <row r="98" spans="1:25" x14ac:dyDescent="0.2">
      <c r="A98" s="57">
        <f t="shared" si="7"/>
        <v>27</v>
      </c>
      <c r="B98" s="58">
        <f t="shared" si="8"/>
        <v>679.05329680892157</v>
      </c>
      <c r="C98" s="58">
        <f t="shared" si="9"/>
        <v>536.03495699539531</v>
      </c>
      <c r="D98" s="58">
        <f t="shared" si="10"/>
        <v>609.73361117516311</v>
      </c>
      <c r="E98" s="58">
        <f t="shared" si="11"/>
        <v>656.81404788325938</v>
      </c>
      <c r="F98" s="58">
        <f t="shared" si="12"/>
        <v>971.7570203508235</v>
      </c>
      <c r="G98" s="58">
        <f t="shared" si="13"/>
        <v>832.15620406328412</v>
      </c>
      <c r="H98" s="147"/>
      <c r="I98" s="147">
        <f t="shared" si="14"/>
        <v>652.42925563673418</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AV131"/>
  <sheetViews>
    <sheetView showGridLines="0" topLeftCell="V1" zoomScale="70" zoomScaleNormal="70" workbookViewId="0">
      <selection activeCell="AX3" sqref="AX3"/>
    </sheetView>
  </sheetViews>
  <sheetFormatPr defaultRowHeight="12.75" x14ac:dyDescent="0.2"/>
  <cols>
    <col min="1" max="1" width="10.42578125" style="2" customWidth="1"/>
    <col min="3" max="8" width="10.140625"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9</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103" t="s">
        <v>0</v>
      </c>
      <c r="AA3" s="103" t="s">
        <v>1</v>
      </c>
      <c r="AB3" s="103" t="s">
        <v>42</v>
      </c>
      <c r="AC3" s="103" t="s">
        <v>3</v>
      </c>
      <c r="AD3" s="103" t="s">
        <v>39</v>
      </c>
      <c r="AE3" s="121"/>
      <c r="AF3" s="89" t="s">
        <v>0</v>
      </c>
      <c r="AG3" s="89" t="s">
        <v>1</v>
      </c>
      <c r="AH3" s="89" t="s">
        <v>42</v>
      </c>
      <c r="AI3" s="89" t="s">
        <v>3</v>
      </c>
      <c r="AJ3" s="89" t="s">
        <v>39</v>
      </c>
      <c r="AR3" s="89" t="s">
        <v>0</v>
      </c>
      <c r="AS3" s="89" t="s">
        <v>1</v>
      </c>
      <c r="AT3" s="89" t="s">
        <v>42</v>
      </c>
      <c r="AU3" s="89" t="s">
        <v>3</v>
      </c>
      <c r="AV3" s="89" t="s">
        <v>39</v>
      </c>
    </row>
    <row r="4" spans="1:48" x14ac:dyDescent="0.2">
      <c r="A4" s="40" t="s">
        <v>40</v>
      </c>
      <c r="B4" s="41">
        <v>300.24830645993637</v>
      </c>
      <c r="C4" s="41">
        <v>0</v>
      </c>
      <c r="D4" s="41">
        <v>0</v>
      </c>
      <c r="E4" s="41">
        <v>0</v>
      </c>
      <c r="F4" s="41">
        <f t="shared" ref="F4:F34" si="0">B4+C4+D4+E4</f>
        <v>300.24830645993637</v>
      </c>
      <c r="G4" s="111"/>
      <c r="H4" s="41">
        <v>382.96550075427882</v>
      </c>
      <c r="I4" s="41">
        <v>0</v>
      </c>
      <c r="J4" s="41">
        <v>0</v>
      </c>
      <c r="K4" s="41">
        <v>0</v>
      </c>
      <c r="L4" s="41">
        <f t="shared" ref="L4:L34" si="1">H4+I4+J4+K4</f>
        <v>382.96550075427882</v>
      </c>
      <c r="M4" s="111"/>
      <c r="N4" s="41">
        <v>452.02516696511628</v>
      </c>
      <c r="O4" s="41">
        <v>0</v>
      </c>
      <c r="P4" s="41">
        <v>0</v>
      </c>
      <c r="Q4" s="41">
        <v>0</v>
      </c>
      <c r="R4" s="41">
        <f t="shared" ref="R4:R34" si="2">N4+O4+P4+Q4</f>
        <v>452.02516696511628</v>
      </c>
      <c r="S4" s="111"/>
      <c r="T4" s="41">
        <v>526.35870616513535</v>
      </c>
      <c r="U4" s="41">
        <v>0</v>
      </c>
      <c r="V4" s="41">
        <v>0</v>
      </c>
      <c r="W4" s="41">
        <v>0</v>
      </c>
      <c r="X4" s="41">
        <f t="shared" ref="X4:X34" si="3">T4+U4+V4+W4</f>
        <v>526.35870616513535</v>
      </c>
      <c r="Y4" s="107"/>
      <c r="Z4" s="41">
        <v>524.80026201822989</v>
      </c>
      <c r="AA4" s="41">
        <v>0</v>
      </c>
      <c r="AB4" s="41">
        <v>0</v>
      </c>
      <c r="AC4" s="41">
        <v>0</v>
      </c>
      <c r="AD4" s="41">
        <f t="shared" ref="AD4:AD34" si="4">Z4+AA4+AB4+AC4</f>
        <v>524.80026201822989</v>
      </c>
      <c r="AE4" s="107"/>
      <c r="AF4" s="118">
        <v>571.50759153634556</v>
      </c>
      <c r="AG4" s="118">
        <v>0</v>
      </c>
      <c r="AH4" s="118">
        <v>0</v>
      </c>
      <c r="AI4" s="118">
        <v>0</v>
      </c>
      <c r="AJ4" s="118">
        <f t="shared" ref="AJ4:AJ34" si="5">AF4+AG4+AH4+AI4</f>
        <v>571.50759153634556</v>
      </c>
      <c r="AR4" s="118">
        <v>742.06899586985071</v>
      </c>
      <c r="AS4" s="118">
        <v>0</v>
      </c>
      <c r="AT4" s="118">
        <v>0</v>
      </c>
      <c r="AU4" s="118">
        <v>0</v>
      </c>
      <c r="AV4" s="118">
        <v>742.06899586985071</v>
      </c>
    </row>
    <row r="5" spans="1:48" x14ac:dyDescent="0.2">
      <c r="A5" s="78">
        <v>0</v>
      </c>
      <c r="B5" s="77">
        <v>6428.9706450087297</v>
      </c>
      <c r="C5" s="77">
        <v>17.524806469253377</v>
      </c>
      <c r="D5" s="77">
        <v>403.27674943562107</v>
      </c>
      <c r="E5" s="77">
        <v>0</v>
      </c>
      <c r="F5" s="77">
        <f t="shared" si="0"/>
        <v>6849.7722009136041</v>
      </c>
      <c r="G5" s="111"/>
      <c r="H5" s="77">
        <v>6490.6356976514826</v>
      </c>
      <c r="I5" s="77">
        <v>39.705527788390384</v>
      </c>
      <c r="J5" s="77">
        <v>466.60756503396237</v>
      </c>
      <c r="K5" s="77">
        <v>0</v>
      </c>
      <c r="L5" s="77">
        <f t="shared" si="1"/>
        <v>6996.9487904738353</v>
      </c>
      <c r="M5" s="111"/>
      <c r="N5" s="77">
        <v>7964.6189800428974</v>
      </c>
      <c r="O5" s="77">
        <v>44.113840923349329</v>
      </c>
      <c r="P5" s="77">
        <v>475.52823873519753</v>
      </c>
      <c r="Q5" s="77">
        <v>0</v>
      </c>
      <c r="R5" s="77">
        <f t="shared" si="2"/>
        <v>8484.2610597014445</v>
      </c>
      <c r="S5" s="111"/>
      <c r="T5" s="77">
        <v>9249.2058909749248</v>
      </c>
      <c r="U5" s="77">
        <v>48.234143237794399</v>
      </c>
      <c r="V5" s="77">
        <v>534.17929327283491</v>
      </c>
      <c r="W5" s="77">
        <v>0</v>
      </c>
      <c r="X5" s="77">
        <f t="shared" si="3"/>
        <v>9831.6193274855541</v>
      </c>
      <c r="Y5" s="107"/>
      <c r="Z5" s="77">
        <v>10239.157366582269</v>
      </c>
      <c r="AA5" s="77">
        <v>73.491277368581009</v>
      </c>
      <c r="AB5" s="77">
        <v>614.58701556774963</v>
      </c>
      <c r="AC5" s="77">
        <v>0</v>
      </c>
      <c r="AD5" s="77">
        <f t="shared" si="4"/>
        <v>10927.235659518599</v>
      </c>
      <c r="AE5" s="107"/>
      <c r="AF5" s="76">
        <v>10683.935877090153</v>
      </c>
      <c r="AG5" s="76">
        <v>59.406084154702917</v>
      </c>
      <c r="AH5" s="76">
        <v>614.27668795526051</v>
      </c>
      <c r="AI5" s="76">
        <v>0</v>
      </c>
      <c r="AJ5" s="76">
        <f t="shared" si="5"/>
        <v>11357.618649200116</v>
      </c>
      <c r="AR5" s="76">
        <v>12259.398582050439</v>
      </c>
      <c r="AS5" s="76">
        <v>383.99771733324263</v>
      </c>
      <c r="AT5" s="76">
        <v>699.74132056989504</v>
      </c>
      <c r="AU5" s="76">
        <v>0</v>
      </c>
      <c r="AV5" s="76">
        <v>13343.137619953577</v>
      </c>
    </row>
    <row r="6" spans="1:48" x14ac:dyDescent="0.2">
      <c r="A6" s="40">
        <v>1</v>
      </c>
      <c r="B6" s="41">
        <v>4557.6320970768211</v>
      </c>
      <c r="C6" s="41">
        <v>41.696953323395967</v>
      </c>
      <c r="D6" s="41">
        <v>403.27674943562107</v>
      </c>
      <c r="E6" s="41">
        <v>0</v>
      </c>
      <c r="F6" s="41">
        <f t="shared" si="0"/>
        <v>5002.6057998358383</v>
      </c>
      <c r="G6" s="111"/>
      <c r="H6" s="41">
        <v>4164.3163646811417</v>
      </c>
      <c r="I6" s="41">
        <v>64.139698735092168</v>
      </c>
      <c r="J6" s="41">
        <v>466.60756503396237</v>
      </c>
      <c r="K6" s="41">
        <v>0</v>
      </c>
      <c r="L6" s="41">
        <f t="shared" si="1"/>
        <v>4695.0636284501961</v>
      </c>
      <c r="M6" s="111"/>
      <c r="N6" s="41">
        <v>5282.0256921235359</v>
      </c>
      <c r="O6" s="41">
        <v>71.260819953102768</v>
      </c>
      <c r="P6" s="41">
        <v>475.52823873519748</v>
      </c>
      <c r="Q6" s="41">
        <v>0</v>
      </c>
      <c r="R6" s="41">
        <f t="shared" si="2"/>
        <v>5828.8147508118354</v>
      </c>
      <c r="S6" s="111"/>
      <c r="T6" s="41">
        <v>6093.7735030372587</v>
      </c>
      <c r="U6" s="41">
        <v>77.916692922590926</v>
      </c>
      <c r="V6" s="41">
        <v>534.1792932728348</v>
      </c>
      <c r="W6" s="41">
        <v>0</v>
      </c>
      <c r="X6" s="41">
        <f t="shared" si="3"/>
        <v>6705.8694892326848</v>
      </c>
      <c r="Y6" s="107"/>
      <c r="Z6" s="41">
        <v>7142.9140300938652</v>
      </c>
      <c r="AA6" s="41">
        <v>118.71667882616933</v>
      </c>
      <c r="AB6" s="41">
        <v>614.58701556774952</v>
      </c>
      <c r="AC6" s="41">
        <v>0</v>
      </c>
      <c r="AD6" s="41">
        <f t="shared" si="4"/>
        <v>7876.2177244877839</v>
      </c>
      <c r="AE6" s="107"/>
      <c r="AF6" s="118">
        <v>7383.6893834571438</v>
      </c>
      <c r="AG6" s="118">
        <v>95.963674403750844</v>
      </c>
      <c r="AH6" s="118">
        <v>614.27668795526051</v>
      </c>
      <c r="AI6" s="118">
        <v>0</v>
      </c>
      <c r="AJ6" s="118">
        <f t="shared" si="5"/>
        <v>8093.9297458161545</v>
      </c>
      <c r="AR6" s="118">
        <v>8185.0341171430655</v>
      </c>
      <c r="AS6" s="118">
        <v>318.83332429234611</v>
      </c>
      <c r="AT6" s="118">
        <v>699.74132056989492</v>
      </c>
      <c r="AU6" s="118">
        <v>0</v>
      </c>
      <c r="AV6" s="118">
        <v>9203.6087620053077</v>
      </c>
    </row>
    <row r="7" spans="1:48" x14ac:dyDescent="0.2">
      <c r="A7" s="78">
        <v>2</v>
      </c>
      <c r="B7" s="77">
        <v>4557.6320970768211</v>
      </c>
      <c r="C7" s="77">
        <v>65.869100177538556</v>
      </c>
      <c r="D7" s="77">
        <v>403.27674943562107</v>
      </c>
      <c r="E7" s="77">
        <v>0</v>
      </c>
      <c r="F7" s="77">
        <f t="shared" si="0"/>
        <v>5026.777946689981</v>
      </c>
      <c r="G7" s="111"/>
      <c r="H7" s="77">
        <v>4164.3163646811417</v>
      </c>
      <c r="I7" s="77">
        <v>88.573869681793937</v>
      </c>
      <c r="J7" s="77">
        <v>466.60756503396237</v>
      </c>
      <c r="K7" s="77">
        <v>0</v>
      </c>
      <c r="L7" s="77">
        <f t="shared" si="1"/>
        <v>4719.4977993968987</v>
      </c>
      <c r="M7" s="111"/>
      <c r="N7" s="77">
        <v>5282.0256921235368</v>
      </c>
      <c r="O7" s="77">
        <v>98.407798982856178</v>
      </c>
      <c r="P7" s="77">
        <v>475.52823873519753</v>
      </c>
      <c r="Q7" s="77">
        <v>0</v>
      </c>
      <c r="R7" s="77">
        <f t="shared" si="2"/>
        <v>5855.9617298415906</v>
      </c>
      <c r="S7" s="111"/>
      <c r="T7" s="77">
        <v>6093.7735030372578</v>
      </c>
      <c r="U7" s="77">
        <v>107.5992426073875</v>
      </c>
      <c r="V7" s="77">
        <v>534.1792932728348</v>
      </c>
      <c r="W7" s="77">
        <v>0</v>
      </c>
      <c r="X7" s="77">
        <f t="shared" si="3"/>
        <v>6735.5520389174799</v>
      </c>
      <c r="Y7" s="107"/>
      <c r="Z7" s="77">
        <v>7142.9140300938643</v>
      </c>
      <c r="AA7" s="77">
        <v>375.20595038087595</v>
      </c>
      <c r="AB7" s="77">
        <v>614.58701556774963</v>
      </c>
      <c r="AC7" s="77">
        <v>0</v>
      </c>
      <c r="AD7" s="77">
        <f t="shared" si="4"/>
        <v>8132.7069960424897</v>
      </c>
      <c r="AE7" s="107"/>
      <c r="AF7" s="76">
        <v>7383.6893834571429</v>
      </c>
      <c r="AG7" s="76">
        <v>363.50610418343285</v>
      </c>
      <c r="AH7" s="76">
        <v>614.27668795526051</v>
      </c>
      <c r="AI7" s="76">
        <v>0</v>
      </c>
      <c r="AJ7" s="76">
        <f t="shared" si="5"/>
        <v>8361.4721755958362</v>
      </c>
      <c r="AR7" s="76">
        <v>8185.0341171430637</v>
      </c>
      <c r="AS7" s="76">
        <v>1238.5420088046139</v>
      </c>
      <c r="AT7" s="76">
        <v>699.74132056989515</v>
      </c>
      <c r="AU7" s="76">
        <v>0</v>
      </c>
      <c r="AV7" s="76">
        <v>10123.317446517574</v>
      </c>
    </row>
    <row r="8" spans="1:48" x14ac:dyDescent="0.2">
      <c r="A8" s="40">
        <v>3</v>
      </c>
      <c r="B8" s="41">
        <v>904.40785964484758</v>
      </c>
      <c r="C8" s="41">
        <v>3172.055578621354</v>
      </c>
      <c r="D8" s="41">
        <v>403.27674943562118</v>
      </c>
      <c r="E8" s="41">
        <v>0</v>
      </c>
      <c r="F8" s="41">
        <f t="shared" si="0"/>
        <v>4479.7401877018228</v>
      </c>
      <c r="G8" s="111"/>
      <c r="H8" s="41">
        <v>1031.5444381803497</v>
      </c>
      <c r="I8" s="41">
        <v>2698.7380290185952</v>
      </c>
      <c r="J8" s="41">
        <v>466.60756503396237</v>
      </c>
      <c r="K8" s="41">
        <v>0</v>
      </c>
      <c r="L8" s="41">
        <f t="shared" si="1"/>
        <v>4196.8900322329073</v>
      </c>
      <c r="M8" s="111"/>
      <c r="N8" s="41">
        <v>1453.9783166836019</v>
      </c>
      <c r="O8" s="41">
        <v>2743.7517916037236</v>
      </c>
      <c r="P8" s="41">
        <v>475.52823873519748</v>
      </c>
      <c r="Q8" s="41">
        <v>0</v>
      </c>
      <c r="R8" s="41">
        <f t="shared" si="2"/>
        <v>4673.2583470225227</v>
      </c>
      <c r="S8" s="111"/>
      <c r="T8" s="41">
        <v>1633.5311260157468</v>
      </c>
      <c r="U8" s="41">
        <v>3044.5337823189457</v>
      </c>
      <c r="V8" s="41">
        <v>534.17929327283491</v>
      </c>
      <c r="W8" s="41">
        <v>0</v>
      </c>
      <c r="X8" s="41">
        <f t="shared" si="3"/>
        <v>5212.2442016075274</v>
      </c>
      <c r="Y8" s="107"/>
      <c r="Z8" s="41">
        <v>2419.280553044608</v>
      </c>
      <c r="AA8" s="41">
        <v>3229.0595199666573</v>
      </c>
      <c r="AB8" s="41">
        <v>614.58701556774952</v>
      </c>
      <c r="AC8" s="41">
        <v>0</v>
      </c>
      <c r="AD8" s="41">
        <f t="shared" si="4"/>
        <v>6262.9270885790147</v>
      </c>
      <c r="AE8" s="107"/>
      <c r="AF8" s="118">
        <v>2290.3038488586521</v>
      </c>
      <c r="AG8" s="118">
        <v>3223.1333493317015</v>
      </c>
      <c r="AH8" s="118">
        <v>614.2766879552604</v>
      </c>
      <c r="AI8" s="118">
        <v>0</v>
      </c>
      <c r="AJ8" s="118">
        <f t="shared" si="5"/>
        <v>6127.7138861456133</v>
      </c>
      <c r="AR8" s="118">
        <v>2315.4110156032848</v>
      </c>
      <c r="AS8" s="118">
        <v>5607.8627030955267</v>
      </c>
      <c r="AT8" s="118">
        <v>699.74132056989504</v>
      </c>
      <c r="AU8" s="118">
        <v>0</v>
      </c>
      <c r="AV8" s="118">
        <v>8623.0150392687065</v>
      </c>
    </row>
    <row r="9" spans="1:48" x14ac:dyDescent="0.2">
      <c r="A9" s="78">
        <v>4</v>
      </c>
      <c r="B9" s="77">
        <v>904.40785964484746</v>
      </c>
      <c r="C9" s="77">
        <v>3979.9884206824927</v>
      </c>
      <c r="D9" s="77">
        <v>403.27674943562113</v>
      </c>
      <c r="E9" s="77">
        <v>0</v>
      </c>
      <c r="F9" s="77">
        <f t="shared" si="0"/>
        <v>5287.6730297629611</v>
      </c>
      <c r="G9" s="111"/>
      <c r="H9" s="77">
        <v>1031.54443818035</v>
      </c>
      <c r="I9" s="77">
        <v>3392.1677989276623</v>
      </c>
      <c r="J9" s="77">
        <v>466.60756503396243</v>
      </c>
      <c r="K9" s="77">
        <v>0</v>
      </c>
      <c r="L9" s="77">
        <f t="shared" si="1"/>
        <v>4890.3198021419748</v>
      </c>
      <c r="M9" s="111"/>
      <c r="N9" s="77">
        <v>1453.9783166836019</v>
      </c>
      <c r="O9" s="77">
        <v>3497.3438376070567</v>
      </c>
      <c r="P9" s="77">
        <v>475.52823873519759</v>
      </c>
      <c r="Q9" s="77">
        <v>0</v>
      </c>
      <c r="R9" s="77">
        <f t="shared" si="2"/>
        <v>5426.8503930258557</v>
      </c>
      <c r="S9" s="111"/>
      <c r="T9" s="77">
        <v>1633.5311260157466</v>
      </c>
      <c r="U9" s="77">
        <v>3867.5122967343659</v>
      </c>
      <c r="V9" s="77">
        <v>534.17929327283491</v>
      </c>
      <c r="W9" s="77">
        <v>0</v>
      </c>
      <c r="X9" s="77">
        <f t="shared" si="3"/>
        <v>6035.2227160229477</v>
      </c>
      <c r="Y9" s="107"/>
      <c r="Z9" s="77">
        <v>2419.2805530446076</v>
      </c>
      <c r="AA9" s="77">
        <v>4082.8922564841309</v>
      </c>
      <c r="AB9" s="77">
        <v>614.58701556774963</v>
      </c>
      <c r="AC9" s="77">
        <v>0</v>
      </c>
      <c r="AD9" s="77">
        <f t="shared" si="4"/>
        <v>7116.7598250964875</v>
      </c>
      <c r="AE9" s="107"/>
      <c r="AF9" s="76">
        <v>2290.3038488586521</v>
      </c>
      <c r="AG9" s="76">
        <v>3986.1372425109157</v>
      </c>
      <c r="AH9" s="76">
        <v>614.2766879552604</v>
      </c>
      <c r="AI9" s="76">
        <v>0</v>
      </c>
      <c r="AJ9" s="76">
        <f t="shared" si="5"/>
        <v>6890.7177793248284</v>
      </c>
      <c r="AR9" s="76">
        <v>2315.4110156032853</v>
      </c>
      <c r="AS9" s="76">
        <v>6198.3989680271543</v>
      </c>
      <c r="AT9" s="76">
        <v>699.74132056989492</v>
      </c>
      <c r="AU9" s="76">
        <v>0</v>
      </c>
      <c r="AV9" s="76">
        <v>9213.5513042003331</v>
      </c>
    </row>
    <row r="10" spans="1:48" x14ac:dyDescent="0.2">
      <c r="A10" s="40">
        <v>5</v>
      </c>
      <c r="B10" s="41">
        <v>904.40785964484758</v>
      </c>
      <c r="C10" s="41">
        <v>4244.401832270325</v>
      </c>
      <c r="D10" s="41">
        <v>403.27674943562113</v>
      </c>
      <c r="E10" s="41">
        <v>0</v>
      </c>
      <c r="F10" s="41">
        <f t="shared" si="0"/>
        <v>5552.0864413507934</v>
      </c>
      <c r="G10" s="111"/>
      <c r="H10" s="41">
        <v>1031.5444381803497</v>
      </c>
      <c r="I10" s="41">
        <v>3614.6210707078321</v>
      </c>
      <c r="J10" s="41">
        <v>466.60756503396237</v>
      </c>
      <c r="K10" s="41">
        <v>0</v>
      </c>
      <c r="L10" s="41">
        <f t="shared" si="1"/>
        <v>5112.7730739221442</v>
      </c>
      <c r="M10" s="111"/>
      <c r="N10" s="41">
        <v>1453.9783166836014</v>
      </c>
      <c r="O10" s="41">
        <v>3682.6281366278581</v>
      </c>
      <c r="P10" s="41">
        <v>475.52823873519759</v>
      </c>
      <c r="Q10" s="41">
        <v>0</v>
      </c>
      <c r="R10" s="41">
        <f t="shared" si="2"/>
        <v>5612.1346920466567</v>
      </c>
      <c r="S10" s="111"/>
      <c r="T10" s="41">
        <v>1633.5311260157466</v>
      </c>
      <c r="U10" s="41">
        <v>4057.7515163652988</v>
      </c>
      <c r="V10" s="41">
        <v>534.1792932728348</v>
      </c>
      <c r="W10" s="41">
        <v>0</v>
      </c>
      <c r="X10" s="41">
        <f t="shared" si="3"/>
        <v>6225.4619356538806</v>
      </c>
      <c r="Y10" s="107"/>
      <c r="Z10" s="41">
        <v>2419.280553044608</v>
      </c>
      <c r="AA10" s="41">
        <v>4227.5125628702517</v>
      </c>
      <c r="AB10" s="41">
        <v>614.58701556774952</v>
      </c>
      <c r="AC10" s="41">
        <v>0</v>
      </c>
      <c r="AD10" s="41">
        <f t="shared" si="4"/>
        <v>7261.3801314826087</v>
      </c>
      <c r="AE10" s="107"/>
      <c r="AF10" s="118">
        <v>2290.3038488586521</v>
      </c>
      <c r="AG10" s="118">
        <v>4097.5487579287792</v>
      </c>
      <c r="AH10" s="118">
        <v>614.2766879552604</v>
      </c>
      <c r="AI10" s="118">
        <v>0</v>
      </c>
      <c r="AJ10" s="118">
        <f t="shared" si="5"/>
        <v>7002.1292947426919</v>
      </c>
      <c r="AR10" s="118">
        <v>2315.4110156032853</v>
      </c>
      <c r="AS10" s="118">
        <v>6165.002091616112</v>
      </c>
      <c r="AT10" s="118">
        <v>699.74132056989515</v>
      </c>
      <c r="AU10" s="118">
        <v>0</v>
      </c>
      <c r="AV10" s="118">
        <v>9180.1544277892935</v>
      </c>
    </row>
    <row r="11" spans="1:48" x14ac:dyDescent="0.2">
      <c r="A11" s="78">
        <v>6</v>
      </c>
      <c r="B11" s="77">
        <v>904.40785964484769</v>
      </c>
      <c r="C11" s="77">
        <v>2678.3317772958189</v>
      </c>
      <c r="D11" s="77">
        <v>403.27674943562107</v>
      </c>
      <c r="E11" s="77">
        <v>928.87726309932816</v>
      </c>
      <c r="F11" s="77">
        <f t="shared" si="0"/>
        <v>4914.8936494756163</v>
      </c>
      <c r="G11" s="111"/>
      <c r="H11" s="77">
        <v>1031.5444381803497</v>
      </c>
      <c r="I11" s="77">
        <v>2315.7015116802281</v>
      </c>
      <c r="J11" s="77">
        <v>466.60756503396237</v>
      </c>
      <c r="K11" s="77">
        <v>1068.6421209261425</v>
      </c>
      <c r="L11" s="77">
        <f t="shared" si="1"/>
        <v>4882.4956358206828</v>
      </c>
      <c r="M11" s="111"/>
      <c r="N11" s="77">
        <v>1453.9783166836016</v>
      </c>
      <c r="O11" s="77">
        <v>2255.377176502996</v>
      </c>
      <c r="P11" s="77">
        <v>475.52823873519759</v>
      </c>
      <c r="Q11" s="77">
        <v>1087.5135980887108</v>
      </c>
      <c r="R11" s="77">
        <f t="shared" si="2"/>
        <v>5272.3973300105054</v>
      </c>
      <c r="S11" s="111"/>
      <c r="T11" s="77">
        <v>1633.5311260157471</v>
      </c>
      <c r="U11" s="77">
        <v>2492.606542527918</v>
      </c>
      <c r="V11" s="77">
        <v>534.1792932728348</v>
      </c>
      <c r="W11" s="77">
        <v>993.0828019535827</v>
      </c>
      <c r="X11" s="77">
        <f t="shared" si="3"/>
        <v>5653.3997637700832</v>
      </c>
      <c r="Y11" s="107"/>
      <c r="Z11" s="77">
        <v>2419.2805530446076</v>
      </c>
      <c r="AA11" s="77">
        <v>2336.3679591803893</v>
      </c>
      <c r="AB11" s="77">
        <v>614.58701556774952</v>
      </c>
      <c r="AC11" s="77">
        <v>963.02828929682005</v>
      </c>
      <c r="AD11" s="77">
        <f t="shared" si="4"/>
        <v>6333.2638170895661</v>
      </c>
      <c r="AE11" s="107"/>
      <c r="AF11" s="76">
        <v>2290.3038488586517</v>
      </c>
      <c r="AG11" s="76">
        <v>2251.9760534412321</v>
      </c>
      <c r="AH11" s="76">
        <v>614.2766879552604</v>
      </c>
      <c r="AI11" s="76">
        <v>1227.6961036879457</v>
      </c>
      <c r="AJ11" s="76">
        <f t="shared" si="5"/>
        <v>6384.25269394309</v>
      </c>
      <c r="AR11" s="76">
        <v>2315.4110156032853</v>
      </c>
      <c r="AS11" s="76">
        <v>3390.3986305372973</v>
      </c>
      <c r="AT11" s="76">
        <v>699.74132056989515</v>
      </c>
      <c r="AU11" s="76">
        <v>2121.0291983709421</v>
      </c>
      <c r="AV11" s="76">
        <v>8526.5801650814192</v>
      </c>
    </row>
    <row r="12" spans="1:48" x14ac:dyDescent="0.2">
      <c r="A12" s="40">
        <v>7</v>
      </c>
      <c r="B12" s="41">
        <v>904.40785964484758</v>
      </c>
      <c r="C12" s="41">
        <v>160.51754776852704</v>
      </c>
      <c r="D12" s="41">
        <v>403.27674943562118</v>
      </c>
      <c r="E12" s="41">
        <v>3204.3502762565417</v>
      </c>
      <c r="F12" s="41">
        <f t="shared" si="0"/>
        <v>4672.5524331055376</v>
      </c>
      <c r="G12" s="111"/>
      <c r="H12" s="41">
        <v>1031.54443818035</v>
      </c>
      <c r="I12" s="41">
        <v>147.67894511396906</v>
      </c>
      <c r="J12" s="41">
        <v>466.60756503396243</v>
      </c>
      <c r="K12" s="41">
        <v>4170.1650727999213</v>
      </c>
      <c r="L12" s="41">
        <f t="shared" si="1"/>
        <v>5815.9960211282032</v>
      </c>
      <c r="M12" s="111"/>
      <c r="N12" s="41">
        <v>1453.9783166836021</v>
      </c>
      <c r="O12" s="41">
        <v>124.07942494125092</v>
      </c>
      <c r="P12" s="41">
        <v>475.52823873519753</v>
      </c>
      <c r="Q12" s="41">
        <v>4541.0811496585711</v>
      </c>
      <c r="R12" s="41">
        <f t="shared" si="2"/>
        <v>6594.6671300186217</v>
      </c>
      <c r="S12" s="111"/>
      <c r="T12" s="41">
        <v>1633.5311260157471</v>
      </c>
      <c r="U12" s="41">
        <v>136.29177071723643</v>
      </c>
      <c r="V12" s="41">
        <v>534.17929327283491</v>
      </c>
      <c r="W12" s="41">
        <v>4210.2850867995139</v>
      </c>
      <c r="X12" s="41">
        <f t="shared" si="3"/>
        <v>6514.2872768053321</v>
      </c>
      <c r="Y12" s="107"/>
      <c r="Z12" s="41">
        <v>2419.2805530446076</v>
      </c>
      <c r="AA12" s="41">
        <v>119.91002014824252</v>
      </c>
      <c r="AB12" s="41">
        <v>614.58701556774952</v>
      </c>
      <c r="AC12" s="41">
        <v>4122.3323940446699</v>
      </c>
      <c r="AD12" s="41">
        <f t="shared" si="4"/>
        <v>7276.1099828052693</v>
      </c>
      <c r="AE12" s="107"/>
      <c r="AF12" s="118">
        <v>2290.3038488586521</v>
      </c>
      <c r="AG12" s="118">
        <v>118.554192076352</v>
      </c>
      <c r="AH12" s="118">
        <v>614.27668795526051</v>
      </c>
      <c r="AI12" s="118">
        <v>4992.0941351785714</v>
      </c>
      <c r="AJ12" s="118">
        <f t="shared" si="5"/>
        <v>8015.2288640688366</v>
      </c>
      <c r="AR12" s="118">
        <v>2315.4110156032857</v>
      </c>
      <c r="AS12" s="118">
        <v>212.02982439142565</v>
      </c>
      <c r="AT12" s="118">
        <v>699.74132056989515</v>
      </c>
      <c r="AU12" s="118">
        <v>6475.7644838228371</v>
      </c>
      <c r="AV12" s="118">
        <v>9702.9466443874444</v>
      </c>
    </row>
    <row r="13" spans="1:48" x14ac:dyDescent="0.2">
      <c r="A13" s="78">
        <v>8</v>
      </c>
      <c r="B13" s="77">
        <v>904.40785964484769</v>
      </c>
      <c r="C13" s="77">
        <v>2.186505034699044</v>
      </c>
      <c r="D13" s="77">
        <v>403.27674943562107</v>
      </c>
      <c r="E13" s="77">
        <v>3399.9041236117059</v>
      </c>
      <c r="F13" s="77">
        <f t="shared" si="0"/>
        <v>4709.7752377268735</v>
      </c>
      <c r="G13" s="111"/>
      <c r="H13" s="77">
        <v>1031.54443818035</v>
      </c>
      <c r="I13" s="77">
        <v>1.4033317686172486</v>
      </c>
      <c r="J13" s="77">
        <v>466.60756503396237</v>
      </c>
      <c r="K13" s="77">
        <v>4361.5538046109596</v>
      </c>
      <c r="L13" s="77">
        <f t="shared" si="1"/>
        <v>5861.1091395938893</v>
      </c>
      <c r="M13" s="111"/>
      <c r="N13" s="77">
        <v>1453.9783166836019</v>
      </c>
      <c r="O13" s="77">
        <v>0.45138951245843606</v>
      </c>
      <c r="P13" s="77">
        <v>475.52823873519748</v>
      </c>
      <c r="Q13" s="77">
        <v>4773.1946789560761</v>
      </c>
      <c r="R13" s="77">
        <f t="shared" si="2"/>
        <v>6703.1526238873339</v>
      </c>
      <c r="S13" s="111"/>
      <c r="T13" s="77">
        <v>1633.5311260157466</v>
      </c>
      <c r="U13" s="77">
        <v>0.31477041673668948</v>
      </c>
      <c r="V13" s="77">
        <v>534.1792932728348</v>
      </c>
      <c r="W13" s="77">
        <v>4350.2789529058909</v>
      </c>
      <c r="X13" s="77">
        <f t="shared" si="3"/>
        <v>6518.3041426112086</v>
      </c>
      <c r="Y13" s="107"/>
      <c r="Z13" s="77">
        <v>2419.2805530446076</v>
      </c>
      <c r="AA13" s="77">
        <v>0.37151204054731307</v>
      </c>
      <c r="AB13" s="77">
        <v>614.58701556774952</v>
      </c>
      <c r="AC13" s="77">
        <v>4297.4815645655217</v>
      </c>
      <c r="AD13" s="77">
        <f t="shared" si="4"/>
        <v>7331.7206452184255</v>
      </c>
      <c r="AE13" s="107"/>
      <c r="AF13" s="76">
        <v>2290.3038488586526</v>
      </c>
      <c r="AG13" s="76">
        <v>0.38882904799368356</v>
      </c>
      <c r="AH13" s="76">
        <v>614.2766879552604</v>
      </c>
      <c r="AI13" s="76">
        <v>5241.0862488576313</v>
      </c>
      <c r="AJ13" s="76">
        <f t="shared" si="5"/>
        <v>8146.0556147195384</v>
      </c>
      <c r="AR13" s="76">
        <v>2315.4110156032857</v>
      </c>
      <c r="AS13" s="76">
        <v>1.7827298603096431</v>
      </c>
      <c r="AT13" s="76">
        <v>699.74132056989515</v>
      </c>
      <c r="AU13" s="76">
        <v>6811.7551395285109</v>
      </c>
      <c r="AV13" s="76">
        <v>9828.6902055620012</v>
      </c>
    </row>
    <row r="14" spans="1:48" x14ac:dyDescent="0.2">
      <c r="A14" s="40">
        <v>9</v>
      </c>
      <c r="B14" s="41">
        <v>904.40785964484758</v>
      </c>
      <c r="C14" s="41">
        <v>0</v>
      </c>
      <c r="D14" s="41">
        <v>403.27674943562113</v>
      </c>
      <c r="E14" s="41">
        <v>3400.6304194457603</v>
      </c>
      <c r="F14" s="41">
        <f t="shared" si="0"/>
        <v>4708.3150285262291</v>
      </c>
      <c r="G14" s="111"/>
      <c r="H14" s="41">
        <v>1031.54443818035</v>
      </c>
      <c r="I14" s="41">
        <v>0</v>
      </c>
      <c r="J14" s="41">
        <v>466.60756503396237</v>
      </c>
      <c r="K14" s="41">
        <v>4360.7807377981044</v>
      </c>
      <c r="L14" s="41">
        <f t="shared" si="1"/>
        <v>5858.932741012417</v>
      </c>
      <c r="M14" s="111"/>
      <c r="N14" s="41">
        <v>1453.9783166836021</v>
      </c>
      <c r="O14" s="41">
        <v>0</v>
      </c>
      <c r="P14" s="41">
        <v>475.52823873519753</v>
      </c>
      <c r="Q14" s="41">
        <v>4808.219547329446</v>
      </c>
      <c r="R14" s="41">
        <f t="shared" si="2"/>
        <v>6737.7261027482455</v>
      </c>
      <c r="S14" s="111"/>
      <c r="T14" s="41">
        <v>1633.5311260157466</v>
      </c>
      <c r="U14" s="41">
        <v>0</v>
      </c>
      <c r="V14" s="41">
        <v>534.17929327283491</v>
      </c>
      <c r="W14" s="41">
        <v>4423.7011776062245</v>
      </c>
      <c r="X14" s="41">
        <f t="shared" si="3"/>
        <v>6591.4115968948063</v>
      </c>
      <c r="Y14" s="107"/>
      <c r="Z14" s="41">
        <v>2419.2805530446076</v>
      </c>
      <c r="AA14" s="41">
        <v>0</v>
      </c>
      <c r="AB14" s="41">
        <v>614.58701556774952</v>
      </c>
      <c r="AC14" s="41">
        <v>4319.5939865341497</v>
      </c>
      <c r="AD14" s="41">
        <f t="shared" si="4"/>
        <v>7353.4615551465067</v>
      </c>
      <c r="AE14" s="107"/>
      <c r="AF14" s="118">
        <v>2290.3038488586521</v>
      </c>
      <c r="AG14" s="118">
        <v>0</v>
      </c>
      <c r="AH14" s="118">
        <v>614.27668795526051</v>
      </c>
      <c r="AI14" s="118">
        <v>5261.5297032115486</v>
      </c>
      <c r="AJ14" s="118">
        <f t="shared" si="5"/>
        <v>8166.1102400254613</v>
      </c>
      <c r="AR14" s="118">
        <v>2315.4110156032857</v>
      </c>
      <c r="AS14" s="118">
        <v>0</v>
      </c>
      <c r="AT14" s="118">
        <v>699.74132056989515</v>
      </c>
      <c r="AU14" s="118">
        <v>6750.3747239214126</v>
      </c>
      <c r="AV14" s="118">
        <v>9765.5270600945933</v>
      </c>
    </row>
    <row r="15" spans="1:48" x14ac:dyDescent="0.2">
      <c r="A15" s="78">
        <v>10</v>
      </c>
      <c r="B15" s="77">
        <v>904.40785964484758</v>
      </c>
      <c r="C15" s="77">
        <v>0</v>
      </c>
      <c r="D15" s="77">
        <v>403.27674943562107</v>
      </c>
      <c r="E15" s="77">
        <v>3494.6944974669927</v>
      </c>
      <c r="F15" s="77">
        <f t="shared" si="0"/>
        <v>4802.3791065474616</v>
      </c>
      <c r="G15" s="111"/>
      <c r="H15" s="77">
        <v>1031.54443818035</v>
      </c>
      <c r="I15" s="77">
        <v>0</v>
      </c>
      <c r="J15" s="77">
        <v>466.60756503396237</v>
      </c>
      <c r="K15" s="77">
        <v>4268.9633878317918</v>
      </c>
      <c r="L15" s="77">
        <f t="shared" si="1"/>
        <v>5767.1153910461044</v>
      </c>
      <c r="M15" s="111"/>
      <c r="N15" s="77">
        <v>1453.9783166836023</v>
      </c>
      <c r="O15" s="77">
        <v>0</v>
      </c>
      <c r="P15" s="77">
        <v>475.52823873519753</v>
      </c>
      <c r="Q15" s="77">
        <v>4695.8519492352243</v>
      </c>
      <c r="R15" s="77">
        <f t="shared" si="2"/>
        <v>6625.3585046540247</v>
      </c>
      <c r="S15" s="111"/>
      <c r="T15" s="77">
        <v>1633.5311260157471</v>
      </c>
      <c r="U15" s="77">
        <v>0</v>
      </c>
      <c r="V15" s="77">
        <v>534.1792932728348</v>
      </c>
      <c r="W15" s="77">
        <v>4499.1203523640243</v>
      </c>
      <c r="X15" s="77">
        <f t="shared" si="3"/>
        <v>6666.830771652606</v>
      </c>
      <c r="Y15" s="107"/>
      <c r="Z15" s="77">
        <v>2419.280553044608</v>
      </c>
      <c r="AA15" s="77">
        <v>0</v>
      </c>
      <c r="AB15" s="77">
        <v>614.58701556774952</v>
      </c>
      <c r="AC15" s="77">
        <v>4322.5525920096961</v>
      </c>
      <c r="AD15" s="77">
        <f t="shared" si="4"/>
        <v>7356.420160622054</v>
      </c>
      <c r="AE15" s="107"/>
      <c r="AF15" s="76">
        <v>2290.3038488586526</v>
      </c>
      <c r="AG15" s="76">
        <v>0</v>
      </c>
      <c r="AH15" s="76">
        <v>614.2766879552604</v>
      </c>
      <c r="AI15" s="76">
        <v>4991.1551034263803</v>
      </c>
      <c r="AJ15" s="76">
        <f t="shared" si="5"/>
        <v>7895.7356402402929</v>
      </c>
      <c r="AR15" s="76">
        <v>2315.4110156032853</v>
      </c>
      <c r="AS15" s="76">
        <v>0</v>
      </c>
      <c r="AT15" s="76">
        <v>699.74132056989515</v>
      </c>
      <c r="AU15" s="76">
        <v>6602.7223208063269</v>
      </c>
      <c r="AV15" s="76">
        <v>9617.8746569795076</v>
      </c>
    </row>
    <row r="16" spans="1:48" x14ac:dyDescent="0.2">
      <c r="A16" s="40">
        <v>11</v>
      </c>
      <c r="B16" s="41">
        <v>904.40785964484758</v>
      </c>
      <c r="C16" s="41">
        <v>0</v>
      </c>
      <c r="D16" s="41">
        <v>403.27674943562113</v>
      </c>
      <c r="E16" s="41">
        <v>3788.1607239173118</v>
      </c>
      <c r="F16" s="41">
        <f t="shared" si="0"/>
        <v>5095.8453329977801</v>
      </c>
      <c r="G16" s="111"/>
      <c r="H16" s="41">
        <v>1031.5444381803497</v>
      </c>
      <c r="I16" s="41">
        <v>0</v>
      </c>
      <c r="J16" s="41">
        <v>466.60756503396237</v>
      </c>
      <c r="K16" s="41">
        <v>3988.2079107713203</v>
      </c>
      <c r="L16" s="41">
        <f t="shared" si="1"/>
        <v>5486.3599139856324</v>
      </c>
      <c r="M16" s="111"/>
      <c r="N16" s="41">
        <v>1453.9783166836023</v>
      </c>
      <c r="O16" s="41">
        <v>0</v>
      </c>
      <c r="P16" s="41">
        <v>475.52823873519748</v>
      </c>
      <c r="Q16" s="41">
        <v>4445.0724072510902</v>
      </c>
      <c r="R16" s="41">
        <f t="shared" si="2"/>
        <v>6374.5789626698897</v>
      </c>
      <c r="S16" s="111"/>
      <c r="T16" s="41">
        <v>1633.5311260157464</v>
      </c>
      <c r="U16" s="41">
        <v>0</v>
      </c>
      <c r="V16" s="41">
        <v>534.1792932728348</v>
      </c>
      <c r="W16" s="41">
        <v>4572.9484922618713</v>
      </c>
      <c r="X16" s="41">
        <f t="shared" si="3"/>
        <v>6740.6589115504521</v>
      </c>
      <c r="Y16" s="107"/>
      <c r="Z16" s="41">
        <v>2419.280553044608</v>
      </c>
      <c r="AA16" s="41">
        <v>0</v>
      </c>
      <c r="AB16" s="41">
        <v>614.58701556774963</v>
      </c>
      <c r="AC16" s="41">
        <v>4590.7813182995833</v>
      </c>
      <c r="AD16" s="41">
        <f t="shared" si="4"/>
        <v>7624.6488869119412</v>
      </c>
      <c r="AE16" s="107"/>
      <c r="AF16" s="118">
        <v>2290.3038488586517</v>
      </c>
      <c r="AG16" s="118">
        <v>0</v>
      </c>
      <c r="AH16" s="118">
        <v>614.2766879552604</v>
      </c>
      <c r="AI16" s="118">
        <v>4192.1177924244976</v>
      </c>
      <c r="AJ16" s="118">
        <f t="shared" si="5"/>
        <v>7096.6983292384102</v>
      </c>
      <c r="AR16" s="118">
        <v>2315.4110156032853</v>
      </c>
      <c r="AS16" s="118">
        <v>0</v>
      </c>
      <c r="AT16" s="118">
        <v>699.74132056989504</v>
      </c>
      <c r="AU16" s="118">
        <v>6379.1614991927245</v>
      </c>
      <c r="AV16" s="118">
        <v>9394.3138353659051</v>
      </c>
    </row>
    <row r="17" spans="1:48" x14ac:dyDescent="0.2">
      <c r="A17" s="78">
        <v>12</v>
      </c>
      <c r="B17" s="77">
        <v>904.40785964484769</v>
      </c>
      <c r="C17" s="77">
        <v>0</v>
      </c>
      <c r="D17" s="77">
        <v>403.27674943562107</v>
      </c>
      <c r="E17" s="77">
        <v>3775.1995330290251</v>
      </c>
      <c r="F17" s="77">
        <f t="shared" si="0"/>
        <v>5082.884142109494</v>
      </c>
      <c r="G17" s="111"/>
      <c r="H17" s="77">
        <v>1031.54443818035</v>
      </c>
      <c r="I17" s="77">
        <v>0</v>
      </c>
      <c r="J17" s="77">
        <v>466.60756503396237</v>
      </c>
      <c r="K17" s="77">
        <v>3961.5860826227936</v>
      </c>
      <c r="L17" s="77">
        <f t="shared" si="1"/>
        <v>5459.7380858371062</v>
      </c>
      <c r="M17" s="111"/>
      <c r="N17" s="77">
        <v>1453.9783166836019</v>
      </c>
      <c r="O17" s="77">
        <v>0</v>
      </c>
      <c r="P17" s="77">
        <v>475.52823873519759</v>
      </c>
      <c r="Q17" s="77">
        <v>4475.4624640752118</v>
      </c>
      <c r="R17" s="77">
        <f t="shared" si="2"/>
        <v>6404.9690194940113</v>
      </c>
      <c r="S17" s="111"/>
      <c r="T17" s="77">
        <v>1633.5311260157471</v>
      </c>
      <c r="U17" s="77">
        <v>0</v>
      </c>
      <c r="V17" s="77">
        <v>534.1792932728348</v>
      </c>
      <c r="W17" s="77">
        <v>4569.3173720053128</v>
      </c>
      <c r="X17" s="77">
        <f t="shared" si="3"/>
        <v>6737.0277912938946</v>
      </c>
      <c r="Y17" s="107"/>
      <c r="Z17" s="77">
        <v>2419.2805530446076</v>
      </c>
      <c r="AA17" s="77">
        <v>0</v>
      </c>
      <c r="AB17" s="77">
        <v>614.58701556774952</v>
      </c>
      <c r="AC17" s="77">
        <v>4636.5333967237739</v>
      </c>
      <c r="AD17" s="77">
        <f t="shared" si="4"/>
        <v>7670.4009653361309</v>
      </c>
      <c r="AE17" s="107"/>
      <c r="AF17" s="76">
        <v>2290.3038488586521</v>
      </c>
      <c r="AG17" s="76">
        <v>0</v>
      </c>
      <c r="AH17" s="76">
        <v>614.2766879552604</v>
      </c>
      <c r="AI17" s="76">
        <v>4076.5752218010193</v>
      </c>
      <c r="AJ17" s="76">
        <f t="shared" si="5"/>
        <v>6981.155758614932</v>
      </c>
      <c r="AR17" s="76">
        <v>2315.4110156032853</v>
      </c>
      <c r="AS17" s="76">
        <v>0</v>
      </c>
      <c r="AT17" s="76">
        <v>699.74132056989515</v>
      </c>
      <c r="AU17" s="76">
        <v>6208.9048141181156</v>
      </c>
      <c r="AV17" s="76">
        <v>9224.0571502912971</v>
      </c>
    </row>
    <row r="18" spans="1:48" x14ac:dyDescent="0.2">
      <c r="A18" s="40">
        <v>13</v>
      </c>
      <c r="B18" s="41">
        <v>904.40785964484758</v>
      </c>
      <c r="C18" s="41">
        <v>0</v>
      </c>
      <c r="D18" s="41">
        <v>403.27674943562113</v>
      </c>
      <c r="E18" s="41">
        <v>3816.6573228177408</v>
      </c>
      <c r="F18" s="41">
        <f t="shared" si="0"/>
        <v>5124.3419318982096</v>
      </c>
      <c r="G18" s="111"/>
      <c r="H18" s="41">
        <v>1031.5444381803497</v>
      </c>
      <c r="I18" s="41">
        <v>0</v>
      </c>
      <c r="J18" s="41">
        <v>466.60756503396243</v>
      </c>
      <c r="K18" s="41">
        <v>3959.1146566457514</v>
      </c>
      <c r="L18" s="41">
        <f t="shared" si="1"/>
        <v>5457.2666598600636</v>
      </c>
      <c r="M18" s="111"/>
      <c r="N18" s="41">
        <v>1453.9783166836021</v>
      </c>
      <c r="O18" s="41">
        <v>0</v>
      </c>
      <c r="P18" s="41">
        <v>475.52823873519753</v>
      </c>
      <c r="Q18" s="41">
        <v>4453.4456466164338</v>
      </c>
      <c r="R18" s="41">
        <f t="shared" si="2"/>
        <v>6382.9522020352333</v>
      </c>
      <c r="S18" s="111"/>
      <c r="T18" s="41">
        <v>1633.5311260157468</v>
      </c>
      <c r="U18" s="41">
        <v>0</v>
      </c>
      <c r="V18" s="41">
        <v>534.1792932728348</v>
      </c>
      <c r="W18" s="41">
        <v>4558.6686454753599</v>
      </c>
      <c r="X18" s="41">
        <f t="shared" si="3"/>
        <v>6726.3790647639416</v>
      </c>
      <c r="Y18" s="107"/>
      <c r="Z18" s="41">
        <v>2419.2805530446071</v>
      </c>
      <c r="AA18" s="41">
        <v>0</v>
      </c>
      <c r="AB18" s="41">
        <v>614.58701556774952</v>
      </c>
      <c r="AC18" s="41">
        <v>4662.407392195194</v>
      </c>
      <c r="AD18" s="41">
        <f t="shared" si="4"/>
        <v>7696.2749608075501</v>
      </c>
      <c r="AE18" s="107"/>
      <c r="AF18" s="118">
        <v>2290.3038488586521</v>
      </c>
      <c r="AG18" s="118">
        <v>0</v>
      </c>
      <c r="AH18" s="118">
        <v>614.2766879552604</v>
      </c>
      <c r="AI18" s="118">
        <v>4083.7941293924264</v>
      </c>
      <c r="AJ18" s="118">
        <f t="shared" si="5"/>
        <v>6988.3746662063386</v>
      </c>
      <c r="AR18" s="118">
        <v>2315.4110156032853</v>
      </c>
      <c r="AS18" s="118">
        <v>0</v>
      </c>
      <c r="AT18" s="118">
        <v>699.74132056989515</v>
      </c>
      <c r="AU18" s="118">
        <v>6317.2849191941541</v>
      </c>
      <c r="AV18" s="118">
        <v>9332.4372553673347</v>
      </c>
    </row>
    <row r="19" spans="1:48" x14ac:dyDescent="0.2">
      <c r="A19" s="78">
        <v>14</v>
      </c>
      <c r="B19" s="77">
        <v>904.40785964484758</v>
      </c>
      <c r="C19" s="77">
        <v>0</v>
      </c>
      <c r="D19" s="77">
        <v>403.27674943562107</v>
      </c>
      <c r="E19" s="77">
        <v>4029.7884045683409</v>
      </c>
      <c r="F19" s="77">
        <f t="shared" si="0"/>
        <v>5337.4730136488097</v>
      </c>
      <c r="G19" s="111"/>
      <c r="H19" s="77">
        <v>1031.54443818035</v>
      </c>
      <c r="I19" s="77">
        <v>0</v>
      </c>
      <c r="J19" s="77">
        <v>466.60756503396237</v>
      </c>
      <c r="K19" s="77">
        <v>4076.7337517150104</v>
      </c>
      <c r="L19" s="77">
        <f t="shared" si="1"/>
        <v>5574.8857549293225</v>
      </c>
      <c r="M19" s="111"/>
      <c r="N19" s="77">
        <v>1453.9783166836025</v>
      </c>
      <c r="O19" s="77">
        <v>0</v>
      </c>
      <c r="P19" s="77">
        <v>475.52823873519748</v>
      </c>
      <c r="Q19" s="77">
        <v>4672.309141590591</v>
      </c>
      <c r="R19" s="77">
        <f t="shared" si="2"/>
        <v>6601.8156970093914</v>
      </c>
      <c r="S19" s="111"/>
      <c r="T19" s="77">
        <v>1633.5311260157466</v>
      </c>
      <c r="U19" s="77">
        <v>0</v>
      </c>
      <c r="V19" s="77">
        <v>534.1792932728348</v>
      </c>
      <c r="W19" s="77">
        <v>4824.3896490800489</v>
      </c>
      <c r="X19" s="77">
        <f t="shared" si="3"/>
        <v>6992.1000683686307</v>
      </c>
      <c r="Y19" s="107"/>
      <c r="Z19" s="77">
        <v>2419.2805530446071</v>
      </c>
      <c r="AA19" s="77">
        <v>0</v>
      </c>
      <c r="AB19" s="77">
        <v>614.58701556774963</v>
      </c>
      <c r="AC19" s="77">
        <v>4869.1770362975285</v>
      </c>
      <c r="AD19" s="77">
        <f t="shared" si="4"/>
        <v>7903.0446049098855</v>
      </c>
      <c r="AE19" s="107"/>
      <c r="AF19" s="76">
        <v>2290.3038488586521</v>
      </c>
      <c r="AG19" s="76">
        <v>0</v>
      </c>
      <c r="AH19" s="76">
        <v>614.2766879552604</v>
      </c>
      <c r="AI19" s="76">
        <v>4215.3431132045653</v>
      </c>
      <c r="AJ19" s="76">
        <f t="shared" si="5"/>
        <v>7119.9236500184779</v>
      </c>
      <c r="AR19" s="76">
        <v>2315.4110156032853</v>
      </c>
      <c r="AS19" s="76">
        <v>0</v>
      </c>
      <c r="AT19" s="76">
        <v>699.74132056989515</v>
      </c>
      <c r="AU19" s="76">
        <v>6442.0782502022448</v>
      </c>
      <c r="AV19" s="76">
        <v>9457.2305863754264</v>
      </c>
    </row>
    <row r="20" spans="1:48" x14ac:dyDescent="0.2">
      <c r="A20" s="40">
        <v>15</v>
      </c>
      <c r="B20" s="41">
        <v>904.40785964484769</v>
      </c>
      <c r="C20" s="41">
        <v>0</v>
      </c>
      <c r="D20" s="41">
        <v>403.27674943562107</v>
      </c>
      <c r="E20" s="41">
        <v>3800.7407798719469</v>
      </c>
      <c r="F20" s="41">
        <f t="shared" si="0"/>
        <v>5108.4253889524152</v>
      </c>
      <c r="G20" s="111"/>
      <c r="H20" s="41">
        <v>1031.54443818035</v>
      </c>
      <c r="I20" s="41">
        <v>0</v>
      </c>
      <c r="J20" s="41">
        <v>466.60756503396243</v>
      </c>
      <c r="K20" s="41">
        <v>3923.8904455499305</v>
      </c>
      <c r="L20" s="41">
        <f t="shared" si="1"/>
        <v>5422.0424487642431</v>
      </c>
      <c r="M20" s="111"/>
      <c r="N20" s="41">
        <v>1453.9783166836019</v>
      </c>
      <c r="O20" s="41">
        <v>0</v>
      </c>
      <c r="P20" s="41">
        <v>475.52823873519753</v>
      </c>
      <c r="Q20" s="41">
        <v>4447.8900319146014</v>
      </c>
      <c r="R20" s="41">
        <f t="shared" si="2"/>
        <v>6377.3965873334009</v>
      </c>
      <c r="S20" s="111"/>
      <c r="T20" s="41">
        <v>1633.5311260157468</v>
      </c>
      <c r="U20" s="41">
        <v>0</v>
      </c>
      <c r="V20" s="41">
        <v>534.17929327283491</v>
      </c>
      <c r="W20" s="41">
        <v>4582.0104017292879</v>
      </c>
      <c r="X20" s="41">
        <f t="shared" si="3"/>
        <v>6749.7208210178696</v>
      </c>
      <c r="Y20" s="107"/>
      <c r="Z20" s="41">
        <v>2419.2805530446076</v>
      </c>
      <c r="AA20" s="41">
        <v>0</v>
      </c>
      <c r="AB20" s="41">
        <v>614.58701556774952</v>
      </c>
      <c r="AC20" s="41">
        <v>4658.7797846035965</v>
      </c>
      <c r="AD20" s="41">
        <f t="shared" si="4"/>
        <v>7692.6473532159534</v>
      </c>
      <c r="AE20" s="107"/>
      <c r="AF20" s="118">
        <v>2290.3038488586521</v>
      </c>
      <c r="AG20" s="118">
        <v>0</v>
      </c>
      <c r="AH20" s="118">
        <v>614.27668795526051</v>
      </c>
      <c r="AI20" s="118">
        <v>4059.2064932596763</v>
      </c>
      <c r="AJ20" s="118">
        <f t="shared" si="5"/>
        <v>6963.7870300735885</v>
      </c>
      <c r="AR20" s="118">
        <v>2315.4110156032853</v>
      </c>
      <c r="AS20" s="118">
        <v>0</v>
      </c>
      <c r="AT20" s="118">
        <v>699.74132056989515</v>
      </c>
      <c r="AU20" s="118">
        <v>6417.5523906559283</v>
      </c>
      <c r="AV20" s="118">
        <v>9432.7047268291099</v>
      </c>
    </row>
    <row r="21" spans="1:48" x14ac:dyDescent="0.2">
      <c r="A21" s="78">
        <v>16</v>
      </c>
      <c r="B21" s="77">
        <v>839.95542005601112</v>
      </c>
      <c r="C21" s="77">
        <v>0</v>
      </c>
      <c r="D21" s="77">
        <v>374.5373150605277</v>
      </c>
      <c r="E21" s="77">
        <v>3538.8312487151611</v>
      </c>
      <c r="F21" s="77">
        <f t="shared" si="0"/>
        <v>4753.3239838317004</v>
      </c>
      <c r="G21" s="111"/>
      <c r="H21" s="77">
        <v>982.44870792385166</v>
      </c>
      <c r="I21" s="77">
        <v>0</v>
      </c>
      <c r="J21" s="77">
        <v>459.64779705792927</v>
      </c>
      <c r="K21" s="77">
        <v>3744.9770095369627</v>
      </c>
      <c r="L21" s="77">
        <f t="shared" si="1"/>
        <v>5187.0735145187437</v>
      </c>
      <c r="M21" s="111"/>
      <c r="N21" s="77">
        <v>1366.0256078970829</v>
      </c>
      <c r="O21" s="77">
        <v>0</v>
      </c>
      <c r="P21" s="77">
        <v>465.84534768333418</v>
      </c>
      <c r="Q21" s="77">
        <v>4176.078792196653</v>
      </c>
      <c r="R21" s="77">
        <f t="shared" si="2"/>
        <v>6007.9497477770701</v>
      </c>
      <c r="S21" s="111"/>
      <c r="T21" s="77">
        <v>1586.5989248718745</v>
      </c>
      <c r="U21" s="77">
        <v>0</v>
      </c>
      <c r="V21" s="77">
        <v>529.38540806862648</v>
      </c>
      <c r="W21" s="77">
        <v>4509.8157383258767</v>
      </c>
      <c r="X21" s="77">
        <f t="shared" si="3"/>
        <v>6625.8000712663779</v>
      </c>
      <c r="Y21" s="107"/>
      <c r="Z21" s="77">
        <v>2410.2168678544977</v>
      </c>
      <c r="AA21" s="77">
        <v>0</v>
      </c>
      <c r="AB21" s="77">
        <v>613.83427803086852</v>
      </c>
      <c r="AC21" s="77">
        <v>4678.4951105350565</v>
      </c>
      <c r="AD21" s="77">
        <f t="shared" si="4"/>
        <v>7702.5462564204227</v>
      </c>
      <c r="AE21" s="107"/>
      <c r="AF21" s="76">
        <v>2148.1420074704502</v>
      </c>
      <c r="AG21" s="76">
        <v>0</v>
      </c>
      <c r="AH21" s="76">
        <v>612.65376064504221</v>
      </c>
      <c r="AI21" s="76">
        <v>3918.0000647267698</v>
      </c>
      <c r="AJ21" s="76">
        <f t="shared" si="5"/>
        <v>6678.7958328422619</v>
      </c>
      <c r="AR21" s="76">
        <v>2154.4392234135325</v>
      </c>
      <c r="AS21" s="76">
        <v>0</v>
      </c>
      <c r="AT21" s="76">
        <v>682.52360418139619</v>
      </c>
      <c r="AU21" s="76">
        <v>6154.8635023755833</v>
      </c>
      <c r="AV21" s="76">
        <v>8991.8263299705122</v>
      </c>
    </row>
    <row r="22" spans="1:48" x14ac:dyDescent="0.2">
      <c r="A22" s="40">
        <v>17</v>
      </c>
      <c r="B22" s="41">
        <v>772.6872096413905</v>
      </c>
      <c r="C22" s="41">
        <v>0</v>
      </c>
      <c r="D22" s="41">
        <v>344.54232447407668</v>
      </c>
      <c r="E22" s="41">
        <v>3259.3694092583069</v>
      </c>
      <c r="F22" s="41">
        <f t="shared" si="0"/>
        <v>4376.5989433737741</v>
      </c>
      <c r="G22" s="111"/>
      <c r="H22" s="41">
        <v>926.00284259270563</v>
      </c>
      <c r="I22" s="41">
        <v>0</v>
      </c>
      <c r="J22" s="41">
        <v>451.64608033309872</v>
      </c>
      <c r="K22" s="41">
        <v>3539.3691521779942</v>
      </c>
      <c r="L22" s="41">
        <f t="shared" si="1"/>
        <v>4917.0180751037988</v>
      </c>
      <c r="M22" s="111"/>
      <c r="N22" s="41">
        <v>1305.2954524788684</v>
      </c>
      <c r="O22" s="41">
        <v>0</v>
      </c>
      <c r="P22" s="41">
        <v>459.15944242139824</v>
      </c>
      <c r="Q22" s="41">
        <v>4007.2568230440843</v>
      </c>
      <c r="R22" s="41">
        <f t="shared" si="2"/>
        <v>5771.7117179443503</v>
      </c>
      <c r="S22" s="111"/>
      <c r="T22" s="41">
        <v>1524.0346016307774</v>
      </c>
      <c r="U22" s="41">
        <v>0</v>
      </c>
      <c r="V22" s="41">
        <v>522.99478124553377</v>
      </c>
      <c r="W22" s="41">
        <v>4340.9385199452545</v>
      </c>
      <c r="X22" s="41">
        <f t="shared" si="3"/>
        <v>6387.9679028215651</v>
      </c>
      <c r="Y22" s="107"/>
      <c r="Z22" s="41">
        <v>2339.160450857335</v>
      </c>
      <c r="AA22" s="41">
        <v>0</v>
      </c>
      <c r="AB22" s="41">
        <v>607.93305450112723</v>
      </c>
      <c r="AC22" s="41">
        <v>4568.3090735090573</v>
      </c>
      <c r="AD22" s="41">
        <f t="shared" si="4"/>
        <v>7515.402578867519</v>
      </c>
      <c r="AE22" s="107"/>
      <c r="AF22" s="118">
        <v>2103.267732256023</v>
      </c>
      <c r="AG22" s="118">
        <v>0</v>
      </c>
      <c r="AH22" s="118">
        <v>611.66689867152365</v>
      </c>
      <c r="AI22" s="118">
        <v>3861.8206500997858</v>
      </c>
      <c r="AJ22" s="118">
        <f t="shared" si="5"/>
        <v>6576.7552810273319</v>
      </c>
      <c r="AR22" s="118">
        <v>2017.4192403763923</v>
      </c>
      <c r="AS22" s="118">
        <v>0</v>
      </c>
      <c r="AT22" s="118">
        <v>667.86779911519307</v>
      </c>
      <c r="AU22" s="118">
        <v>5795.3552991582073</v>
      </c>
      <c r="AV22" s="118">
        <v>8480.6423386497918</v>
      </c>
    </row>
    <row r="23" spans="1:48" x14ac:dyDescent="0.2">
      <c r="A23" s="78">
        <v>18</v>
      </c>
      <c r="B23" s="77">
        <v>571.09450320676365</v>
      </c>
      <c r="C23" s="77">
        <v>0</v>
      </c>
      <c r="D23" s="77">
        <v>254.65185028822589</v>
      </c>
      <c r="E23" s="77">
        <v>2925.0016349092116</v>
      </c>
      <c r="F23" s="77">
        <f t="shared" si="0"/>
        <v>3750.7479884042014</v>
      </c>
      <c r="G23" s="111"/>
      <c r="H23" s="77">
        <v>547.21020317824275</v>
      </c>
      <c r="I23" s="77">
        <v>0</v>
      </c>
      <c r="J23" s="77">
        <v>77.572041974759287</v>
      </c>
      <c r="K23" s="77">
        <v>3399.5645364513634</v>
      </c>
      <c r="L23" s="77">
        <f t="shared" si="1"/>
        <v>4024.3467816043653</v>
      </c>
      <c r="M23" s="111"/>
      <c r="N23" s="77">
        <v>845.70124065501329</v>
      </c>
      <c r="O23" s="77">
        <v>0</v>
      </c>
      <c r="P23" s="77">
        <v>93.104954795244424</v>
      </c>
      <c r="Q23" s="77">
        <v>3908.3296594906083</v>
      </c>
      <c r="R23" s="77">
        <f t="shared" si="2"/>
        <v>4847.135854940866</v>
      </c>
      <c r="S23" s="111"/>
      <c r="T23" s="77">
        <v>1046.1365495413402</v>
      </c>
      <c r="U23" s="77">
        <v>0</v>
      </c>
      <c r="V23" s="77">
        <v>106.85751795561498</v>
      </c>
      <c r="W23" s="77">
        <v>4102.2157346430558</v>
      </c>
      <c r="X23" s="77">
        <f t="shared" si="3"/>
        <v>5255.2098021400107</v>
      </c>
      <c r="Y23" s="107"/>
      <c r="Z23" s="77">
        <v>1742.6777195549182</v>
      </c>
      <c r="AA23" s="77">
        <v>0</v>
      </c>
      <c r="AB23" s="77">
        <v>144.72909271240025</v>
      </c>
      <c r="AC23" s="77">
        <v>4429.9245781862683</v>
      </c>
      <c r="AD23" s="77">
        <f t="shared" si="4"/>
        <v>6317.3313904535862</v>
      </c>
      <c r="AE23" s="107"/>
      <c r="AF23" s="76">
        <v>1598.1707156737034</v>
      </c>
      <c r="AG23" s="76">
        <v>0</v>
      </c>
      <c r="AH23" s="76">
        <v>170.01784525262428</v>
      </c>
      <c r="AI23" s="76">
        <v>3702.1403981345038</v>
      </c>
      <c r="AJ23" s="76">
        <f t="shared" si="5"/>
        <v>5470.328959060831</v>
      </c>
      <c r="AR23" s="76">
        <v>1494.4845360578279</v>
      </c>
      <c r="AS23" s="76">
        <v>0</v>
      </c>
      <c r="AT23" s="76">
        <v>159.85167673668343</v>
      </c>
      <c r="AU23" s="76">
        <v>5188.7640182547948</v>
      </c>
      <c r="AV23" s="76">
        <v>6843.1002310493059</v>
      </c>
    </row>
    <row r="24" spans="1:48" x14ac:dyDescent="0.2">
      <c r="A24" s="40">
        <v>19</v>
      </c>
      <c r="B24" s="41">
        <v>310.09689299058925</v>
      </c>
      <c r="C24" s="41">
        <v>0</v>
      </c>
      <c r="D24" s="41">
        <v>138.27264511438275</v>
      </c>
      <c r="E24" s="41">
        <v>2498.414349573221</v>
      </c>
      <c r="F24" s="41">
        <f t="shared" si="0"/>
        <v>2946.783887678193</v>
      </c>
      <c r="G24" s="111"/>
      <c r="H24" s="41">
        <v>155.30713412582227</v>
      </c>
      <c r="I24" s="41">
        <v>0</v>
      </c>
      <c r="J24" s="41">
        <v>22.016204115740194</v>
      </c>
      <c r="K24" s="41">
        <v>3506.3289185893136</v>
      </c>
      <c r="L24" s="41">
        <f t="shared" si="1"/>
        <v>3683.652256830876</v>
      </c>
      <c r="M24" s="111"/>
      <c r="N24" s="41">
        <v>246.31846291170521</v>
      </c>
      <c r="O24" s="41">
        <v>0</v>
      </c>
      <c r="P24" s="41">
        <v>27.11769624089229</v>
      </c>
      <c r="Q24" s="41">
        <v>4045.9101449256536</v>
      </c>
      <c r="R24" s="41">
        <f t="shared" si="2"/>
        <v>4319.3463040782508</v>
      </c>
      <c r="S24" s="111"/>
      <c r="T24" s="41">
        <v>389.03868215001626</v>
      </c>
      <c r="U24" s="41">
        <v>0</v>
      </c>
      <c r="V24" s="41">
        <v>39.738319038275179</v>
      </c>
      <c r="W24" s="41">
        <v>4567.0328907624753</v>
      </c>
      <c r="X24" s="41">
        <f t="shared" si="3"/>
        <v>4995.8098919507665</v>
      </c>
      <c r="Y24" s="107"/>
      <c r="Z24" s="41">
        <v>691.48400175751101</v>
      </c>
      <c r="AA24" s="41">
        <v>0</v>
      </c>
      <c r="AB24" s="41">
        <v>57.427630523137893</v>
      </c>
      <c r="AC24" s="41">
        <v>4737.6826901411077</v>
      </c>
      <c r="AD24" s="41">
        <f t="shared" si="4"/>
        <v>5486.5943224217563</v>
      </c>
      <c r="AE24" s="107"/>
      <c r="AF24" s="118">
        <v>633.84660352479239</v>
      </c>
      <c r="AG24" s="118">
        <v>0</v>
      </c>
      <c r="AH24" s="118">
        <v>116.06990270618195</v>
      </c>
      <c r="AI24" s="118">
        <v>3796.5220110727673</v>
      </c>
      <c r="AJ24" s="118">
        <f t="shared" si="5"/>
        <v>4546.4385173037417</v>
      </c>
      <c r="AR24" s="118">
        <v>528.23209153161235</v>
      </c>
      <c r="AS24" s="118">
        <v>0</v>
      </c>
      <c r="AT24" s="118">
        <v>56.500273840361899</v>
      </c>
      <c r="AU24" s="118">
        <v>4898.6977547187398</v>
      </c>
      <c r="AV24" s="118">
        <v>5483.4301200907139</v>
      </c>
    </row>
    <row r="25" spans="1:48" x14ac:dyDescent="0.2">
      <c r="A25" s="78">
        <v>20</v>
      </c>
      <c r="B25" s="77">
        <v>161.39090841370495</v>
      </c>
      <c r="C25" s="77">
        <v>0</v>
      </c>
      <c r="D25" s="77">
        <v>71.964435336839401</v>
      </c>
      <c r="E25" s="77">
        <v>1991.1089725699223</v>
      </c>
      <c r="F25" s="77">
        <f t="shared" si="0"/>
        <v>2224.4643163204669</v>
      </c>
      <c r="G25" s="111"/>
      <c r="H25" s="77">
        <v>59.169934194745331</v>
      </c>
      <c r="I25" s="77">
        <v>0</v>
      </c>
      <c r="J25" s="77">
        <v>8.3878783552276897</v>
      </c>
      <c r="K25" s="77">
        <v>3168.8728404483181</v>
      </c>
      <c r="L25" s="77">
        <f t="shared" si="1"/>
        <v>3236.430652998291</v>
      </c>
      <c r="M25" s="111"/>
      <c r="N25" s="77">
        <v>87.142405364362389</v>
      </c>
      <c r="O25" s="77">
        <v>0</v>
      </c>
      <c r="P25" s="77">
        <v>9.593683114280207</v>
      </c>
      <c r="Q25" s="77">
        <v>3474.4243112981094</v>
      </c>
      <c r="R25" s="77">
        <f t="shared" si="2"/>
        <v>3571.160399776752</v>
      </c>
      <c r="S25" s="111"/>
      <c r="T25" s="77">
        <v>124.29397120306812</v>
      </c>
      <c r="U25" s="77">
        <v>0</v>
      </c>
      <c r="V25" s="77">
        <v>12.695995819503375</v>
      </c>
      <c r="W25" s="77">
        <v>4087.1582157551024</v>
      </c>
      <c r="X25" s="77">
        <f t="shared" si="3"/>
        <v>4224.1481827776743</v>
      </c>
      <c r="Y25" s="107"/>
      <c r="Z25" s="77">
        <v>227.55963975803158</v>
      </c>
      <c r="AA25" s="77">
        <v>0</v>
      </c>
      <c r="AB25" s="77">
        <v>18.898789965910655</v>
      </c>
      <c r="AC25" s="77">
        <v>4395.90066853603</v>
      </c>
      <c r="AD25" s="77">
        <f t="shared" si="4"/>
        <v>4642.3590982599726</v>
      </c>
      <c r="AE25" s="107"/>
      <c r="AF25" s="76">
        <v>210.05002698674059</v>
      </c>
      <c r="AG25" s="76">
        <v>0</v>
      </c>
      <c r="AH25" s="76">
        <v>98.882216338465383</v>
      </c>
      <c r="AI25" s="76">
        <v>3749.6987133455864</v>
      </c>
      <c r="AJ25" s="76">
        <f t="shared" si="5"/>
        <v>4058.6309566707923</v>
      </c>
      <c r="AR25" s="76">
        <v>172.03196768299321</v>
      </c>
      <c r="AS25" s="76">
        <v>0</v>
      </c>
      <c r="AT25" s="76">
        <v>18.400724679946325</v>
      </c>
      <c r="AU25" s="76">
        <v>4182.8185899397695</v>
      </c>
      <c r="AV25" s="76">
        <v>4373.2512823027091</v>
      </c>
    </row>
    <row r="26" spans="1:48" x14ac:dyDescent="0.2">
      <c r="A26" s="40">
        <v>21</v>
      </c>
      <c r="B26" s="41">
        <v>86.704011352930465</v>
      </c>
      <c r="C26" s="41">
        <v>0</v>
      </c>
      <c r="D26" s="41">
        <v>38.661441835732923</v>
      </c>
      <c r="E26" s="41">
        <v>1647.6601661923389</v>
      </c>
      <c r="F26" s="41">
        <f t="shared" si="0"/>
        <v>1773.0256193810023</v>
      </c>
      <c r="G26" s="111"/>
      <c r="H26" s="41">
        <v>21.708602762224118</v>
      </c>
      <c r="I26" s="41">
        <v>0</v>
      </c>
      <c r="J26" s="41">
        <v>3.0773926270086411</v>
      </c>
      <c r="K26" s="41">
        <v>2584.8247691915121</v>
      </c>
      <c r="L26" s="41">
        <f t="shared" si="1"/>
        <v>2609.6107645807447</v>
      </c>
      <c r="M26" s="111"/>
      <c r="N26" s="41">
        <v>33.666023958208839</v>
      </c>
      <c r="O26" s="41">
        <v>0</v>
      </c>
      <c r="P26" s="41">
        <v>3.7063604593235953</v>
      </c>
      <c r="Q26" s="41">
        <v>2873.2568360295481</v>
      </c>
      <c r="R26" s="41">
        <f t="shared" si="2"/>
        <v>2910.6292204470806</v>
      </c>
      <c r="S26" s="111"/>
      <c r="T26" s="41">
        <v>54.565498525778843</v>
      </c>
      <c r="U26" s="41">
        <v>0</v>
      </c>
      <c r="V26" s="41">
        <v>5.573587636367237</v>
      </c>
      <c r="W26" s="41">
        <v>3436.0407301704722</v>
      </c>
      <c r="X26" s="41">
        <f t="shared" si="3"/>
        <v>3496.1798163326184</v>
      </c>
      <c r="Y26" s="107"/>
      <c r="Z26" s="41">
        <v>101.43319228489543</v>
      </c>
      <c r="AA26" s="41">
        <v>0</v>
      </c>
      <c r="AB26" s="41">
        <v>8.4240096293104187</v>
      </c>
      <c r="AC26" s="41">
        <v>3782.0909336771806</v>
      </c>
      <c r="AD26" s="41">
        <f t="shared" si="4"/>
        <v>3891.9481355913863</v>
      </c>
      <c r="AE26" s="107"/>
      <c r="AF26" s="118">
        <v>91.383782876056216</v>
      </c>
      <c r="AG26" s="118">
        <v>0</v>
      </c>
      <c r="AH26" s="118">
        <v>107.27354148402713</v>
      </c>
      <c r="AI26" s="118">
        <v>3286.8706134517233</v>
      </c>
      <c r="AJ26" s="118">
        <f t="shared" si="5"/>
        <v>3485.5279378118066</v>
      </c>
      <c r="AR26" s="118">
        <v>100.11590413682113</v>
      </c>
      <c r="AS26" s="118">
        <v>0</v>
      </c>
      <c r="AT26" s="118">
        <v>10.708505011697673</v>
      </c>
      <c r="AU26" s="118">
        <v>3506.3171267747643</v>
      </c>
      <c r="AV26" s="118">
        <v>3617.1415359232833</v>
      </c>
    </row>
    <row r="27" spans="1:48" x14ac:dyDescent="0.2">
      <c r="A27" s="78">
        <v>22</v>
      </c>
      <c r="B27" s="77">
        <v>54.594679877652737</v>
      </c>
      <c r="C27" s="77">
        <v>0</v>
      </c>
      <c r="D27" s="77">
        <v>24.343845315744918</v>
      </c>
      <c r="E27" s="77">
        <v>1345.5166433835602</v>
      </c>
      <c r="F27" s="77">
        <f t="shared" si="0"/>
        <v>1424.4551685769579</v>
      </c>
      <c r="G27" s="111"/>
      <c r="H27" s="77">
        <v>6.9810937506707624</v>
      </c>
      <c r="I27" s="77">
        <v>0</v>
      </c>
      <c r="J27" s="77">
        <v>0.98963377201570035</v>
      </c>
      <c r="K27" s="77">
        <v>1982.9878751136193</v>
      </c>
      <c r="L27" s="77">
        <f t="shared" si="1"/>
        <v>1990.9586026363058</v>
      </c>
      <c r="M27" s="111"/>
      <c r="N27" s="77">
        <v>13.14918143428144</v>
      </c>
      <c r="O27" s="77">
        <v>0</v>
      </c>
      <c r="P27" s="77">
        <v>1.4476198971696319</v>
      </c>
      <c r="Q27" s="77">
        <v>2327.3996213490705</v>
      </c>
      <c r="R27" s="77">
        <f t="shared" si="2"/>
        <v>2341.9964226805214</v>
      </c>
      <c r="S27" s="111"/>
      <c r="T27" s="77">
        <v>20.399738836650112</v>
      </c>
      <c r="U27" s="77">
        <v>0</v>
      </c>
      <c r="V27" s="77">
        <v>2.0837293754652948</v>
      </c>
      <c r="W27" s="77">
        <v>2797.8576098970075</v>
      </c>
      <c r="X27" s="77">
        <f t="shared" si="3"/>
        <v>2820.3410781091229</v>
      </c>
      <c r="Y27" s="107"/>
      <c r="Z27" s="77">
        <v>39.363893874775755</v>
      </c>
      <c r="AA27" s="77">
        <v>0</v>
      </c>
      <c r="AB27" s="77">
        <v>3.2691647928904208</v>
      </c>
      <c r="AC27" s="77">
        <v>3007.1378057167867</v>
      </c>
      <c r="AD27" s="77">
        <f t="shared" si="4"/>
        <v>3049.770864384453</v>
      </c>
      <c r="AE27" s="107"/>
      <c r="AF27" s="76">
        <v>37.554780756536424</v>
      </c>
      <c r="AG27" s="76">
        <v>0</v>
      </c>
      <c r="AH27" s="76">
        <v>117.28243002814904</v>
      </c>
      <c r="AI27" s="76">
        <v>2788.2137572264637</v>
      </c>
      <c r="AJ27" s="76">
        <f t="shared" si="5"/>
        <v>2943.0509680111491</v>
      </c>
      <c r="AR27" s="76">
        <v>61.777481123692588</v>
      </c>
      <c r="AS27" s="76">
        <v>0</v>
      </c>
      <c r="AT27" s="76">
        <v>6.6077859649455464</v>
      </c>
      <c r="AU27" s="76">
        <v>2903.6222891169268</v>
      </c>
      <c r="AV27" s="76">
        <v>2972.0075562055649</v>
      </c>
    </row>
    <row r="28" spans="1:48" x14ac:dyDescent="0.2">
      <c r="A28" s="40">
        <v>23</v>
      </c>
      <c r="B28" s="41">
        <v>0</v>
      </c>
      <c r="C28" s="41">
        <v>0</v>
      </c>
      <c r="D28" s="41">
        <v>0</v>
      </c>
      <c r="E28" s="41">
        <v>1043.6358010760243</v>
      </c>
      <c r="F28" s="41">
        <f t="shared" si="0"/>
        <v>1043.6358010760243</v>
      </c>
      <c r="G28" s="111"/>
      <c r="H28" s="41">
        <v>2.523568420888092</v>
      </c>
      <c r="I28" s="41">
        <v>0</v>
      </c>
      <c r="J28" s="41">
        <v>0.35773886220382434</v>
      </c>
      <c r="K28" s="41">
        <v>1305.9299216218089</v>
      </c>
      <c r="L28" s="41">
        <f t="shared" si="1"/>
        <v>1308.8112289049009</v>
      </c>
      <c r="M28" s="111"/>
      <c r="N28" s="41">
        <v>0</v>
      </c>
      <c r="O28" s="41">
        <v>0</v>
      </c>
      <c r="P28" s="41">
        <v>0</v>
      </c>
      <c r="Q28" s="41">
        <v>1619.8702643002055</v>
      </c>
      <c r="R28" s="41">
        <f t="shared" si="2"/>
        <v>1619.8702643002055</v>
      </c>
      <c r="S28" s="111"/>
      <c r="T28" s="41">
        <v>0</v>
      </c>
      <c r="U28" s="41">
        <v>0</v>
      </c>
      <c r="V28" s="41">
        <v>0</v>
      </c>
      <c r="W28" s="41">
        <v>2032.8548498134937</v>
      </c>
      <c r="X28" s="41">
        <f t="shared" si="3"/>
        <v>2032.8548498134937</v>
      </c>
      <c r="Y28" s="107"/>
      <c r="Z28" s="41">
        <v>0</v>
      </c>
      <c r="AA28" s="41">
        <v>0</v>
      </c>
      <c r="AB28" s="41">
        <v>0</v>
      </c>
      <c r="AC28" s="41">
        <v>2281.3049985360722</v>
      </c>
      <c r="AD28" s="41">
        <f t="shared" si="4"/>
        <v>2281.3049985360722</v>
      </c>
      <c r="AE28" s="107"/>
      <c r="AF28" s="118">
        <v>0</v>
      </c>
      <c r="AG28" s="118">
        <v>0</v>
      </c>
      <c r="AH28" s="118">
        <v>127.98495311040786</v>
      </c>
      <c r="AI28" s="118">
        <v>2209.6756176055005</v>
      </c>
      <c r="AJ28" s="118">
        <f t="shared" si="5"/>
        <v>2337.6605707159083</v>
      </c>
      <c r="AR28" s="118">
        <v>0</v>
      </c>
      <c r="AS28" s="118">
        <v>0</v>
      </c>
      <c r="AT28" s="118">
        <v>0</v>
      </c>
      <c r="AU28" s="118">
        <v>2338.7085234947253</v>
      </c>
      <c r="AV28" s="118">
        <v>2338.7085234947253</v>
      </c>
    </row>
    <row r="29" spans="1:48" x14ac:dyDescent="0.2">
      <c r="A29" s="78">
        <v>24</v>
      </c>
      <c r="B29" s="77">
        <v>0</v>
      </c>
      <c r="C29" s="77">
        <v>0</v>
      </c>
      <c r="D29" s="77">
        <v>0</v>
      </c>
      <c r="E29" s="77">
        <v>811.88953899575836</v>
      </c>
      <c r="F29" s="77">
        <f t="shared" si="0"/>
        <v>811.88953899575836</v>
      </c>
      <c r="G29" s="111"/>
      <c r="H29" s="77">
        <v>0</v>
      </c>
      <c r="I29" s="77">
        <v>0</v>
      </c>
      <c r="J29" s="77">
        <v>0</v>
      </c>
      <c r="K29" s="77">
        <v>756.38952222311877</v>
      </c>
      <c r="L29" s="77">
        <f t="shared" si="1"/>
        <v>756.38952222311877</v>
      </c>
      <c r="M29" s="111"/>
      <c r="N29" s="77">
        <v>0</v>
      </c>
      <c r="O29" s="77">
        <v>0</v>
      </c>
      <c r="P29" s="77">
        <v>0</v>
      </c>
      <c r="Q29" s="77">
        <v>958.75829261891215</v>
      </c>
      <c r="R29" s="77">
        <f t="shared" si="2"/>
        <v>958.75829261891215</v>
      </c>
      <c r="S29" s="111"/>
      <c r="T29" s="77">
        <v>0</v>
      </c>
      <c r="U29" s="77">
        <v>0</v>
      </c>
      <c r="V29" s="77">
        <v>0</v>
      </c>
      <c r="W29" s="77">
        <v>1301.6172882123735</v>
      </c>
      <c r="X29" s="77">
        <f t="shared" si="3"/>
        <v>1301.6172882123735</v>
      </c>
      <c r="Y29" s="107"/>
      <c r="Z29" s="77">
        <v>0</v>
      </c>
      <c r="AA29" s="77">
        <v>0</v>
      </c>
      <c r="AB29" s="77">
        <v>0</v>
      </c>
      <c r="AC29" s="77">
        <v>1498.3128153750106</v>
      </c>
      <c r="AD29" s="77">
        <f t="shared" si="4"/>
        <v>1498.3128153750106</v>
      </c>
      <c r="AE29" s="107"/>
      <c r="AF29" s="76">
        <v>0</v>
      </c>
      <c r="AG29" s="76">
        <v>0</v>
      </c>
      <c r="AH29" s="76">
        <v>141.80481890439972</v>
      </c>
      <c r="AI29" s="76">
        <v>1574.739633147731</v>
      </c>
      <c r="AJ29" s="76">
        <f t="shared" si="5"/>
        <v>1716.5444520521307</v>
      </c>
      <c r="AR29" s="76">
        <v>0</v>
      </c>
      <c r="AS29" s="76">
        <v>0</v>
      </c>
      <c r="AT29" s="76">
        <v>0</v>
      </c>
      <c r="AU29" s="76">
        <v>1767.3769351078804</v>
      </c>
      <c r="AV29" s="76">
        <v>1767.3769351078804</v>
      </c>
    </row>
    <row r="30" spans="1:48" x14ac:dyDescent="0.2">
      <c r="A30" s="40">
        <v>25</v>
      </c>
      <c r="B30" s="41">
        <v>0</v>
      </c>
      <c r="C30" s="41">
        <v>0</v>
      </c>
      <c r="D30" s="41">
        <v>0</v>
      </c>
      <c r="E30" s="41">
        <v>684.35792452740361</v>
      </c>
      <c r="F30" s="41">
        <f t="shared" si="0"/>
        <v>684.35792452740361</v>
      </c>
      <c r="G30" s="111"/>
      <c r="H30" s="41">
        <v>0</v>
      </c>
      <c r="I30" s="41">
        <v>0</v>
      </c>
      <c r="J30" s="41">
        <v>0</v>
      </c>
      <c r="K30" s="41">
        <v>445.11483882405429</v>
      </c>
      <c r="L30" s="41">
        <f t="shared" si="1"/>
        <v>445.11483882405429</v>
      </c>
      <c r="M30" s="111"/>
      <c r="N30" s="41">
        <v>0</v>
      </c>
      <c r="O30" s="41">
        <v>0</v>
      </c>
      <c r="P30" s="41">
        <v>0</v>
      </c>
      <c r="Q30" s="41">
        <v>577.60179605223618</v>
      </c>
      <c r="R30" s="41">
        <f t="shared" si="2"/>
        <v>577.60179605223618</v>
      </c>
      <c r="S30" s="111"/>
      <c r="T30" s="41">
        <v>0</v>
      </c>
      <c r="U30" s="41">
        <v>0</v>
      </c>
      <c r="V30" s="41">
        <v>0</v>
      </c>
      <c r="W30" s="41">
        <v>772.10497392400737</v>
      </c>
      <c r="X30" s="41">
        <f t="shared" si="3"/>
        <v>772.10497392400737</v>
      </c>
      <c r="Y30" s="107"/>
      <c r="Z30" s="41">
        <v>0</v>
      </c>
      <c r="AA30" s="41">
        <v>0</v>
      </c>
      <c r="AB30" s="41">
        <v>0</v>
      </c>
      <c r="AC30" s="41">
        <v>865.90405020524588</v>
      </c>
      <c r="AD30" s="41">
        <f t="shared" si="4"/>
        <v>865.90405020524588</v>
      </c>
      <c r="AE30" s="107"/>
      <c r="AF30" s="118">
        <v>0</v>
      </c>
      <c r="AG30" s="118">
        <v>0</v>
      </c>
      <c r="AH30" s="118">
        <v>152.90382317988528</v>
      </c>
      <c r="AI30" s="118">
        <v>1022.1561490246272</v>
      </c>
      <c r="AJ30" s="118">
        <f t="shared" si="5"/>
        <v>1175.0599722045124</v>
      </c>
      <c r="AR30" s="118">
        <v>0</v>
      </c>
      <c r="AS30" s="118">
        <v>0</v>
      </c>
      <c r="AT30" s="118">
        <v>0</v>
      </c>
      <c r="AU30" s="118">
        <v>1337.3816344343516</v>
      </c>
      <c r="AV30" s="118">
        <v>1337.3816344343516</v>
      </c>
    </row>
    <row r="31" spans="1:48" x14ac:dyDescent="0.2">
      <c r="A31" s="78">
        <v>26</v>
      </c>
      <c r="B31" s="77">
        <v>0</v>
      </c>
      <c r="C31" s="77">
        <v>0</v>
      </c>
      <c r="D31" s="77">
        <v>0</v>
      </c>
      <c r="E31" s="77">
        <v>548.4121850789719</v>
      </c>
      <c r="F31" s="77">
        <f t="shared" si="0"/>
        <v>548.4121850789719</v>
      </c>
      <c r="G31" s="111"/>
      <c r="H31" s="77">
        <v>0</v>
      </c>
      <c r="I31" s="77">
        <v>0</v>
      </c>
      <c r="J31" s="77">
        <v>0</v>
      </c>
      <c r="K31" s="77">
        <v>246.05879422420696</v>
      </c>
      <c r="L31" s="77">
        <f t="shared" si="1"/>
        <v>246.05879422420696</v>
      </c>
      <c r="M31" s="111"/>
      <c r="N31" s="77">
        <v>0</v>
      </c>
      <c r="O31" s="77">
        <v>0</v>
      </c>
      <c r="P31" s="77">
        <v>0</v>
      </c>
      <c r="Q31" s="77">
        <v>298.81539339320244</v>
      </c>
      <c r="R31" s="77">
        <f t="shared" si="2"/>
        <v>298.81539339320244</v>
      </c>
      <c r="S31" s="111"/>
      <c r="T31" s="77">
        <v>0</v>
      </c>
      <c r="U31" s="77">
        <v>0</v>
      </c>
      <c r="V31" s="77">
        <v>0</v>
      </c>
      <c r="W31" s="77">
        <v>421.89079963837111</v>
      </c>
      <c r="X31" s="77">
        <f t="shared" si="3"/>
        <v>421.89079963837111</v>
      </c>
      <c r="Y31" s="107"/>
      <c r="Z31" s="77">
        <v>0</v>
      </c>
      <c r="AA31" s="77">
        <v>0</v>
      </c>
      <c r="AB31" s="77">
        <v>0</v>
      </c>
      <c r="AC31" s="77">
        <v>502.20052377161937</v>
      </c>
      <c r="AD31" s="77">
        <f t="shared" si="4"/>
        <v>502.20052377161937</v>
      </c>
      <c r="AE31" s="107"/>
      <c r="AF31" s="76">
        <v>0</v>
      </c>
      <c r="AG31" s="76">
        <v>0</v>
      </c>
      <c r="AH31" s="76">
        <v>0</v>
      </c>
      <c r="AI31" s="76">
        <v>594.77839111250898</v>
      </c>
      <c r="AJ31" s="76">
        <f t="shared" si="5"/>
        <v>594.77839111250898</v>
      </c>
      <c r="AR31" s="76">
        <v>0</v>
      </c>
      <c r="AS31" s="76">
        <v>0</v>
      </c>
      <c r="AT31" s="76">
        <v>0</v>
      </c>
      <c r="AU31" s="76">
        <v>1001.4692012216059</v>
      </c>
      <c r="AV31" s="76">
        <v>1001.4692012216059</v>
      </c>
    </row>
    <row r="32" spans="1:48" x14ac:dyDescent="0.2">
      <c r="A32" s="40">
        <v>27</v>
      </c>
      <c r="B32" s="41">
        <v>0</v>
      </c>
      <c r="C32" s="41">
        <v>0</v>
      </c>
      <c r="D32" s="41">
        <v>0</v>
      </c>
      <c r="E32" s="41">
        <v>466.01376831891594</v>
      </c>
      <c r="F32" s="41">
        <f t="shared" si="0"/>
        <v>466.01376831891594</v>
      </c>
      <c r="G32" s="111"/>
      <c r="H32" s="41">
        <v>0</v>
      </c>
      <c r="I32" s="41">
        <v>0</v>
      </c>
      <c r="J32" s="41">
        <v>0</v>
      </c>
      <c r="K32" s="41">
        <v>144.16466869358652</v>
      </c>
      <c r="L32" s="41">
        <f t="shared" si="1"/>
        <v>144.16466869358652</v>
      </c>
      <c r="M32" s="111"/>
      <c r="N32" s="41">
        <v>0</v>
      </c>
      <c r="O32" s="41">
        <v>0</v>
      </c>
      <c r="P32" s="41">
        <v>0</v>
      </c>
      <c r="Q32" s="41">
        <v>180.95900729736951</v>
      </c>
      <c r="R32" s="41">
        <f t="shared" si="2"/>
        <v>180.95900729736951</v>
      </c>
      <c r="S32" s="111"/>
      <c r="T32" s="41">
        <v>0</v>
      </c>
      <c r="U32" s="41">
        <v>0</v>
      </c>
      <c r="V32" s="41">
        <v>0</v>
      </c>
      <c r="W32" s="41">
        <v>239.60249259068846</v>
      </c>
      <c r="X32" s="41">
        <f t="shared" si="3"/>
        <v>239.60249259068846</v>
      </c>
      <c r="Y32" s="107"/>
      <c r="Z32" s="41">
        <v>0</v>
      </c>
      <c r="AA32" s="41">
        <v>0</v>
      </c>
      <c r="AB32" s="41">
        <v>0</v>
      </c>
      <c r="AC32" s="41">
        <v>303.11878820778003</v>
      </c>
      <c r="AD32" s="41">
        <f t="shared" si="4"/>
        <v>303.11878820778003</v>
      </c>
      <c r="AE32" s="107"/>
      <c r="AF32" s="118">
        <v>0</v>
      </c>
      <c r="AG32" s="118">
        <v>0</v>
      </c>
      <c r="AH32" s="118">
        <v>0</v>
      </c>
      <c r="AI32" s="118">
        <v>340.89901748444089</v>
      </c>
      <c r="AJ32" s="118">
        <f t="shared" si="5"/>
        <v>340.89901748444089</v>
      </c>
      <c r="AR32" s="118">
        <v>0</v>
      </c>
      <c r="AS32" s="118">
        <v>0</v>
      </c>
      <c r="AT32" s="118">
        <v>0</v>
      </c>
      <c r="AU32" s="118">
        <v>782.25985781168822</v>
      </c>
      <c r="AV32" s="118">
        <v>782.25985781168822</v>
      </c>
    </row>
    <row r="33" spans="1:48" x14ac:dyDescent="0.2">
      <c r="A33" s="78">
        <v>28</v>
      </c>
      <c r="B33" s="77">
        <v>0</v>
      </c>
      <c r="C33" s="77">
        <v>0</v>
      </c>
      <c r="D33" s="77">
        <v>0</v>
      </c>
      <c r="E33" s="77">
        <v>411.3441002108151</v>
      </c>
      <c r="F33" s="77">
        <f t="shared" si="0"/>
        <v>411.3441002108151</v>
      </c>
      <c r="G33" s="111"/>
      <c r="H33" s="77">
        <v>0</v>
      </c>
      <c r="I33" s="77">
        <v>0</v>
      </c>
      <c r="J33" s="77">
        <v>0</v>
      </c>
      <c r="K33" s="77">
        <v>91.052000023842766</v>
      </c>
      <c r="L33" s="77">
        <f t="shared" si="1"/>
        <v>91.052000023842766</v>
      </c>
      <c r="M33" s="111"/>
      <c r="N33" s="77">
        <v>0</v>
      </c>
      <c r="O33" s="77">
        <v>0</v>
      </c>
      <c r="P33" s="77">
        <v>0</v>
      </c>
      <c r="Q33" s="77">
        <v>109.25436792932362</v>
      </c>
      <c r="R33" s="77">
        <f t="shared" si="2"/>
        <v>109.25436792932362</v>
      </c>
      <c r="S33" s="111"/>
      <c r="T33" s="77">
        <v>0</v>
      </c>
      <c r="U33" s="77">
        <v>0</v>
      </c>
      <c r="V33" s="77">
        <v>0</v>
      </c>
      <c r="W33" s="77">
        <v>149.08597031025491</v>
      </c>
      <c r="X33" s="77">
        <f t="shared" si="3"/>
        <v>149.08597031025491</v>
      </c>
      <c r="Y33" s="107"/>
      <c r="Z33" s="77">
        <v>0</v>
      </c>
      <c r="AA33" s="77">
        <v>0</v>
      </c>
      <c r="AB33" s="77">
        <v>0</v>
      </c>
      <c r="AC33" s="77">
        <v>179.32311598131704</v>
      </c>
      <c r="AD33" s="77">
        <f t="shared" si="4"/>
        <v>179.32311598131704</v>
      </c>
      <c r="AE33" s="107"/>
      <c r="AF33" s="76">
        <v>0</v>
      </c>
      <c r="AG33" s="76">
        <v>0</v>
      </c>
      <c r="AH33" s="76">
        <v>0</v>
      </c>
      <c r="AI33" s="76">
        <v>221.87783727008065</v>
      </c>
      <c r="AJ33" s="76">
        <f t="shared" si="5"/>
        <v>221.87783727008065</v>
      </c>
      <c r="AR33" s="76">
        <v>0</v>
      </c>
      <c r="AS33" s="76">
        <v>0</v>
      </c>
      <c r="AT33" s="76">
        <v>0</v>
      </c>
      <c r="AU33" s="76">
        <v>620.62225453120709</v>
      </c>
      <c r="AV33" s="76">
        <v>620.62225453120709</v>
      </c>
    </row>
    <row r="34" spans="1:48" x14ac:dyDescent="0.2">
      <c r="A34" s="40">
        <v>29</v>
      </c>
      <c r="B34" s="41">
        <v>0</v>
      </c>
      <c r="C34" s="41">
        <v>0</v>
      </c>
      <c r="D34" s="41">
        <v>0</v>
      </c>
      <c r="E34" s="41">
        <v>386.77868432406865</v>
      </c>
      <c r="F34" s="41">
        <f t="shared" si="0"/>
        <v>386.77868432406865</v>
      </c>
      <c r="G34" s="111"/>
      <c r="H34" s="41">
        <v>0</v>
      </c>
      <c r="I34" s="41">
        <v>0</v>
      </c>
      <c r="J34" s="41">
        <v>0</v>
      </c>
      <c r="K34" s="41">
        <v>66.912383672769693</v>
      </c>
      <c r="L34" s="41">
        <f t="shared" si="1"/>
        <v>66.912383672769693</v>
      </c>
      <c r="M34" s="111"/>
      <c r="N34" s="41">
        <v>0</v>
      </c>
      <c r="O34" s="41">
        <v>0</v>
      </c>
      <c r="P34" s="41">
        <v>0</v>
      </c>
      <c r="Q34" s="41">
        <v>71.765865765276757</v>
      </c>
      <c r="R34" s="41">
        <f t="shared" si="2"/>
        <v>71.765865765276757</v>
      </c>
      <c r="S34" s="111"/>
      <c r="T34" s="41">
        <v>0</v>
      </c>
      <c r="U34" s="41">
        <v>0</v>
      </c>
      <c r="V34" s="41">
        <v>0</v>
      </c>
      <c r="W34" s="41">
        <v>89.765001163725628</v>
      </c>
      <c r="X34" s="41">
        <f t="shared" si="3"/>
        <v>89.765001163725628</v>
      </c>
      <c r="Y34" s="107"/>
      <c r="Z34" s="41">
        <v>0</v>
      </c>
      <c r="AA34" s="41">
        <v>0</v>
      </c>
      <c r="AB34" s="41">
        <v>0</v>
      </c>
      <c r="AC34" s="41">
        <v>107.53654700306097</v>
      </c>
      <c r="AD34" s="41">
        <f t="shared" si="4"/>
        <v>107.53654700306097</v>
      </c>
      <c r="AE34" s="107"/>
      <c r="AF34" s="118">
        <v>0</v>
      </c>
      <c r="AG34" s="118">
        <v>0</v>
      </c>
      <c r="AH34" s="118">
        <v>0</v>
      </c>
      <c r="AI34" s="118">
        <v>140.55452242290619</v>
      </c>
      <c r="AJ34" s="118">
        <f t="shared" si="5"/>
        <v>140.55452242290619</v>
      </c>
      <c r="AR34" s="118">
        <v>0</v>
      </c>
      <c r="AS34" s="118">
        <v>0</v>
      </c>
      <c r="AT34" s="118">
        <v>0</v>
      </c>
      <c r="AU34" s="118">
        <v>520.38512954540147</v>
      </c>
      <c r="AV34" s="118">
        <v>520.38512954540147</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4">
        <v>2013</v>
      </c>
      <c r="I38" s="72">
        <v>2019</v>
      </c>
    </row>
    <row r="39" spans="1:48" x14ac:dyDescent="0.2">
      <c r="A39" s="71" t="s">
        <v>43</v>
      </c>
      <c r="B39" s="69" t="s">
        <v>44</v>
      </c>
      <c r="C39" s="67">
        <f>SUM(B5:B10)</f>
        <v>18257.458418096918</v>
      </c>
      <c r="D39" s="68">
        <f>SUM(H5:H10)</f>
        <v>17913.901741554815</v>
      </c>
      <c r="E39" s="67">
        <f>SUM(N5:N10)</f>
        <v>22890.605314340777</v>
      </c>
      <c r="F39" s="68">
        <f>SUM(T5:T10)</f>
        <v>26337.346275096683</v>
      </c>
      <c r="G39" s="64">
        <f>SUM(Z5:Z10)</f>
        <v>31782.82708590382</v>
      </c>
      <c r="H39" s="59">
        <f>SUM(AF5:AF10)</f>
        <v>32322.226190580401</v>
      </c>
      <c r="I39" s="81">
        <f>SUM(AR5:AR10)</f>
        <v>35575.699863146423</v>
      </c>
      <c r="J39" s="3"/>
      <c r="K39" s="3"/>
      <c r="L39" s="3"/>
      <c r="M39" s="3"/>
      <c r="P39" s="4"/>
      <c r="Q39" s="4"/>
      <c r="R39" s="4"/>
      <c r="S39" s="122"/>
    </row>
    <row r="40" spans="1:48" x14ac:dyDescent="0.2">
      <c r="A40" s="53"/>
      <c r="B40" s="128" t="s">
        <v>45</v>
      </c>
      <c r="C40" s="129">
        <f>SUM(B11:B16)</f>
        <v>5426.4471578690845</v>
      </c>
      <c r="D40" s="55">
        <f>SUM(H11:H16)</f>
        <v>6189.2666290820998</v>
      </c>
      <c r="E40" s="129">
        <f>SUM(N11:N16)</f>
        <v>8723.8699001016121</v>
      </c>
      <c r="F40" s="55">
        <f>SUM(T11:T16)</f>
        <v>9801.1867560944811</v>
      </c>
      <c r="G40" s="129">
        <f>SUM(Z11:Z16)</f>
        <v>14515.683318267646</v>
      </c>
      <c r="H40" s="58">
        <f>SUM(AF11:AF16)</f>
        <v>13741.823093151912</v>
      </c>
      <c r="I40" s="143">
        <f>SUM(AR11:AR16)</f>
        <v>13892.466093619714</v>
      </c>
      <c r="J40" s="3"/>
      <c r="K40" s="3"/>
      <c r="L40" s="3"/>
      <c r="M40" s="3"/>
    </row>
    <row r="41" spans="1:48" x14ac:dyDescent="0.2">
      <c r="A41" s="70"/>
      <c r="B41" s="66" t="s">
        <v>46</v>
      </c>
      <c r="C41" s="64">
        <f>SUM(B17:B22)</f>
        <v>5230.2740682767926</v>
      </c>
      <c r="D41" s="65">
        <f>SUM(H17:H22)</f>
        <v>6034.6293032379572</v>
      </c>
      <c r="E41" s="64">
        <f>SUM(N17:N22)</f>
        <v>8487.23432711036</v>
      </c>
      <c r="F41" s="65">
        <f>SUM(T17:T22)</f>
        <v>9644.7580305656393</v>
      </c>
      <c r="G41" s="64">
        <f>SUM(Z17:Z22)</f>
        <v>14426.499530890263</v>
      </c>
      <c r="H41" s="59">
        <f>SUM(AF17:AF22)</f>
        <v>13412.625135161081</v>
      </c>
      <c r="I41" s="81">
        <f>SUM(AR17:AR22)</f>
        <v>13433.502526203065</v>
      </c>
      <c r="J41" s="3"/>
      <c r="K41" s="3"/>
      <c r="L41" s="3"/>
      <c r="M41" s="3"/>
    </row>
    <row r="42" spans="1:48" x14ac:dyDescent="0.2">
      <c r="A42" s="131"/>
      <c r="B42" s="132" t="s">
        <v>47</v>
      </c>
      <c r="C42" s="133">
        <f>SUM(B5:B22)</f>
        <v>28914.179644242809</v>
      </c>
      <c r="D42" s="134">
        <f>SUM(H5:H22)</f>
        <v>30137.797673874873</v>
      </c>
      <c r="E42" s="133">
        <f>SUM(N5:N22)</f>
        <v>40101.709541552744</v>
      </c>
      <c r="F42" s="134">
        <f>SUM(T5:T22)</f>
        <v>45783.291061756798</v>
      </c>
      <c r="G42" s="129">
        <f>SUM(Z5:Z22)</f>
        <v>60725.009935061717</v>
      </c>
      <c r="H42" s="58">
        <f>SUM(AF5:AF22)</f>
        <v>59476.67441889341</v>
      </c>
      <c r="I42" s="143">
        <f>SUM(AR5:AR22)</f>
        <v>62901.668482969188</v>
      </c>
      <c r="J42" s="3"/>
      <c r="K42" s="3"/>
      <c r="L42" s="3"/>
      <c r="M42" s="3"/>
    </row>
    <row r="43" spans="1:48" x14ac:dyDescent="0.2">
      <c r="A43" s="71" t="s">
        <v>1</v>
      </c>
      <c r="B43" s="69" t="s">
        <v>44</v>
      </c>
      <c r="C43" s="67">
        <f>SUM(C5:C10)</f>
        <v>11521.536691544359</v>
      </c>
      <c r="D43" s="68">
        <f>SUM(I5:I10)</f>
        <v>9897.9459948593667</v>
      </c>
      <c r="E43" s="67">
        <f>SUM(O5:O10)</f>
        <v>10137.506225697947</v>
      </c>
      <c r="F43" s="68">
        <f>SUM(U5:U10)</f>
        <v>11203.547674186382</v>
      </c>
      <c r="G43" s="67">
        <f>SUM(AA5:AA10)</f>
        <v>12106.878245896667</v>
      </c>
      <c r="H43" s="68">
        <f>SUM(AG5:AG10)</f>
        <v>11825.695212513283</v>
      </c>
      <c r="I43" s="85">
        <f>SUM(AS5:AS10)</f>
        <v>19912.636813168996</v>
      </c>
      <c r="J43" s="3"/>
      <c r="K43" s="3"/>
      <c r="L43" s="3"/>
      <c r="M43" s="3"/>
    </row>
    <row r="44" spans="1:48" x14ac:dyDescent="0.2">
      <c r="A44" s="53"/>
      <c r="B44" s="128" t="s">
        <v>45</v>
      </c>
      <c r="C44" s="129">
        <f>SUM(C11:C16)</f>
        <v>2841.0358300990451</v>
      </c>
      <c r="D44" s="55">
        <f>SUM(I11:I16)</f>
        <v>2464.7837885628142</v>
      </c>
      <c r="E44" s="129">
        <f>SUM(O11:O16)</f>
        <v>2379.9079909567054</v>
      </c>
      <c r="F44" s="55">
        <f>SUM(U11:U16)</f>
        <v>2629.2130836618912</v>
      </c>
      <c r="G44" s="129">
        <f>SUM(AA11:AA16)</f>
        <v>2456.649491369179</v>
      </c>
      <c r="H44" s="55">
        <f>SUM(AG11:AG16)</f>
        <v>2370.9190745655778</v>
      </c>
      <c r="I44" s="143">
        <f>SUM(AS11:AS16)</f>
        <v>3604.2111847890328</v>
      </c>
      <c r="J44" s="3"/>
      <c r="K44" s="3"/>
      <c r="L44" s="3"/>
      <c r="M44" s="3"/>
    </row>
    <row r="45" spans="1:48" x14ac:dyDescent="0.2">
      <c r="A45" s="66"/>
      <c r="B45" s="66" t="s">
        <v>46</v>
      </c>
      <c r="C45" s="64">
        <f>SUM(C17:C22)</f>
        <v>0</v>
      </c>
      <c r="D45" s="65">
        <f>SUM(I17:I22)</f>
        <v>0</v>
      </c>
      <c r="E45" s="64">
        <f>SUM(O17:O22)</f>
        <v>0</v>
      </c>
      <c r="F45" s="65">
        <f>SUM(U17:U22)</f>
        <v>0</v>
      </c>
      <c r="G45" s="64">
        <f>SUM(AA17:AA22)</f>
        <v>0</v>
      </c>
      <c r="H45" s="65">
        <f>SUM(AG17:AG22)</f>
        <v>0</v>
      </c>
      <c r="I45" s="81">
        <f>SUM(AS17:AS22)</f>
        <v>0</v>
      </c>
      <c r="J45" s="3"/>
      <c r="K45" s="3"/>
      <c r="L45" s="3"/>
      <c r="M45" s="3"/>
    </row>
    <row r="46" spans="1:48" x14ac:dyDescent="0.2">
      <c r="A46" s="132"/>
      <c r="B46" s="132" t="s">
        <v>47</v>
      </c>
      <c r="C46" s="133">
        <f>SUM(C5:C22)</f>
        <v>14362.572521643402</v>
      </c>
      <c r="D46" s="134">
        <f>SUM(I5:I22)</f>
        <v>12362.729783422181</v>
      </c>
      <c r="E46" s="133">
        <f>SUM(O5:O22)</f>
        <v>12517.414216654652</v>
      </c>
      <c r="F46" s="134">
        <f>SUM(U5:U22)</f>
        <v>13832.760757848273</v>
      </c>
      <c r="G46" s="133">
        <f>SUM(AA5:AA22)</f>
        <v>14563.527737265846</v>
      </c>
      <c r="H46" s="134">
        <f>SUM(AG5:AG22)</f>
        <v>14196.614287078861</v>
      </c>
      <c r="I46" s="145">
        <f>SUM(AS5:AS22)</f>
        <v>23516.847997958026</v>
      </c>
      <c r="J46" s="3"/>
      <c r="K46" s="3"/>
      <c r="L46" s="3"/>
      <c r="M46" s="3"/>
    </row>
    <row r="47" spans="1:48" x14ac:dyDescent="0.2">
      <c r="A47" s="69" t="s">
        <v>48</v>
      </c>
      <c r="B47" s="69" t="s">
        <v>44</v>
      </c>
      <c r="C47" s="67">
        <f>SUM(D5:D10)</f>
        <v>2419.660496613727</v>
      </c>
      <c r="D47" s="68">
        <f>SUM(J5:J10)</f>
        <v>2799.6453902037747</v>
      </c>
      <c r="E47" s="67">
        <f>SUM(P5:P10)</f>
        <v>2853.169432411185</v>
      </c>
      <c r="F47" s="68">
        <f>SUM(V5:V10)</f>
        <v>3205.0757596370095</v>
      </c>
      <c r="G47" s="64">
        <f>SUM(AB5:AB10)</f>
        <v>3687.5220934064973</v>
      </c>
      <c r="H47" s="59">
        <f>SUM(AH5:AH10)</f>
        <v>3685.6601277315631</v>
      </c>
      <c r="I47" s="81">
        <f>SUM(AT5:AT10)</f>
        <v>4198.4479234193695</v>
      </c>
      <c r="J47" s="3"/>
      <c r="K47" s="3"/>
      <c r="L47" s="3"/>
      <c r="M47" s="3"/>
    </row>
    <row r="48" spans="1:48" x14ac:dyDescent="0.2">
      <c r="A48" s="54"/>
      <c r="B48" s="128" t="s">
        <v>45</v>
      </c>
      <c r="C48" s="129">
        <f>SUM(D11:D16)</f>
        <v>2419.6604966137265</v>
      </c>
      <c r="D48" s="55">
        <f>SUM(J11:J16)</f>
        <v>2799.6453902037747</v>
      </c>
      <c r="E48" s="129">
        <f>SUM(P11:P16)</f>
        <v>2853.1694324111854</v>
      </c>
      <c r="F48" s="55">
        <f>SUM(V11:V16)</f>
        <v>3205.0757596370095</v>
      </c>
      <c r="G48" s="129">
        <f>SUM(AB11:AB16)</f>
        <v>3687.5220934064973</v>
      </c>
      <c r="H48" s="58">
        <f>SUM(AH11:AH16)</f>
        <v>3685.6601277315631</v>
      </c>
      <c r="I48" s="143">
        <f>SUM(AT11:AT16)</f>
        <v>4198.4479234193705</v>
      </c>
      <c r="J48" s="3"/>
      <c r="K48" s="3"/>
      <c r="L48" s="3"/>
      <c r="M48" s="3"/>
    </row>
    <row r="49" spans="1:13" x14ac:dyDescent="0.2">
      <c r="A49" s="66"/>
      <c r="B49" s="66" t="s">
        <v>46</v>
      </c>
      <c r="C49" s="64">
        <f>SUM(D17:D22)</f>
        <v>2332.1866372770887</v>
      </c>
      <c r="D49" s="65">
        <f>SUM(J17:J22)</f>
        <v>2777.7241375268777</v>
      </c>
      <c r="E49" s="64">
        <f>SUM(P17:P22)</f>
        <v>2827.1177450455225</v>
      </c>
      <c r="F49" s="65">
        <f>SUM(V17:V22)</f>
        <v>3189.0973624054996</v>
      </c>
      <c r="G49" s="64">
        <f>SUM(AB17:AB22)</f>
        <v>3680.1153948029937</v>
      </c>
      <c r="H49" s="59">
        <f>SUM(AH17:AH22)</f>
        <v>3681.4274111376076</v>
      </c>
      <c r="I49" s="81">
        <f>SUM(AT17:AT22)</f>
        <v>4149.3566855761692</v>
      </c>
      <c r="J49" s="3"/>
      <c r="K49" s="3"/>
      <c r="L49" s="3"/>
      <c r="M49" s="3"/>
    </row>
    <row r="50" spans="1:13" x14ac:dyDescent="0.2">
      <c r="A50" s="132"/>
      <c r="B50" s="132" t="s">
        <v>47</v>
      </c>
      <c r="C50" s="133">
        <f>SUM(D5:D22)</f>
        <v>7171.5076305045432</v>
      </c>
      <c r="D50" s="134">
        <f>SUM(J5:J22)</f>
        <v>8377.014917934428</v>
      </c>
      <c r="E50" s="133">
        <f>SUM(P5:P22)</f>
        <v>8533.4566098678897</v>
      </c>
      <c r="F50" s="134">
        <f>SUM(V5:V22)</f>
        <v>9599.2488816795194</v>
      </c>
      <c r="G50" s="129">
        <f>SUM(AB5:AB22)</f>
        <v>11055.159581615988</v>
      </c>
      <c r="H50" s="58">
        <f>SUM(AH5:AH22)</f>
        <v>11052.74766660073</v>
      </c>
      <c r="I50" s="143">
        <f>SUM(AT5:AT22)</f>
        <v>12546.252532414912</v>
      </c>
      <c r="J50" s="3"/>
      <c r="K50" s="3"/>
      <c r="L50" s="3"/>
      <c r="M50" s="3"/>
    </row>
    <row r="51" spans="1:13" x14ac:dyDescent="0.2">
      <c r="A51" s="69" t="s">
        <v>3</v>
      </c>
      <c r="B51" s="69" t="s">
        <v>44</v>
      </c>
      <c r="C51" s="67">
        <f>SUM(E5:E10)</f>
        <v>0</v>
      </c>
      <c r="D51" s="68">
        <f>SUM(K5:K10)</f>
        <v>0</v>
      </c>
      <c r="E51" s="67">
        <f>SUM(Q5:Q10)</f>
        <v>0</v>
      </c>
      <c r="F51" s="68">
        <f>SUM(W5:W10)</f>
        <v>0</v>
      </c>
      <c r="G51" s="67">
        <f>SUM(AC5:AC10)</f>
        <v>0</v>
      </c>
      <c r="H51" s="68">
        <f>SUM(AI5:AI10)</f>
        <v>0</v>
      </c>
      <c r="I51" s="85">
        <f>SUM(AU5:AU10)</f>
        <v>0</v>
      </c>
      <c r="J51" s="3"/>
      <c r="K51" s="3"/>
      <c r="L51" s="3"/>
      <c r="M51" s="3"/>
    </row>
    <row r="52" spans="1:13" x14ac:dyDescent="0.2">
      <c r="A52" s="54"/>
      <c r="B52" s="128" t="s">
        <v>45</v>
      </c>
      <c r="C52" s="129">
        <f>SUM(E11:E16)</f>
        <v>18216.61730379764</v>
      </c>
      <c r="D52" s="55">
        <f>SUM(K11:K16)</f>
        <v>22218.313034738239</v>
      </c>
      <c r="E52" s="129">
        <f>SUM(Q11:Q16)</f>
        <v>24350.933330519118</v>
      </c>
      <c r="F52" s="55">
        <f>SUM(W11:W16)</f>
        <v>23049.416863891111</v>
      </c>
      <c r="G52" s="129">
        <f>SUM(AC11:AC16)</f>
        <v>22615.770144750437</v>
      </c>
      <c r="H52" s="55">
        <f>SUM(AI11:AI16)</f>
        <v>25905.679086786575</v>
      </c>
      <c r="I52" s="143">
        <f>SUM(AU11:AU16)</f>
        <v>35140.807365642759</v>
      </c>
      <c r="J52" s="3"/>
      <c r="K52" s="3"/>
      <c r="L52" s="3"/>
      <c r="M52" s="3"/>
    </row>
    <row r="53" spans="1:13" x14ac:dyDescent="0.2">
      <c r="A53" s="66"/>
      <c r="B53" s="66" t="s">
        <v>46</v>
      </c>
      <c r="C53" s="64">
        <f>SUM(E17:E22)</f>
        <v>22220.586698260522</v>
      </c>
      <c r="D53" s="65">
        <f>SUM(K17:K22)</f>
        <v>23205.671098248444</v>
      </c>
      <c r="E53" s="64">
        <f>SUM(Q17:Q22)</f>
        <v>26232.442899437574</v>
      </c>
      <c r="F53" s="65">
        <f>SUM(W17:W22)</f>
        <v>27385.140326561141</v>
      </c>
      <c r="G53" s="64">
        <f>SUM(AC17:AC22)</f>
        <v>28073.701793864209</v>
      </c>
      <c r="H53" s="65">
        <f>SUM(AI17:AI22)</f>
        <v>24214.73967248424</v>
      </c>
      <c r="I53" s="81">
        <f>SUM(AU17:AU22)</f>
        <v>37336.039175704238</v>
      </c>
      <c r="J53" s="3"/>
      <c r="K53" s="3"/>
      <c r="L53" s="3"/>
      <c r="M53" s="3"/>
    </row>
    <row r="54" spans="1:13" x14ac:dyDescent="0.2">
      <c r="A54" s="132"/>
      <c r="B54" s="132" t="s">
        <v>47</v>
      </c>
      <c r="C54" s="133">
        <f>SUM(E5:E22)</f>
        <v>40437.20400205817</v>
      </c>
      <c r="D54" s="134">
        <f>SUM(K5:K22)</f>
        <v>45423.984132986676</v>
      </c>
      <c r="E54" s="133">
        <f>SUM(Q5:Q22)</f>
        <v>50583.376229956702</v>
      </c>
      <c r="F54" s="134">
        <f>SUM(W5:W22)</f>
        <v>50434.557190452251</v>
      </c>
      <c r="G54" s="133">
        <f>SUM(AC5:AC22)</f>
        <v>50689.471938614646</v>
      </c>
      <c r="H54" s="134">
        <f>SUM(AI5:AI22)</f>
        <v>50120.418759270811</v>
      </c>
      <c r="I54" s="145">
        <f>SUM(AU5:AU22)</f>
        <v>72476.846541346982</v>
      </c>
      <c r="J54" s="3"/>
      <c r="K54" s="3"/>
      <c r="L54" s="3"/>
      <c r="M54" s="3"/>
    </row>
    <row r="55" spans="1:13" x14ac:dyDescent="0.2">
      <c r="A55" s="69" t="s">
        <v>49</v>
      </c>
      <c r="B55" s="69" t="s">
        <v>44</v>
      </c>
      <c r="C55" s="67">
        <f t="shared" ref="C55:I58" si="6">SUM(C39,C43,C47,C51)</f>
        <v>32198.655606255004</v>
      </c>
      <c r="D55" s="68">
        <f t="shared" si="6"/>
        <v>30611.493126617956</v>
      </c>
      <c r="E55" s="67">
        <f t="shared" si="6"/>
        <v>35881.280972449909</v>
      </c>
      <c r="F55" s="68">
        <f t="shared" si="6"/>
        <v>40745.969708920078</v>
      </c>
      <c r="G55" s="64">
        <f t="shared" si="6"/>
        <v>47577.227425206991</v>
      </c>
      <c r="H55" s="59">
        <f t="shared" si="6"/>
        <v>47833.58153082525</v>
      </c>
      <c r="I55" s="85">
        <f t="shared" si="6"/>
        <v>59686.78459973479</v>
      </c>
      <c r="J55" s="76">
        <f>I55*100/I$58</f>
        <v>34.814641944793721</v>
      </c>
    </row>
    <row r="56" spans="1:13" x14ac:dyDescent="0.2">
      <c r="A56" s="54"/>
      <c r="B56" s="128" t="s">
        <v>45</v>
      </c>
      <c r="C56" s="129">
        <f t="shared" si="6"/>
        <v>28903.760788379495</v>
      </c>
      <c r="D56" s="55">
        <f t="shared" si="6"/>
        <v>33672.008842586933</v>
      </c>
      <c r="E56" s="129">
        <f t="shared" si="6"/>
        <v>38307.880653988621</v>
      </c>
      <c r="F56" s="55">
        <f t="shared" si="6"/>
        <v>38684.892463284494</v>
      </c>
      <c r="G56" s="129">
        <f t="shared" si="6"/>
        <v>43275.625047793757</v>
      </c>
      <c r="H56" s="58">
        <f t="shared" si="6"/>
        <v>45704.081382235629</v>
      </c>
      <c r="I56" s="143">
        <f t="shared" si="6"/>
        <v>56835.932567470882</v>
      </c>
      <c r="J56" s="76">
        <f>I56*100/I$58</f>
        <v>33.151771455012025</v>
      </c>
    </row>
    <row r="57" spans="1:13" x14ac:dyDescent="0.2">
      <c r="A57" s="66"/>
      <c r="B57" s="66" t="s">
        <v>46</v>
      </c>
      <c r="C57" s="64">
        <f t="shared" si="6"/>
        <v>29783.047403814402</v>
      </c>
      <c r="D57" s="65">
        <f t="shared" si="6"/>
        <v>32018.024539013277</v>
      </c>
      <c r="E57" s="64">
        <f t="shared" si="6"/>
        <v>37546.794971593452</v>
      </c>
      <c r="F57" s="65">
        <f t="shared" si="6"/>
        <v>40218.995719532279</v>
      </c>
      <c r="G57" s="64">
        <f t="shared" si="6"/>
        <v>46180.316719557464</v>
      </c>
      <c r="H57" s="59">
        <f t="shared" si="6"/>
        <v>41308.792218782924</v>
      </c>
      <c r="I57" s="81">
        <f t="shared" si="6"/>
        <v>54918.898387483474</v>
      </c>
      <c r="J57" s="76">
        <f>I57*100/I$58</f>
        <v>32.033586600194269</v>
      </c>
    </row>
    <row r="58" spans="1:13" x14ac:dyDescent="0.2">
      <c r="A58" s="132"/>
      <c r="B58" s="132" t="s">
        <v>47</v>
      </c>
      <c r="C58" s="133">
        <f t="shared" si="6"/>
        <v>90885.463798448924</v>
      </c>
      <c r="D58" s="134">
        <f t="shared" si="6"/>
        <v>96301.526508218158</v>
      </c>
      <c r="E58" s="133">
        <f t="shared" si="6"/>
        <v>111735.95659803199</v>
      </c>
      <c r="F58" s="134">
        <f t="shared" si="6"/>
        <v>119649.85789173684</v>
      </c>
      <c r="G58" s="133">
        <f t="shared" si="6"/>
        <v>137033.16919255821</v>
      </c>
      <c r="H58" s="134">
        <f t="shared" si="6"/>
        <v>134846.4551318438</v>
      </c>
      <c r="I58" s="145">
        <f t="shared" si="6"/>
        <v>171441.61555468911</v>
      </c>
      <c r="J58" s="76"/>
    </row>
    <row r="59" spans="1:13" x14ac:dyDescent="0.2">
      <c r="F59" s="71"/>
      <c r="G59" s="68"/>
      <c r="H59" s="68"/>
    </row>
    <row r="60" spans="1:13" x14ac:dyDescent="0.2">
      <c r="F60" s="70"/>
      <c r="G60" s="70"/>
      <c r="H60" s="70"/>
    </row>
    <row r="61" spans="1:13" x14ac:dyDescent="0.2">
      <c r="F61" s="70"/>
      <c r="G61" s="70"/>
      <c r="H61" s="70"/>
    </row>
    <row r="62" spans="1:13" x14ac:dyDescent="0.2">
      <c r="B62" s="2"/>
      <c r="C62" s="2"/>
      <c r="D62" s="2"/>
      <c r="E62" s="2"/>
      <c r="F62" s="70"/>
      <c r="G62" s="70"/>
      <c r="H62" s="70"/>
    </row>
    <row r="63" spans="1:13"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300.24830645993637</v>
      </c>
      <c r="C70" s="58">
        <f t="shared" ref="C70:C98" si="9">L4</f>
        <v>382.96550075427882</v>
      </c>
      <c r="D70" s="58">
        <f t="shared" ref="D70:D98" si="10">R4</f>
        <v>452.02516696511628</v>
      </c>
      <c r="E70" s="58">
        <f t="shared" ref="E70:E98" si="11">X4</f>
        <v>526.35870616513535</v>
      </c>
      <c r="F70" s="58">
        <f t="shared" ref="F70:F98" si="12">AD4</f>
        <v>524.80026201822989</v>
      </c>
      <c r="G70" s="58">
        <f t="shared" ref="G70:G98" si="13">AJ4</f>
        <v>571.50759153634556</v>
      </c>
      <c r="H70" s="147"/>
      <c r="I70" s="147">
        <f t="shared" ref="I70:I98" si="14">AV4</f>
        <v>742.06899586985071</v>
      </c>
    </row>
    <row r="71" spans="1:9" x14ac:dyDescent="0.2">
      <c r="A71" s="2">
        <f t="shared" si="7"/>
        <v>0</v>
      </c>
      <c r="B71" s="108">
        <f t="shared" si="8"/>
        <v>6849.7722009136041</v>
      </c>
      <c r="C71" s="108">
        <f t="shared" si="9"/>
        <v>6996.9487904738353</v>
      </c>
      <c r="D71" s="108">
        <f t="shared" si="10"/>
        <v>8484.2610597014445</v>
      </c>
      <c r="E71" s="108">
        <f t="shared" si="11"/>
        <v>9831.6193274855541</v>
      </c>
      <c r="F71" s="108">
        <f t="shared" si="12"/>
        <v>10927.235659518599</v>
      </c>
      <c r="G71" s="108">
        <f t="shared" si="13"/>
        <v>11357.618649200116</v>
      </c>
      <c r="H71" s="146"/>
      <c r="I71" s="146">
        <f t="shared" si="14"/>
        <v>13343.137619953577</v>
      </c>
    </row>
    <row r="72" spans="1:9" x14ac:dyDescent="0.2">
      <c r="A72" s="57">
        <f t="shared" si="7"/>
        <v>1</v>
      </c>
      <c r="B72" s="58">
        <f t="shared" si="8"/>
        <v>5002.6057998358383</v>
      </c>
      <c r="C72" s="58">
        <f t="shared" si="9"/>
        <v>4695.0636284501961</v>
      </c>
      <c r="D72" s="58">
        <f t="shared" si="10"/>
        <v>5828.8147508118354</v>
      </c>
      <c r="E72" s="58">
        <f t="shared" si="11"/>
        <v>6705.8694892326848</v>
      </c>
      <c r="F72" s="58">
        <f t="shared" si="12"/>
        <v>7876.2177244877839</v>
      </c>
      <c r="G72" s="58">
        <f t="shared" si="13"/>
        <v>8093.9297458161545</v>
      </c>
      <c r="H72" s="147"/>
      <c r="I72" s="147">
        <f t="shared" si="14"/>
        <v>9203.6087620053077</v>
      </c>
    </row>
    <row r="73" spans="1:9" x14ac:dyDescent="0.2">
      <c r="A73" s="2">
        <f t="shared" si="7"/>
        <v>2</v>
      </c>
      <c r="B73" s="108">
        <f t="shared" si="8"/>
        <v>5026.777946689981</v>
      </c>
      <c r="C73" s="108">
        <f t="shared" si="9"/>
        <v>4719.4977993968987</v>
      </c>
      <c r="D73" s="108">
        <f t="shared" si="10"/>
        <v>5855.9617298415906</v>
      </c>
      <c r="E73" s="108">
        <f t="shared" si="11"/>
        <v>6735.5520389174799</v>
      </c>
      <c r="F73" s="108">
        <f t="shared" si="12"/>
        <v>8132.7069960424897</v>
      </c>
      <c r="G73" s="108">
        <f t="shared" si="13"/>
        <v>8361.4721755958362</v>
      </c>
      <c r="H73" s="146"/>
      <c r="I73" s="146">
        <f t="shared" si="14"/>
        <v>10123.317446517574</v>
      </c>
    </row>
    <row r="74" spans="1:9" x14ac:dyDescent="0.2">
      <c r="A74" s="57">
        <f t="shared" si="7"/>
        <v>3</v>
      </c>
      <c r="B74" s="58">
        <f t="shared" si="8"/>
        <v>4479.7401877018228</v>
      </c>
      <c r="C74" s="58">
        <f t="shared" si="9"/>
        <v>4196.8900322329073</v>
      </c>
      <c r="D74" s="58">
        <f t="shared" si="10"/>
        <v>4673.2583470225227</v>
      </c>
      <c r="E74" s="58">
        <f t="shared" si="11"/>
        <v>5212.2442016075274</v>
      </c>
      <c r="F74" s="58">
        <f t="shared" si="12"/>
        <v>6262.9270885790147</v>
      </c>
      <c r="G74" s="58">
        <f t="shared" si="13"/>
        <v>6127.7138861456133</v>
      </c>
      <c r="H74" s="147"/>
      <c r="I74" s="147">
        <f t="shared" si="14"/>
        <v>8623.0150392687065</v>
      </c>
    </row>
    <row r="75" spans="1:9" x14ac:dyDescent="0.2">
      <c r="A75" s="2">
        <f t="shared" si="7"/>
        <v>4</v>
      </c>
      <c r="B75" s="108">
        <f t="shared" si="8"/>
        <v>5287.6730297629611</v>
      </c>
      <c r="C75" s="108">
        <f t="shared" si="9"/>
        <v>4890.3198021419748</v>
      </c>
      <c r="D75" s="108">
        <f t="shared" si="10"/>
        <v>5426.8503930258557</v>
      </c>
      <c r="E75" s="108">
        <f t="shared" si="11"/>
        <v>6035.2227160229477</v>
      </c>
      <c r="F75" s="108">
        <f t="shared" si="12"/>
        <v>7116.7598250964875</v>
      </c>
      <c r="G75" s="108">
        <f t="shared" si="13"/>
        <v>6890.7177793248284</v>
      </c>
      <c r="H75" s="146"/>
      <c r="I75" s="146">
        <f t="shared" si="14"/>
        <v>9213.5513042003331</v>
      </c>
    </row>
    <row r="76" spans="1:9" x14ac:dyDescent="0.2">
      <c r="A76" s="57">
        <f t="shared" si="7"/>
        <v>5</v>
      </c>
      <c r="B76" s="58">
        <f t="shared" si="8"/>
        <v>5552.0864413507934</v>
      </c>
      <c r="C76" s="58">
        <f t="shared" si="9"/>
        <v>5112.7730739221442</v>
      </c>
      <c r="D76" s="58">
        <f t="shared" si="10"/>
        <v>5612.1346920466567</v>
      </c>
      <c r="E76" s="58">
        <f t="shared" si="11"/>
        <v>6225.4619356538806</v>
      </c>
      <c r="F76" s="58">
        <f t="shared" si="12"/>
        <v>7261.3801314826087</v>
      </c>
      <c r="G76" s="58">
        <f t="shared" si="13"/>
        <v>7002.1292947426919</v>
      </c>
      <c r="H76" s="147"/>
      <c r="I76" s="147">
        <f t="shared" si="14"/>
        <v>9180.1544277892935</v>
      </c>
    </row>
    <row r="77" spans="1:9" x14ac:dyDescent="0.2">
      <c r="A77" s="2">
        <f t="shared" si="7"/>
        <v>6</v>
      </c>
      <c r="B77" s="108">
        <f t="shared" si="8"/>
        <v>4914.8936494756163</v>
      </c>
      <c r="C77" s="108">
        <f t="shared" si="9"/>
        <v>4882.4956358206828</v>
      </c>
      <c r="D77" s="108">
        <f t="shared" si="10"/>
        <v>5272.3973300105054</v>
      </c>
      <c r="E77" s="108">
        <f t="shared" si="11"/>
        <v>5653.3997637700832</v>
      </c>
      <c r="F77" s="108">
        <f t="shared" si="12"/>
        <v>6333.2638170895661</v>
      </c>
      <c r="G77" s="108">
        <f t="shared" si="13"/>
        <v>6384.25269394309</v>
      </c>
      <c r="H77" s="146"/>
      <c r="I77" s="146">
        <f t="shared" si="14"/>
        <v>8526.5801650814192</v>
      </c>
    </row>
    <row r="78" spans="1:9" x14ac:dyDescent="0.2">
      <c r="A78" s="57">
        <f t="shared" si="7"/>
        <v>7</v>
      </c>
      <c r="B78" s="58">
        <f t="shared" si="8"/>
        <v>4672.5524331055376</v>
      </c>
      <c r="C78" s="58">
        <f t="shared" si="9"/>
        <v>5815.9960211282032</v>
      </c>
      <c r="D78" s="58">
        <f t="shared" si="10"/>
        <v>6594.6671300186217</v>
      </c>
      <c r="E78" s="58">
        <f t="shared" si="11"/>
        <v>6514.2872768053321</v>
      </c>
      <c r="F78" s="58">
        <f t="shared" si="12"/>
        <v>7276.1099828052693</v>
      </c>
      <c r="G78" s="58">
        <f t="shared" si="13"/>
        <v>8015.2288640688366</v>
      </c>
      <c r="H78" s="147"/>
      <c r="I78" s="147">
        <f t="shared" si="14"/>
        <v>9702.9466443874444</v>
      </c>
    </row>
    <row r="79" spans="1:9" x14ac:dyDescent="0.2">
      <c r="A79" s="2">
        <f t="shared" si="7"/>
        <v>8</v>
      </c>
      <c r="B79" s="108">
        <f t="shared" si="8"/>
        <v>4709.7752377268735</v>
      </c>
      <c r="C79" s="108">
        <f t="shared" si="9"/>
        <v>5861.1091395938893</v>
      </c>
      <c r="D79" s="108">
        <f t="shared" si="10"/>
        <v>6703.1526238873339</v>
      </c>
      <c r="E79" s="108">
        <f t="shared" si="11"/>
        <v>6518.3041426112086</v>
      </c>
      <c r="F79" s="108">
        <f t="shared" si="12"/>
        <v>7331.7206452184255</v>
      </c>
      <c r="G79" s="108">
        <f t="shared" si="13"/>
        <v>8146.0556147195384</v>
      </c>
      <c r="H79" s="146"/>
      <c r="I79" s="146">
        <f t="shared" si="14"/>
        <v>9828.6902055620012</v>
      </c>
    </row>
    <row r="80" spans="1:9" x14ac:dyDescent="0.2">
      <c r="A80" s="57">
        <f t="shared" si="7"/>
        <v>9</v>
      </c>
      <c r="B80" s="58">
        <f t="shared" si="8"/>
        <v>4708.3150285262291</v>
      </c>
      <c r="C80" s="58">
        <f t="shared" si="9"/>
        <v>5858.932741012417</v>
      </c>
      <c r="D80" s="58">
        <f t="shared" si="10"/>
        <v>6737.7261027482455</v>
      </c>
      <c r="E80" s="58">
        <f t="shared" si="11"/>
        <v>6591.4115968948063</v>
      </c>
      <c r="F80" s="58">
        <f t="shared" si="12"/>
        <v>7353.4615551465067</v>
      </c>
      <c r="G80" s="58">
        <f t="shared" si="13"/>
        <v>8166.1102400254613</v>
      </c>
      <c r="H80" s="147"/>
      <c r="I80" s="147">
        <f t="shared" si="14"/>
        <v>9765.5270600945933</v>
      </c>
    </row>
    <row r="81" spans="1:9" x14ac:dyDescent="0.2">
      <c r="A81" s="2">
        <f t="shared" si="7"/>
        <v>10</v>
      </c>
      <c r="B81" s="108">
        <f t="shared" si="8"/>
        <v>4802.3791065474616</v>
      </c>
      <c r="C81" s="108">
        <f t="shared" si="9"/>
        <v>5767.1153910461044</v>
      </c>
      <c r="D81" s="108">
        <f t="shared" si="10"/>
        <v>6625.3585046540247</v>
      </c>
      <c r="E81" s="108">
        <f t="shared" si="11"/>
        <v>6666.830771652606</v>
      </c>
      <c r="F81" s="108">
        <f t="shared" si="12"/>
        <v>7356.420160622054</v>
      </c>
      <c r="G81" s="108">
        <f t="shared" si="13"/>
        <v>7895.7356402402929</v>
      </c>
      <c r="H81" s="146"/>
      <c r="I81" s="146">
        <f t="shared" si="14"/>
        <v>9617.8746569795076</v>
      </c>
    </row>
    <row r="82" spans="1:9" x14ac:dyDescent="0.2">
      <c r="A82" s="57">
        <f t="shared" si="7"/>
        <v>11</v>
      </c>
      <c r="B82" s="58">
        <f t="shared" si="8"/>
        <v>5095.8453329977801</v>
      </c>
      <c r="C82" s="58">
        <f t="shared" si="9"/>
        <v>5486.3599139856324</v>
      </c>
      <c r="D82" s="58">
        <f t="shared" si="10"/>
        <v>6374.5789626698897</v>
      </c>
      <c r="E82" s="58">
        <f t="shared" si="11"/>
        <v>6740.6589115504521</v>
      </c>
      <c r="F82" s="58">
        <f t="shared" si="12"/>
        <v>7624.6488869119412</v>
      </c>
      <c r="G82" s="58">
        <f t="shared" si="13"/>
        <v>7096.6983292384102</v>
      </c>
      <c r="H82" s="147"/>
      <c r="I82" s="147">
        <f t="shared" si="14"/>
        <v>9394.3138353659051</v>
      </c>
    </row>
    <row r="83" spans="1:9" x14ac:dyDescent="0.2">
      <c r="A83" s="2">
        <f t="shared" si="7"/>
        <v>12</v>
      </c>
      <c r="B83" s="108">
        <f t="shared" si="8"/>
        <v>5082.884142109494</v>
      </c>
      <c r="C83" s="108">
        <f t="shared" si="9"/>
        <v>5459.7380858371062</v>
      </c>
      <c r="D83" s="108">
        <f t="shared" si="10"/>
        <v>6404.9690194940113</v>
      </c>
      <c r="E83" s="108">
        <f t="shared" si="11"/>
        <v>6737.0277912938946</v>
      </c>
      <c r="F83" s="108">
        <f t="shared" si="12"/>
        <v>7670.4009653361309</v>
      </c>
      <c r="G83" s="108">
        <f t="shared" si="13"/>
        <v>6981.155758614932</v>
      </c>
      <c r="H83" s="146"/>
      <c r="I83" s="146">
        <f t="shared" si="14"/>
        <v>9224.0571502912971</v>
      </c>
    </row>
    <row r="84" spans="1:9" x14ac:dyDescent="0.2">
      <c r="A84" s="57">
        <f t="shared" si="7"/>
        <v>13</v>
      </c>
      <c r="B84" s="58">
        <f t="shared" si="8"/>
        <v>5124.3419318982096</v>
      </c>
      <c r="C84" s="58">
        <f t="shared" si="9"/>
        <v>5457.2666598600636</v>
      </c>
      <c r="D84" s="58">
        <f t="shared" si="10"/>
        <v>6382.9522020352333</v>
      </c>
      <c r="E84" s="58">
        <f t="shared" si="11"/>
        <v>6726.3790647639416</v>
      </c>
      <c r="F84" s="58">
        <f t="shared" si="12"/>
        <v>7696.2749608075501</v>
      </c>
      <c r="G84" s="58">
        <f t="shared" si="13"/>
        <v>6988.3746662063386</v>
      </c>
      <c r="H84" s="147"/>
      <c r="I84" s="147">
        <f t="shared" si="14"/>
        <v>9332.4372553673347</v>
      </c>
    </row>
    <row r="85" spans="1:9" x14ac:dyDescent="0.2">
      <c r="A85" s="2">
        <f t="shared" si="7"/>
        <v>14</v>
      </c>
      <c r="B85" s="108">
        <f t="shared" si="8"/>
        <v>5337.4730136488097</v>
      </c>
      <c r="C85" s="108">
        <f t="shared" si="9"/>
        <v>5574.8857549293225</v>
      </c>
      <c r="D85" s="108">
        <f t="shared" si="10"/>
        <v>6601.8156970093914</v>
      </c>
      <c r="E85" s="108">
        <f t="shared" si="11"/>
        <v>6992.1000683686307</v>
      </c>
      <c r="F85" s="108">
        <f t="shared" si="12"/>
        <v>7903.0446049098855</v>
      </c>
      <c r="G85" s="108">
        <f t="shared" si="13"/>
        <v>7119.9236500184779</v>
      </c>
      <c r="H85" s="146"/>
      <c r="I85" s="146">
        <f t="shared" si="14"/>
        <v>9457.2305863754264</v>
      </c>
    </row>
    <row r="86" spans="1:9" x14ac:dyDescent="0.2">
      <c r="A86" s="57">
        <f t="shared" si="7"/>
        <v>15</v>
      </c>
      <c r="B86" s="58">
        <f t="shared" si="8"/>
        <v>5108.4253889524152</v>
      </c>
      <c r="C86" s="58">
        <f t="shared" si="9"/>
        <v>5422.0424487642431</v>
      </c>
      <c r="D86" s="58">
        <f t="shared" si="10"/>
        <v>6377.3965873334009</v>
      </c>
      <c r="E86" s="58">
        <f t="shared" si="11"/>
        <v>6749.7208210178696</v>
      </c>
      <c r="F86" s="58">
        <f t="shared" si="12"/>
        <v>7692.6473532159534</v>
      </c>
      <c r="G86" s="58">
        <f t="shared" si="13"/>
        <v>6963.7870300735885</v>
      </c>
      <c r="H86" s="147"/>
      <c r="I86" s="147">
        <f t="shared" si="14"/>
        <v>9432.7047268291099</v>
      </c>
    </row>
    <row r="87" spans="1:9" x14ac:dyDescent="0.2">
      <c r="A87" s="2">
        <f t="shared" si="7"/>
        <v>16</v>
      </c>
      <c r="B87" s="108">
        <f t="shared" si="8"/>
        <v>4753.3239838317004</v>
      </c>
      <c r="C87" s="108">
        <f t="shared" si="9"/>
        <v>5187.0735145187437</v>
      </c>
      <c r="D87" s="108">
        <f t="shared" si="10"/>
        <v>6007.9497477770701</v>
      </c>
      <c r="E87" s="108">
        <f t="shared" si="11"/>
        <v>6625.8000712663779</v>
      </c>
      <c r="F87" s="108">
        <f t="shared" si="12"/>
        <v>7702.5462564204227</v>
      </c>
      <c r="G87" s="108">
        <f t="shared" si="13"/>
        <v>6678.7958328422619</v>
      </c>
      <c r="H87" s="146"/>
      <c r="I87" s="146">
        <f t="shared" si="14"/>
        <v>8991.8263299705122</v>
      </c>
    </row>
    <row r="88" spans="1:9" x14ac:dyDescent="0.2">
      <c r="A88" s="57">
        <f t="shared" si="7"/>
        <v>17</v>
      </c>
      <c r="B88" s="58">
        <f t="shared" si="8"/>
        <v>4376.5989433737741</v>
      </c>
      <c r="C88" s="58">
        <f t="shared" si="9"/>
        <v>4917.0180751037988</v>
      </c>
      <c r="D88" s="58">
        <f t="shared" si="10"/>
        <v>5771.7117179443503</v>
      </c>
      <c r="E88" s="58">
        <f t="shared" si="11"/>
        <v>6387.9679028215651</v>
      </c>
      <c r="F88" s="58">
        <f t="shared" si="12"/>
        <v>7515.402578867519</v>
      </c>
      <c r="G88" s="58">
        <f t="shared" si="13"/>
        <v>6576.7552810273319</v>
      </c>
      <c r="H88" s="147"/>
      <c r="I88" s="147">
        <f t="shared" si="14"/>
        <v>8480.6423386497918</v>
      </c>
    </row>
    <row r="89" spans="1:9" x14ac:dyDescent="0.2">
      <c r="A89" s="2">
        <f t="shared" si="7"/>
        <v>18</v>
      </c>
      <c r="B89" s="108">
        <f t="shared" si="8"/>
        <v>3750.7479884042014</v>
      </c>
      <c r="C89" s="108">
        <f t="shared" si="9"/>
        <v>4024.3467816043653</v>
      </c>
      <c r="D89" s="108">
        <f t="shared" si="10"/>
        <v>4847.135854940866</v>
      </c>
      <c r="E89" s="108">
        <f t="shared" si="11"/>
        <v>5255.2098021400107</v>
      </c>
      <c r="F89" s="108">
        <f t="shared" si="12"/>
        <v>6317.3313904535862</v>
      </c>
      <c r="G89" s="108">
        <f t="shared" si="13"/>
        <v>5470.328959060831</v>
      </c>
      <c r="H89" s="146"/>
      <c r="I89" s="146">
        <f t="shared" si="14"/>
        <v>6843.1002310493059</v>
      </c>
    </row>
    <row r="90" spans="1:9" x14ac:dyDescent="0.2">
      <c r="A90" s="57">
        <f t="shared" si="7"/>
        <v>19</v>
      </c>
      <c r="B90" s="58">
        <f t="shared" si="8"/>
        <v>2946.783887678193</v>
      </c>
      <c r="C90" s="58">
        <f t="shared" si="9"/>
        <v>3683.652256830876</v>
      </c>
      <c r="D90" s="58">
        <f t="shared" si="10"/>
        <v>4319.3463040782508</v>
      </c>
      <c r="E90" s="58">
        <f t="shared" si="11"/>
        <v>4995.8098919507665</v>
      </c>
      <c r="F90" s="58">
        <f t="shared" si="12"/>
        <v>5486.5943224217563</v>
      </c>
      <c r="G90" s="58">
        <f t="shared" si="13"/>
        <v>4546.4385173037417</v>
      </c>
      <c r="H90" s="147"/>
      <c r="I90" s="147">
        <f t="shared" si="14"/>
        <v>5483.4301200907139</v>
      </c>
    </row>
    <row r="91" spans="1:9" x14ac:dyDescent="0.2">
      <c r="A91" s="2">
        <f t="shared" si="7"/>
        <v>20</v>
      </c>
      <c r="B91" s="108">
        <f t="shared" si="8"/>
        <v>2224.4643163204669</v>
      </c>
      <c r="C91" s="108">
        <f t="shared" si="9"/>
        <v>3236.430652998291</v>
      </c>
      <c r="D91" s="108">
        <f t="shared" si="10"/>
        <v>3571.160399776752</v>
      </c>
      <c r="E91" s="108">
        <f t="shared" si="11"/>
        <v>4224.1481827776743</v>
      </c>
      <c r="F91" s="108">
        <f t="shared" si="12"/>
        <v>4642.3590982599726</v>
      </c>
      <c r="G91" s="108">
        <f t="shared" si="13"/>
        <v>4058.6309566707923</v>
      </c>
      <c r="H91" s="146"/>
      <c r="I91" s="146">
        <f t="shared" si="14"/>
        <v>4373.2512823027091</v>
      </c>
    </row>
    <row r="92" spans="1:9" x14ac:dyDescent="0.2">
      <c r="A92" s="57">
        <f t="shared" si="7"/>
        <v>21</v>
      </c>
      <c r="B92" s="58">
        <f t="shared" si="8"/>
        <v>1773.0256193810023</v>
      </c>
      <c r="C92" s="58">
        <f t="shared" si="9"/>
        <v>2609.6107645807447</v>
      </c>
      <c r="D92" s="58">
        <f t="shared" si="10"/>
        <v>2910.6292204470806</v>
      </c>
      <c r="E92" s="58">
        <f t="shared" si="11"/>
        <v>3496.1798163326184</v>
      </c>
      <c r="F92" s="58">
        <f t="shared" si="12"/>
        <v>3891.9481355913863</v>
      </c>
      <c r="G92" s="58">
        <f t="shared" si="13"/>
        <v>3485.5279378118066</v>
      </c>
      <c r="H92" s="147"/>
      <c r="I92" s="147">
        <f t="shared" si="14"/>
        <v>3617.1415359232833</v>
      </c>
    </row>
    <row r="93" spans="1:9" x14ac:dyDescent="0.2">
      <c r="A93" s="2">
        <f t="shared" si="7"/>
        <v>22</v>
      </c>
      <c r="B93" s="108">
        <f t="shared" si="8"/>
        <v>1424.4551685769579</v>
      </c>
      <c r="C93" s="108">
        <f t="shared" si="9"/>
        <v>1990.9586026363058</v>
      </c>
      <c r="D93" s="108">
        <f t="shared" si="10"/>
        <v>2341.9964226805214</v>
      </c>
      <c r="E93" s="108">
        <f t="shared" si="11"/>
        <v>2820.3410781091229</v>
      </c>
      <c r="F93" s="108">
        <f t="shared" si="12"/>
        <v>3049.770864384453</v>
      </c>
      <c r="G93" s="108">
        <f t="shared" si="13"/>
        <v>2943.0509680111491</v>
      </c>
      <c r="H93" s="146"/>
      <c r="I93" s="146">
        <f t="shared" si="14"/>
        <v>2972.0075562055649</v>
      </c>
    </row>
    <row r="94" spans="1:9" x14ac:dyDescent="0.2">
      <c r="A94" s="57">
        <f t="shared" si="7"/>
        <v>23</v>
      </c>
      <c r="B94" s="58">
        <f t="shared" si="8"/>
        <v>1043.6358010760243</v>
      </c>
      <c r="C94" s="58">
        <f t="shared" si="9"/>
        <v>1308.8112289049009</v>
      </c>
      <c r="D94" s="58">
        <f t="shared" si="10"/>
        <v>1619.8702643002055</v>
      </c>
      <c r="E94" s="58">
        <f t="shared" si="11"/>
        <v>2032.8548498134937</v>
      </c>
      <c r="F94" s="58">
        <f t="shared" si="12"/>
        <v>2281.3049985360722</v>
      </c>
      <c r="G94" s="58">
        <f t="shared" si="13"/>
        <v>2337.6605707159083</v>
      </c>
      <c r="H94" s="147"/>
      <c r="I94" s="147">
        <f t="shared" si="14"/>
        <v>2338.7085234947253</v>
      </c>
    </row>
    <row r="95" spans="1:9" x14ac:dyDescent="0.2">
      <c r="A95" s="2">
        <f t="shared" si="7"/>
        <v>24</v>
      </c>
      <c r="B95" s="108">
        <f t="shared" si="8"/>
        <v>811.88953899575836</v>
      </c>
      <c r="C95" s="108">
        <f t="shared" si="9"/>
        <v>756.38952222311877</v>
      </c>
      <c r="D95" s="108">
        <f t="shared" si="10"/>
        <v>958.75829261891215</v>
      </c>
      <c r="E95" s="108">
        <f t="shared" si="11"/>
        <v>1301.6172882123735</v>
      </c>
      <c r="F95" s="108">
        <f t="shared" si="12"/>
        <v>1498.3128153750106</v>
      </c>
      <c r="G95" s="108">
        <f t="shared" si="13"/>
        <v>1716.5444520521307</v>
      </c>
      <c r="H95" s="146"/>
      <c r="I95" s="146">
        <f t="shared" si="14"/>
        <v>1767.3769351078804</v>
      </c>
    </row>
    <row r="96" spans="1:9" x14ac:dyDescent="0.2">
      <c r="A96" s="57">
        <f t="shared" si="7"/>
        <v>25</v>
      </c>
      <c r="B96" s="58">
        <f t="shared" si="8"/>
        <v>684.35792452740361</v>
      </c>
      <c r="C96" s="58">
        <f t="shared" si="9"/>
        <v>445.11483882405429</v>
      </c>
      <c r="D96" s="58">
        <f t="shared" si="10"/>
        <v>577.60179605223618</v>
      </c>
      <c r="E96" s="58">
        <f t="shared" si="11"/>
        <v>772.10497392400737</v>
      </c>
      <c r="F96" s="58">
        <f t="shared" si="12"/>
        <v>865.90405020524588</v>
      </c>
      <c r="G96" s="58">
        <f t="shared" si="13"/>
        <v>1175.0599722045124</v>
      </c>
      <c r="H96" s="147"/>
      <c r="I96" s="147">
        <f t="shared" si="14"/>
        <v>1337.3816344343516</v>
      </c>
    </row>
    <row r="97" spans="1:25" x14ac:dyDescent="0.2">
      <c r="A97" s="2">
        <f t="shared" si="7"/>
        <v>26</v>
      </c>
      <c r="B97" s="108">
        <f t="shared" si="8"/>
        <v>548.4121850789719</v>
      </c>
      <c r="C97" s="108">
        <f t="shared" si="9"/>
        <v>246.05879422420696</v>
      </c>
      <c r="D97" s="108">
        <f t="shared" si="10"/>
        <v>298.81539339320244</v>
      </c>
      <c r="E97" s="108">
        <f t="shared" si="11"/>
        <v>421.89079963837111</v>
      </c>
      <c r="F97" s="108">
        <f t="shared" si="12"/>
        <v>502.20052377161937</v>
      </c>
      <c r="G97" s="108">
        <f t="shared" si="13"/>
        <v>594.77839111250898</v>
      </c>
      <c r="H97" s="146"/>
      <c r="I97" s="146">
        <f t="shared" si="14"/>
        <v>1001.4692012216059</v>
      </c>
    </row>
    <row r="98" spans="1:25" x14ac:dyDescent="0.2">
      <c r="A98" s="57">
        <f t="shared" si="7"/>
        <v>27</v>
      </c>
      <c r="B98" s="58">
        <f t="shared" si="8"/>
        <v>466.01376831891594</v>
      </c>
      <c r="C98" s="58">
        <f t="shared" si="9"/>
        <v>144.16466869358652</v>
      </c>
      <c r="D98" s="58">
        <f t="shared" si="10"/>
        <v>180.95900729736951</v>
      </c>
      <c r="E98" s="58">
        <f t="shared" si="11"/>
        <v>239.60249259068846</v>
      </c>
      <c r="F98" s="58">
        <f t="shared" si="12"/>
        <v>303.11878820778003</v>
      </c>
      <c r="G98" s="58">
        <f t="shared" si="13"/>
        <v>340.89901748444089</v>
      </c>
      <c r="H98" s="147"/>
      <c r="I98" s="147">
        <f t="shared" si="14"/>
        <v>782.25985781168822</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AV131"/>
  <sheetViews>
    <sheetView showGridLines="0" topLeftCell="U1" zoomScale="70" zoomScaleNormal="70" workbookViewId="0">
      <selection activeCell="AY4" sqref="AY4"/>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8</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41">
        <v>0</v>
      </c>
      <c r="C4" s="41">
        <v>0</v>
      </c>
      <c r="D4" s="41">
        <v>0</v>
      </c>
      <c r="E4" s="41">
        <v>0</v>
      </c>
      <c r="F4" s="41">
        <f t="shared" ref="F4:F34" si="0">B4+C4+D4+E4</f>
        <v>0</v>
      </c>
      <c r="G4" s="111"/>
      <c r="H4" s="41">
        <v>0</v>
      </c>
      <c r="I4" s="41">
        <v>0</v>
      </c>
      <c r="J4" s="41">
        <v>0</v>
      </c>
      <c r="K4" s="41">
        <v>0</v>
      </c>
      <c r="L4" s="41">
        <f t="shared" ref="L4:L34" si="1">H4+I4+J4+K4</f>
        <v>0</v>
      </c>
      <c r="M4" s="111"/>
      <c r="N4" s="41">
        <v>0</v>
      </c>
      <c r="O4" s="41">
        <v>0</v>
      </c>
      <c r="P4" s="41">
        <v>0</v>
      </c>
      <c r="Q4" s="41">
        <v>0</v>
      </c>
      <c r="R4" s="41">
        <f t="shared" ref="R4:R34" si="2">N4+O4+P4+Q4</f>
        <v>0</v>
      </c>
      <c r="S4" s="111"/>
      <c r="T4" s="41">
        <v>0</v>
      </c>
      <c r="U4" s="41">
        <v>0</v>
      </c>
      <c r="V4" s="41">
        <v>0</v>
      </c>
      <c r="W4" s="41">
        <v>0</v>
      </c>
      <c r="X4" s="41">
        <f t="shared" ref="X4:X34" si="3">T4+U4+V4+W4</f>
        <v>0</v>
      </c>
      <c r="Y4" s="107"/>
      <c r="Z4" s="58">
        <v>0</v>
      </c>
      <c r="AA4" s="58">
        <v>0</v>
      </c>
      <c r="AB4" s="58">
        <v>0</v>
      </c>
      <c r="AC4" s="58">
        <v>0</v>
      </c>
      <c r="AD4" s="58">
        <f t="shared" ref="AD4:AD34" si="4">Z4+AA4+AB4+AC4</f>
        <v>0</v>
      </c>
      <c r="AE4" s="107"/>
      <c r="AF4" s="41">
        <v>0</v>
      </c>
      <c r="AG4" s="41">
        <v>0</v>
      </c>
      <c r="AH4" s="41">
        <v>0</v>
      </c>
      <c r="AI4" s="41">
        <v>0</v>
      </c>
      <c r="AJ4" s="41">
        <f t="shared" ref="AJ4:AJ34" si="5">AF4+AG4+AH4+AI4</f>
        <v>0</v>
      </c>
      <c r="AR4" s="41">
        <v>0</v>
      </c>
      <c r="AS4" s="41">
        <v>0</v>
      </c>
      <c r="AT4" s="41">
        <v>0</v>
      </c>
      <c r="AU4" s="41">
        <v>0</v>
      </c>
      <c r="AV4" s="41">
        <v>0</v>
      </c>
    </row>
    <row r="5" spans="1:48" x14ac:dyDescent="0.2">
      <c r="A5" s="78">
        <v>0</v>
      </c>
      <c r="B5" s="77">
        <v>11928.735448632033</v>
      </c>
      <c r="C5" s="77">
        <v>27.609787722123208</v>
      </c>
      <c r="D5" s="77">
        <v>572.72111714968639</v>
      </c>
      <c r="E5" s="77">
        <v>0</v>
      </c>
      <c r="F5" s="77">
        <f t="shared" si="0"/>
        <v>12529.066353503842</v>
      </c>
      <c r="G5" s="111"/>
      <c r="H5" s="77">
        <v>13028.466880326552</v>
      </c>
      <c r="I5" s="77">
        <v>47.598811138271408</v>
      </c>
      <c r="J5" s="77">
        <v>690.30106675365778</v>
      </c>
      <c r="K5" s="77">
        <v>0</v>
      </c>
      <c r="L5" s="77">
        <f t="shared" si="1"/>
        <v>13766.366758218483</v>
      </c>
      <c r="M5" s="111"/>
      <c r="N5" s="77">
        <v>13984.634435259275</v>
      </c>
      <c r="O5" s="77">
        <v>80.677883791645357</v>
      </c>
      <c r="P5" s="77">
        <v>872.79235389060682</v>
      </c>
      <c r="Q5" s="77">
        <v>0</v>
      </c>
      <c r="R5" s="77">
        <f t="shared" si="2"/>
        <v>14938.104672941527</v>
      </c>
      <c r="S5" s="111"/>
      <c r="T5" s="77">
        <v>14354.53582280961</v>
      </c>
      <c r="U5" s="77">
        <v>79.562872469193366</v>
      </c>
      <c r="V5" s="77">
        <v>969.81556430769626</v>
      </c>
      <c r="W5" s="77">
        <v>0</v>
      </c>
      <c r="X5" s="77">
        <f t="shared" si="3"/>
        <v>15403.914259586501</v>
      </c>
      <c r="Y5" s="107"/>
      <c r="Z5" s="59">
        <v>10605.343641116111</v>
      </c>
      <c r="AA5" s="59">
        <v>54.450284216742226</v>
      </c>
      <c r="AB5" s="59">
        <v>1028.2894134519634</v>
      </c>
      <c r="AC5" s="59">
        <v>0</v>
      </c>
      <c r="AD5" s="59">
        <f t="shared" si="4"/>
        <v>11688.083338784816</v>
      </c>
      <c r="AE5" s="107"/>
      <c r="AF5" s="77">
        <v>12032.79240931132</v>
      </c>
      <c r="AG5" s="77">
        <v>65.545546874379738</v>
      </c>
      <c r="AH5" s="77">
        <v>1031.7199465427552</v>
      </c>
      <c r="AI5" s="77">
        <v>0</v>
      </c>
      <c r="AJ5" s="77">
        <f t="shared" si="5"/>
        <v>13130.057902728455</v>
      </c>
      <c r="AR5" s="77">
        <v>17297.691509339747</v>
      </c>
      <c r="AS5" s="77">
        <v>203.25286154348782</v>
      </c>
      <c r="AT5" s="77">
        <v>1380.0434688026787</v>
      </c>
      <c r="AU5" s="77">
        <v>0</v>
      </c>
      <c r="AV5" s="77">
        <v>18880.987839685917</v>
      </c>
    </row>
    <row r="6" spans="1:48" x14ac:dyDescent="0.2">
      <c r="A6" s="40">
        <v>1</v>
      </c>
      <c r="B6" s="41">
        <v>4814.0523398684109</v>
      </c>
      <c r="C6" s="41">
        <v>690.93493774613319</v>
      </c>
      <c r="D6" s="41">
        <v>572.72111714968639</v>
      </c>
      <c r="E6" s="41">
        <v>0</v>
      </c>
      <c r="F6" s="41">
        <f t="shared" si="0"/>
        <v>6077.7083947642304</v>
      </c>
      <c r="G6" s="111"/>
      <c r="H6" s="41">
        <v>5189.5708656157685</v>
      </c>
      <c r="I6" s="41">
        <v>2193.1860209502329</v>
      </c>
      <c r="J6" s="41">
        <v>690.30106675365778</v>
      </c>
      <c r="K6" s="41">
        <v>0</v>
      </c>
      <c r="L6" s="41">
        <f t="shared" si="1"/>
        <v>8073.0579533196596</v>
      </c>
      <c r="M6" s="111"/>
      <c r="N6" s="41">
        <v>5716.9624624925045</v>
      </c>
      <c r="O6" s="41">
        <v>1774.0669328571364</v>
      </c>
      <c r="P6" s="41">
        <v>872.79235389060682</v>
      </c>
      <c r="Q6" s="41">
        <v>0</v>
      </c>
      <c r="R6" s="41">
        <f t="shared" si="2"/>
        <v>8363.8217492402473</v>
      </c>
      <c r="S6" s="111"/>
      <c r="T6" s="41">
        <v>6126.6685664495208</v>
      </c>
      <c r="U6" s="41">
        <v>1821.7906451305557</v>
      </c>
      <c r="V6" s="41">
        <v>969.81556430769638</v>
      </c>
      <c r="W6" s="41">
        <v>0</v>
      </c>
      <c r="X6" s="41">
        <f t="shared" si="3"/>
        <v>8918.274775887774</v>
      </c>
      <c r="Y6" s="107"/>
      <c r="Z6" s="58">
        <v>4655.3991857900255</v>
      </c>
      <c r="AA6" s="58">
        <v>1677.5575735838015</v>
      </c>
      <c r="AB6" s="58">
        <v>1028.2894134519636</v>
      </c>
      <c r="AC6" s="58">
        <v>0</v>
      </c>
      <c r="AD6" s="58">
        <f t="shared" si="4"/>
        <v>7361.2461728257904</v>
      </c>
      <c r="AE6" s="107"/>
      <c r="AF6" s="41">
        <v>5361.9554200552693</v>
      </c>
      <c r="AG6" s="41">
        <v>4300.4184631943635</v>
      </c>
      <c r="AH6" s="41">
        <v>1031.719946542755</v>
      </c>
      <c r="AI6" s="41">
        <v>0</v>
      </c>
      <c r="AJ6" s="41">
        <f t="shared" si="5"/>
        <v>10694.093829792388</v>
      </c>
      <c r="AR6" s="41">
        <v>7315.224851060435</v>
      </c>
      <c r="AS6" s="41">
        <v>9466.6985601466276</v>
      </c>
      <c r="AT6" s="41">
        <v>1380.0434688026787</v>
      </c>
      <c r="AU6" s="41">
        <v>0</v>
      </c>
      <c r="AV6" s="41">
        <v>18161.966880009742</v>
      </c>
    </row>
    <row r="7" spans="1:48" x14ac:dyDescent="0.2">
      <c r="A7" s="78">
        <v>2</v>
      </c>
      <c r="B7" s="77">
        <v>1256.7107854866003</v>
      </c>
      <c r="C7" s="77">
        <v>5960.2261227393319</v>
      </c>
      <c r="D7" s="77">
        <v>572.72111714968639</v>
      </c>
      <c r="E7" s="77">
        <v>0</v>
      </c>
      <c r="F7" s="77">
        <f t="shared" si="0"/>
        <v>7789.6580253756192</v>
      </c>
      <c r="G7" s="111"/>
      <c r="H7" s="77">
        <v>1218.6840667693464</v>
      </c>
      <c r="I7" s="77">
        <v>6502.4505551438851</v>
      </c>
      <c r="J7" s="77">
        <v>690.30106675365789</v>
      </c>
      <c r="K7" s="77">
        <v>0</v>
      </c>
      <c r="L7" s="77">
        <f t="shared" si="1"/>
        <v>8411.4356886668902</v>
      </c>
      <c r="M7" s="111"/>
      <c r="N7" s="77">
        <v>1661.8749472913667</v>
      </c>
      <c r="O7" s="77">
        <v>5097.7530363030837</v>
      </c>
      <c r="P7" s="77">
        <v>872.79235389060682</v>
      </c>
      <c r="Q7" s="77">
        <v>0</v>
      </c>
      <c r="R7" s="77">
        <f t="shared" si="2"/>
        <v>7632.4203374850576</v>
      </c>
      <c r="S7" s="111"/>
      <c r="T7" s="77">
        <v>1837.6029122307607</v>
      </c>
      <c r="U7" s="77">
        <v>5454.425719685466</v>
      </c>
      <c r="V7" s="77">
        <v>969.81556430769638</v>
      </c>
      <c r="W7" s="77">
        <v>0</v>
      </c>
      <c r="X7" s="77">
        <f t="shared" si="3"/>
        <v>8261.8441962239231</v>
      </c>
      <c r="Y7" s="107"/>
      <c r="Z7" s="59">
        <v>1545.0315623794813</v>
      </c>
      <c r="AA7" s="59">
        <v>5662.4628149889804</v>
      </c>
      <c r="AB7" s="59">
        <v>1028.2894134519634</v>
      </c>
      <c r="AC7" s="59">
        <v>0</v>
      </c>
      <c r="AD7" s="59">
        <f t="shared" si="4"/>
        <v>8235.7837908204256</v>
      </c>
      <c r="AE7" s="107"/>
      <c r="AF7" s="77">
        <v>1960.3297847354024</v>
      </c>
      <c r="AG7" s="77">
        <v>11728.195461541693</v>
      </c>
      <c r="AH7" s="77">
        <v>1031.719946542755</v>
      </c>
      <c r="AI7" s="77">
        <v>0</v>
      </c>
      <c r="AJ7" s="77">
        <f t="shared" si="5"/>
        <v>14720.24519281985</v>
      </c>
      <c r="AR7" s="77">
        <v>2129.0980790589892</v>
      </c>
      <c r="AS7" s="77">
        <v>18623.093999888242</v>
      </c>
      <c r="AT7" s="77">
        <v>1380.0434688026789</v>
      </c>
      <c r="AU7" s="77">
        <v>0</v>
      </c>
      <c r="AV7" s="77">
        <v>22132.235547749911</v>
      </c>
    </row>
    <row r="8" spans="1:48" x14ac:dyDescent="0.2">
      <c r="A8" s="40">
        <v>3</v>
      </c>
      <c r="B8" s="41">
        <v>1256.7107854866001</v>
      </c>
      <c r="C8" s="41">
        <v>5783.3984272079488</v>
      </c>
      <c r="D8" s="41">
        <v>572.72111714968639</v>
      </c>
      <c r="E8" s="41">
        <v>0</v>
      </c>
      <c r="F8" s="41">
        <f t="shared" si="0"/>
        <v>7612.8303298442352</v>
      </c>
      <c r="G8" s="111"/>
      <c r="H8" s="41">
        <v>1218.6840667693464</v>
      </c>
      <c r="I8" s="41">
        <v>10837.820040771934</v>
      </c>
      <c r="J8" s="41">
        <v>690.30106675365766</v>
      </c>
      <c r="K8" s="41">
        <v>0</v>
      </c>
      <c r="L8" s="41">
        <f t="shared" si="1"/>
        <v>12746.805174294939</v>
      </c>
      <c r="M8" s="111"/>
      <c r="N8" s="41">
        <v>1661.8749472913667</v>
      </c>
      <c r="O8" s="41">
        <v>11812.470515923649</v>
      </c>
      <c r="P8" s="41">
        <v>872.79235389060682</v>
      </c>
      <c r="Q8" s="41">
        <v>0</v>
      </c>
      <c r="R8" s="41">
        <f t="shared" si="2"/>
        <v>14347.137817105622</v>
      </c>
      <c r="S8" s="111"/>
      <c r="T8" s="41">
        <v>1837.6029122307609</v>
      </c>
      <c r="U8" s="41">
        <v>12857.982215236463</v>
      </c>
      <c r="V8" s="41">
        <v>969.81556430769626</v>
      </c>
      <c r="W8" s="41">
        <v>0</v>
      </c>
      <c r="X8" s="41">
        <f t="shared" si="3"/>
        <v>15665.400691774921</v>
      </c>
      <c r="Y8" s="107"/>
      <c r="Z8" s="58">
        <v>1545.0315623794813</v>
      </c>
      <c r="AA8" s="58">
        <v>12397.260231611273</v>
      </c>
      <c r="AB8" s="58">
        <v>1028.2894134519634</v>
      </c>
      <c r="AC8" s="58">
        <v>0</v>
      </c>
      <c r="AD8" s="58">
        <f t="shared" si="4"/>
        <v>14970.581207442718</v>
      </c>
      <c r="AE8" s="107"/>
      <c r="AF8" s="41">
        <v>1960.3297847354024</v>
      </c>
      <c r="AG8" s="41">
        <v>12444.282228292048</v>
      </c>
      <c r="AH8" s="41">
        <v>1031.719946542755</v>
      </c>
      <c r="AI8" s="41">
        <v>0</v>
      </c>
      <c r="AJ8" s="41">
        <f t="shared" si="5"/>
        <v>15436.331959570205</v>
      </c>
      <c r="AR8" s="41">
        <v>2129.0980790589892</v>
      </c>
      <c r="AS8" s="41">
        <v>18828.724215312006</v>
      </c>
      <c r="AT8" s="41">
        <v>1380.0434688026789</v>
      </c>
      <c r="AU8" s="41">
        <v>0</v>
      </c>
      <c r="AV8" s="41">
        <v>22337.865763173675</v>
      </c>
    </row>
    <row r="9" spans="1:48" x14ac:dyDescent="0.2">
      <c r="A9" s="78">
        <v>4</v>
      </c>
      <c r="B9" s="77">
        <v>1256.7107854866003</v>
      </c>
      <c r="C9" s="77">
        <v>5674.7357068713782</v>
      </c>
      <c r="D9" s="77">
        <v>572.72111714968628</v>
      </c>
      <c r="E9" s="77">
        <v>0</v>
      </c>
      <c r="F9" s="77">
        <f t="shared" si="0"/>
        <v>7504.1676095076646</v>
      </c>
      <c r="G9" s="111"/>
      <c r="H9" s="77">
        <v>1218.6840667693464</v>
      </c>
      <c r="I9" s="77">
        <v>10654.325235444277</v>
      </c>
      <c r="J9" s="77">
        <v>690.30106675365778</v>
      </c>
      <c r="K9" s="77">
        <v>0</v>
      </c>
      <c r="L9" s="77">
        <f t="shared" si="1"/>
        <v>12563.310368967283</v>
      </c>
      <c r="M9" s="111"/>
      <c r="N9" s="77">
        <v>1661.8749472913667</v>
      </c>
      <c r="O9" s="77">
        <v>11828.258683871771</v>
      </c>
      <c r="P9" s="77">
        <v>872.79235389060682</v>
      </c>
      <c r="Q9" s="77">
        <v>0</v>
      </c>
      <c r="R9" s="77">
        <f t="shared" si="2"/>
        <v>14362.925985053744</v>
      </c>
      <c r="S9" s="111"/>
      <c r="T9" s="77">
        <v>1837.6029122307609</v>
      </c>
      <c r="U9" s="77">
        <v>12736.567522031646</v>
      </c>
      <c r="V9" s="77">
        <v>969.81556430769638</v>
      </c>
      <c r="W9" s="77">
        <v>0</v>
      </c>
      <c r="X9" s="77">
        <f t="shared" si="3"/>
        <v>15543.985998570104</v>
      </c>
      <c r="Y9" s="107"/>
      <c r="Z9" s="59">
        <v>1545.0315623794813</v>
      </c>
      <c r="AA9" s="59">
        <v>12443.442120287214</v>
      </c>
      <c r="AB9" s="59">
        <v>1028.2894134519634</v>
      </c>
      <c r="AC9" s="59">
        <v>0</v>
      </c>
      <c r="AD9" s="59">
        <f t="shared" si="4"/>
        <v>15016.763096118659</v>
      </c>
      <c r="AE9" s="107"/>
      <c r="AF9" s="77">
        <v>1960.3297847354015</v>
      </c>
      <c r="AG9" s="77">
        <v>12762.457844754033</v>
      </c>
      <c r="AH9" s="77">
        <v>1031.719946542755</v>
      </c>
      <c r="AI9" s="77">
        <v>0</v>
      </c>
      <c r="AJ9" s="77">
        <f t="shared" si="5"/>
        <v>15754.507576032189</v>
      </c>
      <c r="AR9" s="77">
        <v>2129.0980790589892</v>
      </c>
      <c r="AS9" s="77">
        <v>18956.86851628717</v>
      </c>
      <c r="AT9" s="77">
        <v>1380.0434688026787</v>
      </c>
      <c r="AU9" s="77">
        <v>3.1796967867862151</v>
      </c>
      <c r="AV9" s="77">
        <v>22469.189760935624</v>
      </c>
    </row>
    <row r="10" spans="1:48" x14ac:dyDescent="0.2">
      <c r="A10" s="40">
        <v>5</v>
      </c>
      <c r="B10" s="41">
        <v>1256.7107854866003</v>
      </c>
      <c r="C10" s="41">
        <v>5738.7229840980126</v>
      </c>
      <c r="D10" s="41">
        <v>572.72111714968639</v>
      </c>
      <c r="E10" s="41">
        <v>9.1104099581821387</v>
      </c>
      <c r="F10" s="41">
        <f t="shared" si="0"/>
        <v>7577.2652966924825</v>
      </c>
      <c r="G10" s="111"/>
      <c r="H10" s="41">
        <v>1218.6840667693466</v>
      </c>
      <c r="I10" s="41">
        <v>11160.075170248005</v>
      </c>
      <c r="J10" s="41">
        <v>690.30106675365778</v>
      </c>
      <c r="K10" s="41">
        <v>19.318932824059289</v>
      </c>
      <c r="L10" s="41">
        <f t="shared" si="1"/>
        <v>13088.379236595069</v>
      </c>
      <c r="M10" s="111"/>
      <c r="N10" s="41">
        <v>1661.8749472913669</v>
      </c>
      <c r="O10" s="41">
        <v>11391.102627693685</v>
      </c>
      <c r="P10" s="41">
        <v>872.79235389060682</v>
      </c>
      <c r="Q10" s="41">
        <v>23.453148577391627</v>
      </c>
      <c r="R10" s="41">
        <f t="shared" si="2"/>
        <v>13949.223077453051</v>
      </c>
      <c r="S10" s="111"/>
      <c r="T10" s="41">
        <v>1837.6029122307611</v>
      </c>
      <c r="U10" s="41">
        <v>12562.502865700089</v>
      </c>
      <c r="V10" s="41">
        <v>969.81556430769638</v>
      </c>
      <c r="W10" s="41">
        <v>23.429192919827223</v>
      </c>
      <c r="X10" s="41">
        <f t="shared" si="3"/>
        <v>15393.350535158375</v>
      </c>
      <c r="Y10" s="107"/>
      <c r="Z10" s="58">
        <v>1545.0315623794816</v>
      </c>
      <c r="AA10" s="58">
        <v>12281.343688117102</v>
      </c>
      <c r="AB10" s="58">
        <v>1028.2894134519634</v>
      </c>
      <c r="AC10" s="58">
        <v>40.179273216748001</v>
      </c>
      <c r="AD10" s="58">
        <f t="shared" si="4"/>
        <v>14894.843937165295</v>
      </c>
      <c r="AE10" s="107"/>
      <c r="AF10" s="41">
        <v>1960.329784735402</v>
      </c>
      <c r="AG10" s="41">
        <v>12548.357573285597</v>
      </c>
      <c r="AH10" s="41">
        <v>1031.7199465427552</v>
      </c>
      <c r="AI10" s="41">
        <v>39.257199135600231</v>
      </c>
      <c r="AJ10" s="41">
        <f t="shared" si="5"/>
        <v>15579.664503699354</v>
      </c>
      <c r="AR10" s="41">
        <v>2129.0980790589892</v>
      </c>
      <c r="AS10" s="41">
        <v>18900.282575615318</v>
      </c>
      <c r="AT10" s="41">
        <v>1380.0434688026789</v>
      </c>
      <c r="AU10" s="41">
        <v>44.485804966779817</v>
      </c>
      <c r="AV10" s="41">
        <v>22453.909928443765</v>
      </c>
    </row>
    <row r="11" spans="1:48" x14ac:dyDescent="0.2">
      <c r="A11" s="78">
        <v>6</v>
      </c>
      <c r="B11" s="77">
        <v>1256.7107854866006</v>
      </c>
      <c r="C11" s="77">
        <v>0.7182701776813728</v>
      </c>
      <c r="D11" s="77">
        <v>572.72111714968639</v>
      </c>
      <c r="E11" s="77">
        <v>7554.1595767624622</v>
      </c>
      <c r="F11" s="77">
        <f t="shared" si="0"/>
        <v>9384.3097495764305</v>
      </c>
      <c r="G11" s="111"/>
      <c r="H11" s="77">
        <v>1218.6840667693464</v>
      </c>
      <c r="I11" s="77">
        <v>0</v>
      </c>
      <c r="J11" s="77">
        <v>690.30106675365778</v>
      </c>
      <c r="K11" s="77">
        <v>8754.8027063180944</v>
      </c>
      <c r="L11" s="77">
        <f t="shared" si="1"/>
        <v>10663.787839841098</v>
      </c>
      <c r="M11" s="111"/>
      <c r="N11" s="77">
        <v>1661.8749472913667</v>
      </c>
      <c r="O11" s="77">
        <v>2.9902375318444938</v>
      </c>
      <c r="P11" s="77">
        <v>872.79235389060682</v>
      </c>
      <c r="Q11" s="77">
        <v>9475.9856447112579</v>
      </c>
      <c r="R11" s="77">
        <f t="shared" si="2"/>
        <v>12013.643183425076</v>
      </c>
      <c r="S11" s="111"/>
      <c r="T11" s="77">
        <v>1837.6029122307607</v>
      </c>
      <c r="U11" s="77">
        <v>8.9817360266174724</v>
      </c>
      <c r="V11" s="77">
        <v>969.81556430769638</v>
      </c>
      <c r="W11" s="77">
        <v>9773.7996336297801</v>
      </c>
      <c r="X11" s="77">
        <f t="shared" si="3"/>
        <v>12590.199846194855</v>
      </c>
      <c r="Y11" s="107"/>
      <c r="Z11" s="59">
        <v>1545.0315623794813</v>
      </c>
      <c r="AA11" s="59">
        <v>4.8598964069650634</v>
      </c>
      <c r="AB11" s="59">
        <v>1028.2894134519634</v>
      </c>
      <c r="AC11" s="59">
        <v>10071.439398478969</v>
      </c>
      <c r="AD11" s="59">
        <f t="shared" si="4"/>
        <v>12649.62027071738</v>
      </c>
      <c r="AE11" s="107"/>
      <c r="AF11" s="77">
        <v>1960.329784735402</v>
      </c>
      <c r="AG11" s="77">
        <v>12.037634386392225</v>
      </c>
      <c r="AH11" s="77">
        <v>1031.719946542755</v>
      </c>
      <c r="AI11" s="77">
        <v>10291.229513457911</v>
      </c>
      <c r="AJ11" s="77">
        <f t="shared" si="5"/>
        <v>13295.31687912246</v>
      </c>
      <c r="AR11" s="77">
        <v>2129.0980790589892</v>
      </c>
      <c r="AS11" s="77">
        <v>16.131610981291143</v>
      </c>
      <c r="AT11" s="77">
        <v>1380.0434688026787</v>
      </c>
      <c r="AU11" s="77">
        <v>13907.935907696085</v>
      </c>
      <c r="AV11" s="77">
        <v>17433.209066539042</v>
      </c>
    </row>
    <row r="12" spans="1:48" x14ac:dyDescent="0.2">
      <c r="A12" s="40">
        <v>7</v>
      </c>
      <c r="B12" s="41">
        <v>793.72484114384156</v>
      </c>
      <c r="C12" s="41">
        <v>0</v>
      </c>
      <c r="D12" s="41">
        <v>572.72111714968628</v>
      </c>
      <c r="E12" s="41">
        <v>7621.8114918749634</v>
      </c>
      <c r="F12" s="41">
        <f t="shared" si="0"/>
        <v>8988.2574501684903</v>
      </c>
      <c r="G12" s="111"/>
      <c r="H12" s="41">
        <v>661.07733892528881</v>
      </c>
      <c r="I12" s="41">
        <v>0</v>
      </c>
      <c r="J12" s="41">
        <v>690.30106675365778</v>
      </c>
      <c r="K12" s="41">
        <v>8860.2424346084499</v>
      </c>
      <c r="L12" s="41">
        <f t="shared" si="1"/>
        <v>10211.620840287396</v>
      </c>
      <c r="M12" s="111"/>
      <c r="N12" s="41">
        <v>968.57246658097563</v>
      </c>
      <c r="O12" s="41">
        <v>0</v>
      </c>
      <c r="P12" s="41">
        <v>872.79235389060693</v>
      </c>
      <c r="Q12" s="41">
        <v>9494.3488920826276</v>
      </c>
      <c r="R12" s="41">
        <f t="shared" si="2"/>
        <v>11335.71371255421</v>
      </c>
      <c r="S12" s="111"/>
      <c r="T12" s="41">
        <v>1092.0252943176847</v>
      </c>
      <c r="U12" s="41">
        <v>3.5315566187380827</v>
      </c>
      <c r="V12" s="41">
        <v>969.81556430769604</v>
      </c>
      <c r="W12" s="41">
        <v>9841.3441627337488</v>
      </c>
      <c r="X12" s="41">
        <f t="shared" si="3"/>
        <v>11906.716577977868</v>
      </c>
      <c r="Y12" s="107"/>
      <c r="Z12" s="58">
        <v>932.3890222503951</v>
      </c>
      <c r="AA12" s="58">
        <v>0</v>
      </c>
      <c r="AB12" s="58">
        <v>1028.2894134519634</v>
      </c>
      <c r="AC12" s="58">
        <v>10142.859543815532</v>
      </c>
      <c r="AD12" s="58">
        <f t="shared" si="4"/>
        <v>12103.537979517891</v>
      </c>
      <c r="AE12" s="107"/>
      <c r="AF12" s="41">
        <v>987.83233532089901</v>
      </c>
      <c r="AG12" s="41">
        <v>0</v>
      </c>
      <c r="AH12" s="41">
        <v>1031.719946542755</v>
      </c>
      <c r="AI12" s="41">
        <v>10264.559930904494</v>
      </c>
      <c r="AJ12" s="41">
        <f t="shared" si="5"/>
        <v>12284.112212768148</v>
      </c>
      <c r="AR12" s="41">
        <v>996.73936361044014</v>
      </c>
      <c r="AS12" s="41">
        <v>0</v>
      </c>
      <c r="AT12" s="41">
        <v>1380.0434688026787</v>
      </c>
      <c r="AU12" s="41">
        <v>13960.500318277594</v>
      </c>
      <c r="AV12" s="41">
        <v>16337.283150690713</v>
      </c>
    </row>
    <row r="13" spans="1:48" x14ac:dyDescent="0.2">
      <c r="A13" s="78">
        <v>8</v>
      </c>
      <c r="B13" s="77">
        <v>793.72484114384156</v>
      </c>
      <c r="C13" s="77">
        <v>0</v>
      </c>
      <c r="D13" s="77">
        <v>572.72111714968639</v>
      </c>
      <c r="E13" s="77">
        <v>7627.7172212378737</v>
      </c>
      <c r="F13" s="77">
        <f t="shared" si="0"/>
        <v>8994.1631795314024</v>
      </c>
      <c r="G13" s="111"/>
      <c r="H13" s="77">
        <v>661.07733892528904</v>
      </c>
      <c r="I13" s="77">
        <v>0</v>
      </c>
      <c r="J13" s="77">
        <v>690.30106675365778</v>
      </c>
      <c r="K13" s="77">
        <v>8908.2972537274545</v>
      </c>
      <c r="L13" s="77">
        <f t="shared" si="1"/>
        <v>10259.675659406401</v>
      </c>
      <c r="M13" s="111"/>
      <c r="N13" s="77">
        <v>968.57246658097563</v>
      </c>
      <c r="O13" s="77">
        <v>0</v>
      </c>
      <c r="P13" s="77">
        <v>872.79235389060682</v>
      </c>
      <c r="Q13" s="77">
        <v>9564.9202456835392</v>
      </c>
      <c r="R13" s="77">
        <f t="shared" si="2"/>
        <v>11406.285066155122</v>
      </c>
      <c r="S13" s="111"/>
      <c r="T13" s="77">
        <v>1092.0252943176845</v>
      </c>
      <c r="U13" s="77">
        <v>0</v>
      </c>
      <c r="V13" s="77">
        <v>969.81556430769615</v>
      </c>
      <c r="W13" s="77">
        <v>9810.8422099582622</v>
      </c>
      <c r="X13" s="77">
        <f t="shared" si="3"/>
        <v>11872.683068583643</v>
      </c>
      <c r="Y13" s="107"/>
      <c r="Z13" s="59">
        <v>932.38902225039521</v>
      </c>
      <c r="AA13" s="59">
        <v>0</v>
      </c>
      <c r="AB13" s="59">
        <v>1028.2894134519634</v>
      </c>
      <c r="AC13" s="59">
        <v>10146.407111334849</v>
      </c>
      <c r="AD13" s="59">
        <f t="shared" si="4"/>
        <v>12107.085547037208</v>
      </c>
      <c r="AE13" s="107"/>
      <c r="AF13" s="77">
        <v>987.83233532089901</v>
      </c>
      <c r="AG13" s="77">
        <v>0</v>
      </c>
      <c r="AH13" s="77">
        <v>1031.719946542755</v>
      </c>
      <c r="AI13" s="77">
        <v>10316.996855862797</v>
      </c>
      <c r="AJ13" s="77">
        <f t="shared" si="5"/>
        <v>12336.549137726452</v>
      </c>
      <c r="AR13" s="77">
        <v>996.73936361044014</v>
      </c>
      <c r="AS13" s="77">
        <v>0</v>
      </c>
      <c r="AT13" s="77">
        <v>1380.0434688026787</v>
      </c>
      <c r="AU13" s="77">
        <v>14048.095066180347</v>
      </c>
      <c r="AV13" s="77">
        <v>16424.877898593466</v>
      </c>
    </row>
    <row r="14" spans="1:48" x14ac:dyDescent="0.2">
      <c r="A14" s="40">
        <v>9</v>
      </c>
      <c r="B14" s="41">
        <v>793.72484114384167</v>
      </c>
      <c r="C14" s="41">
        <v>0</v>
      </c>
      <c r="D14" s="41">
        <v>572.72111714968639</v>
      </c>
      <c r="E14" s="41">
        <v>7613.7179749508832</v>
      </c>
      <c r="F14" s="41">
        <f t="shared" si="0"/>
        <v>8980.163933244412</v>
      </c>
      <c r="G14" s="111"/>
      <c r="H14" s="41">
        <v>661.07733892528893</v>
      </c>
      <c r="I14" s="41">
        <v>0</v>
      </c>
      <c r="J14" s="41">
        <v>690.30106675365766</v>
      </c>
      <c r="K14" s="41">
        <v>8876.7004417211683</v>
      </c>
      <c r="L14" s="41">
        <f t="shared" si="1"/>
        <v>10228.078847400115</v>
      </c>
      <c r="M14" s="111"/>
      <c r="N14" s="41">
        <v>968.57246658097552</v>
      </c>
      <c r="O14" s="41">
        <v>0</v>
      </c>
      <c r="P14" s="41">
        <v>872.79235389060682</v>
      </c>
      <c r="Q14" s="41">
        <v>9605.1991722117436</v>
      </c>
      <c r="R14" s="41">
        <f t="shared" si="2"/>
        <v>11446.563992683326</v>
      </c>
      <c r="S14" s="111"/>
      <c r="T14" s="41">
        <v>1092.0252943176845</v>
      </c>
      <c r="U14" s="41">
        <v>0</v>
      </c>
      <c r="V14" s="41">
        <v>969.81556430769638</v>
      </c>
      <c r="W14" s="41">
        <v>9805.2061668739589</v>
      </c>
      <c r="X14" s="41">
        <f t="shared" si="3"/>
        <v>11867.04702549934</v>
      </c>
      <c r="Y14" s="107"/>
      <c r="Z14" s="58">
        <v>932.38902225039521</v>
      </c>
      <c r="AA14" s="58">
        <v>0</v>
      </c>
      <c r="AB14" s="58">
        <v>1028.2894134519634</v>
      </c>
      <c r="AC14" s="58">
        <v>10132.585970306796</v>
      </c>
      <c r="AD14" s="58">
        <f t="shared" si="4"/>
        <v>12093.264406009155</v>
      </c>
      <c r="AE14" s="107"/>
      <c r="AF14" s="41">
        <v>987.83233532089901</v>
      </c>
      <c r="AG14" s="41">
        <v>0</v>
      </c>
      <c r="AH14" s="41">
        <v>1031.7199465427548</v>
      </c>
      <c r="AI14" s="41">
        <v>10313.015822239398</v>
      </c>
      <c r="AJ14" s="41">
        <f t="shared" si="5"/>
        <v>12332.568104103051</v>
      </c>
      <c r="AR14" s="41">
        <v>996.73936361044014</v>
      </c>
      <c r="AS14" s="41">
        <v>0</v>
      </c>
      <c r="AT14" s="41">
        <v>1380.0434688026787</v>
      </c>
      <c r="AU14" s="41">
        <v>14012.341145915849</v>
      </c>
      <c r="AV14" s="41">
        <v>16389.123978328967</v>
      </c>
    </row>
    <row r="15" spans="1:48" x14ac:dyDescent="0.2">
      <c r="A15" s="78">
        <v>10</v>
      </c>
      <c r="B15" s="77">
        <v>793.72484114384167</v>
      </c>
      <c r="C15" s="77">
        <v>0</v>
      </c>
      <c r="D15" s="77">
        <v>572.72111714968639</v>
      </c>
      <c r="E15" s="77">
        <v>7654.7937615925612</v>
      </c>
      <c r="F15" s="77">
        <f t="shared" si="0"/>
        <v>9021.239719886089</v>
      </c>
      <c r="G15" s="111"/>
      <c r="H15" s="77">
        <v>661.07733892528893</v>
      </c>
      <c r="I15" s="77">
        <v>0</v>
      </c>
      <c r="J15" s="77">
        <v>690.30106675365789</v>
      </c>
      <c r="K15" s="77">
        <v>8869.216995407045</v>
      </c>
      <c r="L15" s="77">
        <f t="shared" si="1"/>
        <v>10220.595401085991</v>
      </c>
      <c r="M15" s="111"/>
      <c r="N15" s="77">
        <v>968.57246658097552</v>
      </c>
      <c r="O15" s="77">
        <v>0</v>
      </c>
      <c r="P15" s="77">
        <v>872.79235389060671</v>
      </c>
      <c r="Q15" s="77">
        <v>9589.678024153267</v>
      </c>
      <c r="R15" s="77">
        <f t="shared" si="2"/>
        <v>11431.04284462485</v>
      </c>
      <c r="S15" s="111"/>
      <c r="T15" s="77">
        <v>1092.0252943176845</v>
      </c>
      <c r="U15" s="77">
        <v>0</v>
      </c>
      <c r="V15" s="77">
        <v>969.81556430769604</v>
      </c>
      <c r="W15" s="77">
        <v>9854.7998311066804</v>
      </c>
      <c r="X15" s="77">
        <f t="shared" si="3"/>
        <v>11916.640689732061</v>
      </c>
      <c r="Y15" s="107"/>
      <c r="Z15" s="59">
        <v>932.3890222503951</v>
      </c>
      <c r="AA15" s="59">
        <v>0</v>
      </c>
      <c r="AB15" s="59">
        <v>1028.2894134519636</v>
      </c>
      <c r="AC15" s="59">
        <v>10120.639170123859</v>
      </c>
      <c r="AD15" s="59">
        <f t="shared" si="4"/>
        <v>12081.317605826218</v>
      </c>
      <c r="AE15" s="107"/>
      <c r="AF15" s="77">
        <v>987.83233532089923</v>
      </c>
      <c r="AG15" s="77">
        <v>0</v>
      </c>
      <c r="AH15" s="77">
        <v>1031.719946542755</v>
      </c>
      <c r="AI15" s="77">
        <v>10344.565809291547</v>
      </c>
      <c r="AJ15" s="77">
        <f t="shared" si="5"/>
        <v>12364.118091155202</v>
      </c>
      <c r="AR15" s="77">
        <v>996.73936361044014</v>
      </c>
      <c r="AS15" s="77">
        <v>0</v>
      </c>
      <c r="AT15" s="77">
        <v>1380.0434688026789</v>
      </c>
      <c r="AU15" s="77">
        <v>13975.279128877033</v>
      </c>
      <c r="AV15" s="77">
        <v>16352.061961290152</v>
      </c>
    </row>
    <row r="16" spans="1:48" x14ac:dyDescent="0.2">
      <c r="A16" s="40">
        <v>11</v>
      </c>
      <c r="B16" s="41">
        <v>793.72484114384156</v>
      </c>
      <c r="C16" s="41">
        <v>0</v>
      </c>
      <c r="D16" s="41">
        <v>572.72111714968639</v>
      </c>
      <c r="E16" s="41">
        <v>7648.5968162611343</v>
      </c>
      <c r="F16" s="41">
        <f t="shared" si="0"/>
        <v>9015.0427745546622</v>
      </c>
      <c r="G16" s="111"/>
      <c r="H16" s="41">
        <v>661.07733892528893</v>
      </c>
      <c r="I16" s="41">
        <v>0</v>
      </c>
      <c r="J16" s="41">
        <v>690.30106675365789</v>
      </c>
      <c r="K16" s="41">
        <v>8906.2850097576902</v>
      </c>
      <c r="L16" s="41">
        <f t="shared" si="1"/>
        <v>10257.663415436637</v>
      </c>
      <c r="M16" s="111"/>
      <c r="N16" s="41">
        <v>968.57246658097574</v>
      </c>
      <c r="O16" s="41">
        <v>0</v>
      </c>
      <c r="P16" s="41">
        <v>872.79235389060671</v>
      </c>
      <c r="Q16" s="41">
        <v>9607.8627908788912</v>
      </c>
      <c r="R16" s="41">
        <f t="shared" si="2"/>
        <v>11449.227611350474</v>
      </c>
      <c r="S16" s="111"/>
      <c r="T16" s="41">
        <v>1092.0252943176845</v>
      </c>
      <c r="U16" s="41">
        <v>0</v>
      </c>
      <c r="V16" s="41">
        <v>969.81556430769626</v>
      </c>
      <c r="W16" s="41">
        <v>9868.7534624532946</v>
      </c>
      <c r="X16" s="41">
        <f t="shared" si="3"/>
        <v>11930.594321078675</v>
      </c>
      <c r="Y16" s="107"/>
      <c r="Z16" s="58">
        <v>932.38902225039521</v>
      </c>
      <c r="AA16" s="58">
        <v>0</v>
      </c>
      <c r="AB16" s="58">
        <v>1028.2894134519636</v>
      </c>
      <c r="AC16" s="58">
        <v>10159.980844669974</v>
      </c>
      <c r="AD16" s="58">
        <f t="shared" si="4"/>
        <v>12120.659280372332</v>
      </c>
      <c r="AE16" s="107"/>
      <c r="AF16" s="41">
        <v>987.83233532089901</v>
      </c>
      <c r="AG16" s="41">
        <v>0</v>
      </c>
      <c r="AH16" s="41">
        <v>1031.7199465427552</v>
      </c>
      <c r="AI16" s="41">
        <v>10332.334788629885</v>
      </c>
      <c r="AJ16" s="41">
        <f t="shared" si="5"/>
        <v>12351.88707049354</v>
      </c>
      <c r="AR16" s="41">
        <v>996.73936361044036</v>
      </c>
      <c r="AS16" s="41">
        <v>0</v>
      </c>
      <c r="AT16" s="41">
        <v>1380.0434688026789</v>
      </c>
      <c r="AU16" s="41">
        <v>14012.65865017469</v>
      </c>
      <c r="AV16" s="41">
        <v>16389.441482587808</v>
      </c>
    </row>
    <row r="17" spans="1:48" x14ac:dyDescent="0.2">
      <c r="A17" s="78">
        <v>12</v>
      </c>
      <c r="B17" s="77">
        <v>793.72484114384167</v>
      </c>
      <c r="C17" s="77">
        <v>0</v>
      </c>
      <c r="D17" s="77">
        <v>572.72111714968639</v>
      </c>
      <c r="E17" s="77">
        <v>7649.9350419500715</v>
      </c>
      <c r="F17" s="77">
        <f t="shared" si="0"/>
        <v>9016.3810002436003</v>
      </c>
      <c r="G17" s="111"/>
      <c r="H17" s="77">
        <v>661.07733892528893</v>
      </c>
      <c r="I17" s="77">
        <v>0</v>
      </c>
      <c r="J17" s="77">
        <v>690.30106675365778</v>
      </c>
      <c r="K17" s="77">
        <v>8893.4768363392486</v>
      </c>
      <c r="L17" s="77">
        <f t="shared" si="1"/>
        <v>10244.855242018195</v>
      </c>
      <c r="M17" s="111"/>
      <c r="N17" s="77">
        <v>968.57246658097563</v>
      </c>
      <c r="O17" s="77">
        <v>0</v>
      </c>
      <c r="P17" s="77">
        <v>872.79235389060682</v>
      </c>
      <c r="Q17" s="77">
        <v>9643.1421242736888</v>
      </c>
      <c r="R17" s="77">
        <f t="shared" si="2"/>
        <v>11484.506944745272</v>
      </c>
      <c r="S17" s="111"/>
      <c r="T17" s="77">
        <v>1092.0252943176845</v>
      </c>
      <c r="U17" s="77">
        <v>0</v>
      </c>
      <c r="V17" s="77">
        <v>969.81556430769638</v>
      </c>
      <c r="W17" s="77">
        <v>9880.8866879297311</v>
      </c>
      <c r="X17" s="77">
        <f t="shared" si="3"/>
        <v>11942.727546555112</v>
      </c>
      <c r="Y17" s="107"/>
      <c r="Z17" s="59">
        <v>932.38902225039521</v>
      </c>
      <c r="AA17" s="59">
        <v>0</v>
      </c>
      <c r="AB17" s="59">
        <v>1028.2894134519636</v>
      </c>
      <c r="AC17" s="59">
        <v>10164.20963100285</v>
      </c>
      <c r="AD17" s="59">
        <f t="shared" si="4"/>
        <v>12124.888066705209</v>
      </c>
      <c r="AE17" s="107"/>
      <c r="AF17" s="77">
        <v>987.83233532089923</v>
      </c>
      <c r="AG17" s="77">
        <v>0</v>
      </c>
      <c r="AH17" s="77">
        <v>1031.719946542755</v>
      </c>
      <c r="AI17" s="77">
        <v>10353.609333899927</v>
      </c>
      <c r="AJ17" s="77">
        <f t="shared" si="5"/>
        <v>12373.161615763582</v>
      </c>
      <c r="AR17" s="77">
        <v>996.73936361044014</v>
      </c>
      <c r="AS17" s="77">
        <v>0</v>
      </c>
      <c r="AT17" s="77">
        <v>1380.0434688026787</v>
      </c>
      <c r="AU17" s="77">
        <v>14058.298555073647</v>
      </c>
      <c r="AV17" s="77">
        <v>16435.081387486767</v>
      </c>
    </row>
    <row r="18" spans="1:48" x14ac:dyDescent="0.2">
      <c r="A18" s="40">
        <v>13</v>
      </c>
      <c r="B18" s="41">
        <v>793.72484114384156</v>
      </c>
      <c r="C18" s="41">
        <v>0</v>
      </c>
      <c r="D18" s="41">
        <v>572.72111714968639</v>
      </c>
      <c r="E18" s="41">
        <v>6463.5949630098412</v>
      </c>
      <c r="F18" s="41">
        <f t="shared" si="0"/>
        <v>7830.040921303369</v>
      </c>
      <c r="G18" s="111"/>
      <c r="H18" s="41">
        <v>661.07733892528893</v>
      </c>
      <c r="I18" s="41">
        <v>0</v>
      </c>
      <c r="J18" s="41">
        <v>690.30106675365789</v>
      </c>
      <c r="K18" s="41">
        <v>8683.3844843770694</v>
      </c>
      <c r="L18" s="41">
        <f t="shared" si="1"/>
        <v>10034.762890056016</v>
      </c>
      <c r="M18" s="111"/>
      <c r="N18" s="41">
        <v>968.57246658097563</v>
      </c>
      <c r="O18" s="41">
        <v>0</v>
      </c>
      <c r="P18" s="41">
        <v>872.79235389060671</v>
      </c>
      <c r="Q18" s="41">
        <v>8965.925187163024</v>
      </c>
      <c r="R18" s="41">
        <f t="shared" si="2"/>
        <v>10807.290007634607</v>
      </c>
      <c r="S18" s="111"/>
      <c r="T18" s="41">
        <v>1092.0252943176845</v>
      </c>
      <c r="U18" s="41">
        <v>0</v>
      </c>
      <c r="V18" s="41">
        <v>969.81556430769626</v>
      </c>
      <c r="W18" s="41">
        <v>9257.5252875473925</v>
      </c>
      <c r="X18" s="41">
        <f t="shared" si="3"/>
        <v>11319.366146172773</v>
      </c>
      <c r="Y18" s="107"/>
      <c r="Z18" s="58">
        <v>932.38902225039521</v>
      </c>
      <c r="AA18" s="58">
        <v>0</v>
      </c>
      <c r="AB18" s="58">
        <v>1028.2894134519634</v>
      </c>
      <c r="AC18" s="58">
        <v>9046.9965119040444</v>
      </c>
      <c r="AD18" s="58">
        <f t="shared" si="4"/>
        <v>11007.674947606403</v>
      </c>
      <c r="AE18" s="107"/>
      <c r="AF18" s="41">
        <v>987.83233532089901</v>
      </c>
      <c r="AG18" s="41">
        <v>0</v>
      </c>
      <c r="AH18" s="41">
        <v>1031.719946542755</v>
      </c>
      <c r="AI18" s="41">
        <v>9726.6232847436058</v>
      </c>
      <c r="AJ18" s="41">
        <f t="shared" si="5"/>
        <v>11746.17556660726</v>
      </c>
      <c r="AR18" s="41">
        <v>996.73936361044014</v>
      </c>
      <c r="AS18" s="41">
        <v>0</v>
      </c>
      <c r="AT18" s="41">
        <v>1380.0434688026787</v>
      </c>
      <c r="AU18" s="41">
        <v>13425.19614907528</v>
      </c>
      <c r="AV18" s="41">
        <v>15801.978981488399</v>
      </c>
    </row>
    <row r="19" spans="1:48" x14ac:dyDescent="0.2">
      <c r="A19" s="78">
        <v>14</v>
      </c>
      <c r="B19" s="77">
        <v>793.72484114384156</v>
      </c>
      <c r="C19" s="77">
        <v>0</v>
      </c>
      <c r="D19" s="77">
        <v>572.72111714968639</v>
      </c>
      <c r="E19" s="77">
        <v>6400.9642566063358</v>
      </c>
      <c r="F19" s="77">
        <f t="shared" si="0"/>
        <v>7767.4102148998636</v>
      </c>
      <c r="G19" s="111"/>
      <c r="H19" s="77">
        <v>661.07733892528893</v>
      </c>
      <c r="I19" s="77">
        <v>0</v>
      </c>
      <c r="J19" s="77">
        <v>690.30106675365778</v>
      </c>
      <c r="K19" s="77">
        <v>8649.1248029727103</v>
      </c>
      <c r="L19" s="77">
        <f t="shared" si="1"/>
        <v>10000.503208651657</v>
      </c>
      <c r="M19" s="111"/>
      <c r="N19" s="77">
        <v>968.57246658097552</v>
      </c>
      <c r="O19" s="77">
        <v>0</v>
      </c>
      <c r="P19" s="77">
        <v>872.79235389060671</v>
      </c>
      <c r="Q19" s="77">
        <v>8966.469848809631</v>
      </c>
      <c r="R19" s="77">
        <f t="shared" si="2"/>
        <v>10807.834669281214</v>
      </c>
      <c r="S19" s="111"/>
      <c r="T19" s="77">
        <v>1092.0252943176845</v>
      </c>
      <c r="U19" s="77">
        <v>0</v>
      </c>
      <c r="V19" s="77">
        <v>969.81556430769638</v>
      </c>
      <c r="W19" s="77">
        <v>9268.8071176256708</v>
      </c>
      <c r="X19" s="77">
        <f t="shared" si="3"/>
        <v>11330.647976251052</v>
      </c>
      <c r="Y19" s="107"/>
      <c r="Z19" s="59">
        <v>932.38902225039521</v>
      </c>
      <c r="AA19" s="59">
        <v>0</v>
      </c>
      <c r="AB19" s="59">
        <v>1028.2894134519636</v>
      </c>
      <c r="AC19" s="59">
        <v>9061.8008633602676</v>
      </c>
      <c r="AD19" s="59">
        <f t="shared" si="4"/>
        <v>11022.479299062627</v>
      </c>
      <c r="AE19" s="107"/>
      <c r="AF19" s="77">
        <v>987.83233532089901</v>
      </c>
      <c r="AG19" s="77">
        <v>0</v>
      </c>
      <c r="AH19" s="77">
        <v>1031.7199465427552</v>
      </c>
      <c r="AI19" s="77">
        <v>9697.2445738707356</v>
      </c>
      <c r="AJ19" s="77">
        <f t="shared" si="5"/>
        <v>11716.79685573439</v>
      </c>
      <c r="AR19" s="77">
        <v>996.73936361044014</v>
      </c>
      <c r="AS19" s="77">
        <v>0</v>
      </c>
      <c r="AT19" s="77">
        <v>1380.0434688026789</v>
      </c>
      <c r="AU19" s="77">
        <v>13407.102602013452</v>
      </c>
      <c r="AV19" s="77">
        <v>15783.885434426571</v>
      </c>
    </row>
    <row r="20" spans="1:48" x14ac:dyDescent="0.2">
      <c r="A20" s="40">
        <v>15</v>
      </c>
      <c r="B20" s="41">
        <v>793.72484114384167</v>
      </c>
      <c r="C20" s="41">
        <v>0</v>
      </c>
      <c r="D20" s="41">
        <v>572.72111714968628</v>
      </c>
      <c r="E20" s="41">
        <v>6441.6560151928807</v>
      </c>
      <c r="F20" s="41">
        <f t="shared" si="0"/>
        <v>7808.1019734864085</v>
      </c>
      <c r="G20" s="111"/>
      <c r="H20" s="41">
        <v>661.07733892528893</v>
      </c>
      <c r="I20" s="41">
        <v>0</v>
      </c>
      <c r="J20" s="41">
        <v>690.30106675365789</v>
      </c>
      <c r="K20" s="41">
        <v>8695.973722949213</v>
      </c>
      <c r="L20" s="41">
        <f t="shared" si="1"/>
        <v>10047.352128628159</v>
      </c>
      <c r="M20" s="111"/>
      <c r="N20" s="41">
        <v>968.57246658097563</v>
      </c>
      <c r="O20" s="41">
        <v>0</v>
      </c>
      <c r="P20" s="41">
        <v>872.79235389060682</v>
      </c>
      <c r="Q20" s="41">
        <v>8955.7883778328815</v>
      </c>
      <c r="R20" s="41">
        <f t="shared" si="2"/>
        <v>10797.153198304464</v>
      </c>
      <c r="S20" s="111"/>
      <c r="T20" s="41">
        <v>1092.0252943176845</v>
      </c>
      <c r="U20" s="41">
        <v>0</v>
      </c>
      <c r="V20" s="41">
        <v>969.81556430769604</v>
      </c>
      <c r="W20" s="41">
        <v>9283.6416487008701</v>
      </c>
      <c r="X20" s="41">
        <f t="shared" si="3"/>
        <v>11345.482507326251</v>
      </c>
      <c r="Y20" s="107"/>
      <c r="Z20" s="58">
        <v>932.38902225039521</v>
      </c>
      <c r="AA20" s="58">
        <v>0</v>
      </c>
      <c r="AB20" s="58">
        <v>1028.2894134519634</v>
      </c>
      <c r="AC20" s="58">
        <v>9039.7945875020123</v>
      </c>
      <c r="AD20" s="58">
        <f t="shared" si="4"/>
        <v>11000.473023204371</v>
      </c>
      <c r="AE20" s="107"/>
      <c r="AF20" s="41">
        <v>987.83233532089901</v>
      </c>
      <c r="AG20" s="41">
        <v>0</v>
      </c>
      <c r="AH20" s="41">
        <v>1031.719946542755</v>
      </c>
      <c r="AI20" s="41">
        <v>9702.653928379852</v>
      </c>
      <c r="AJ20" s="41">
        <f t="shared" si="5"/>
        <v>11722.206210243507</v>
      </c>
      <c r="AR20" s="41">
        <v>996.73936361044036</v>
      </c>
      <c r="AS20" s="41">
        <v>0</v>
      </c>
      <c r="AT20" s="41">
        <v>1380.0434688026787</v>
      </c>
      <c r="AU20" s="41">
        <v>13448.834167836651</v>
      </c>
      <c r="AV20" s="41">
        <v>15825.617000249769</v>
      </c>
    </row>
    <row r="21" spans="1:48" x14ac:dyDescent="0.2">
      <c r="A21" s="78">
        <v>16</v>
      </c>
      <c r="B21" s="77">
        <v>130.21638180200395</v>
      </c>
      <c r="C21" s="77">
        <v>0</v>
      </c>
      <c r="D21" s="77">
        <v>572.72111714968628</v>
      </c>
      <c r="E21" s="77">
        <v>5924.853911273929</v>
      </c>
      <c r="F21" s="77">
        <f t="shared" si="0"/>
        <v>6627.7914102256191</v>
      </c>
      <c r="G21" s="111"/>
      <c r="H21" s="77">
        <v>77.76422454842654</v>
      </c>
      <c r="I21" s="77">
        <v>0</v>
      </c>
      <c r="J21" s="77">
        <v>690.30106675365778</v>
      </c>
      <c r="K21" s="77">
        <v>7724.2888414621029</v>
      </c>
      <c r="L21" s="77">
        <f t="shared" si="1"/>
        <v>8492.3541327641869</v>
      </c>
      <c r="M21" s="111"/>
      <c r="N21" s="77">
        <v>230.29106366404761</v>
      </c>
      <c r="O21" s="77">
        <v>0</v>
      </c>
      <c r="P21" s="77">
        <v>872.79235389060682</v>
      </c>
      <c r="Q21" s="77">
        <v>7815.8109929041902</v>
      </c>
      <c r="R21" s="77">
        <f t="shared" si="2"/>
        <v>8918.8944104588445</v>
      </c>
      <c r="S21" s="111"/>
      <c r="T21" s="77">
        <v>276.8035146925701</v>
      </c>
      <c r="U21" s="77">
        <v>0</v>
      </c>
      <c r="V21" s="77">
        <v>969.81556430769615</v>
      </c>
      <c r="W21" s="77">
        <v>8307.8689991881765</v>
      </c>
      <c r="X21" s="77">
        <f t="shared" si="3"/>
        <v>9554.4880781884422</v>
      </c>
      <c r="Y21" s="107"/>
      <c r="Z21" s="59">
        <v>238.79309046948643</v>
      </c>
      <c r="AA21" s="59">
        <v>0</v>
      </c>
      <c r="AB21" s="59">
        <v>1028.2894134519634</v>
      </c>
      <c r="AC21" s="59">
        <v>8347.1790633011569</v>
      </c>
      <c r="AD21" s="59">
        <f t="shared" si="4"/>
        <v>9614.2615672226075</v>
      </c>
      <c r="AE21" s="107"/>
      <c r="AF21" s="77">
        <v>241.82811659103425</v>
      </c>
      <c r="AG21" s="77">
        <v>0</v>
      </c>
      <c r="AH21" s="77">
        <v>1031.7199465427552</v>
      </c>
      <c r="AI21" s="77">
        <v>9082.8699716360497</v>
      </c>
      <c r="AJ21" s="77">
        <f t="shared" si="5"/>
        <v>10356.418034769838</v>
      </c>
      <c r="AR21" s="77">
        <v>996.73936361044014</v>
      </c>
      <c r="AS21" s="77">
        <v>0</v>
      </c>
      <c r="AT21" s="77">
        <v>1380.0434688026787</v>
      </c>
      <c r="AU21" s="77">
        <v>12941.800546731653</v>
      </c>
      <c r="AV21" s="77">
        <v>15318.583379144771</v>
      </c>
    </row>
    <row r="22" spans="1:48" x14ac:dyDescent="0.2">
      <c r="A22" s="40">
        <v>17</v>
      </c>
      <c r="B22" s="41">
        <v>130.21638180200395</v>
      </c>
      <c r="C22" s="41">
        <v>0</v>
      </c>
      <c r="D22" s="41">
        <v>572.72111714968639</v>
      </c>
      <c r="E22" s="41">
        <v>5297.5442343729956</v>
      </c>
      <c r="F22" s="41">
        <f t="shared" si="0"/>
        <v>6000.4817333246856</v>
      </c>
      <c r="G22" s="111"/>
      <c r="H22" s="41">
        <v>77.76422454842654</v>
      </c>
      <c r="I22" s="41">
        <v>0</v>
      </c>
      <c r="J22" s="41">
        <v>690.30106675365789</v>
      </c>
      <c r="K22" s="41">
        <v>6713.382508446266</v>
      </c>
      <c r="L22" s="41">
        <f t="shared" si="1"/>
        <v>7481.44779974835</v>
      </c>
      <c r="M22" s="111"/>
      <c r="N22" s="41">
        <v>230.29106366404761</v>
      </c>
      <c r="O22" s="41">
        <v>0</v>
      </c>
      <c r="P22" s="41">
        <v>872.79235389060671</v>
      </c>
      <c r="Q22" s="41">
        <v>6859.5358897842762</v>
      </c>
      <c r="R22" s="41">
        <f t="shared" si="2"/>
        <v>7962.6193073389304</v>
      </c>
      <c r="S22" s="111"/>
      <c r="T22" s="41">
        <v>276.80351469257016</v>
      </c>
      <c r="U22" s="41">
        <v>0</v>
      </c>
      <c r="V22" s="41">
        <v>969.81556430769615</v>
      </c>
      <c r="W22" s="41">
        <v>7049.1425251129149</v>
      </c>
      <c r="X22" s="41">
        <f t="shared" si="3"/>
        <v>8295.7616041131805</v>
      </c>
      <c r="Y22" s="107"/>
      <c r="Z22" s="58">
        <v>238.79309046948643</v>
      </c>
      <c r="AA22" s="58">
        <v>0</v>
      </c>
      <c r="AB22" s="58">
        <v>1028.2894134519634</v>
      </c>
      <c r="AC22" s="58">
        <v>7157.0540524525295</v>
      </c>
      <c r="AD22" s="58">
        <f t="shared" si="4"/>
        <v>8424.1365563739801</v>
      </c>
      <c r="AE22" s="107"/>
      <c r="AF22" s="41">
        <v>241.82811659103422</v>
      </c>
      <c r="AG22" s="41">
        <v>0</v>
      </c>
      <c r="AH22" s="41">
        <v>1031.719946542755</v>
      </c>
      <c r="AI22" s="41">
        <v>7968.0538924585508</v>
      </c>
      <c r="AJ22" s="41">
        <f t="shared" si="5"/>
        <v>9241.6019555923394</v>
      </c>
      <c r="AR22" s="41">
        <v>996.73936361044036</v>
      </c>
      <c r="AS22" s="41">
        <v>0</v>
      </c>
      <c r="AT22" s="41">
        <v>1380.0434688026789</v>
      </c>
      <c r="AU22" s="41">
        <v>12150.451951212111</v>
      </c>
      <c r="AV22" s="41">
        <v>14527.23478362523</v>
      </c>
    </row>
    <row r="23" spans="1:48" x14ac:dyDescent="0.2">
      <c r="A23" s="78">
        <v>18</v>
      </c>
      <c r="B23" s="77">
        <v>95.177480998276309</v>
      </c>
      <c r="C23" s="77">
        <v>0</v>
      </c>
      <c r="D23" s="77">
        <v>0</v>
      </c>
      <c r="E23" s="77">
        <v>4725.3494797226049</v>
      </c>
      <c r="F23" s="77">
        <f t="shared" si="0"/>
        <v>4820.5269607208811</v>
      </c>
      <c r="G23" s="111"/>
      <c r="H23" s="77">
        <v>53.069631104040702</v>
      </c>
      <c r="I23" s="77">
        <v>0</v>
      </c>
      <c r="J23" s="77">
        <v>0</v>
      </c>
      <c r="K23" s="77">
        <v>5959.0626079354097</v>
      </c>
      <c r="L23" s="77">
        <f t="shared" si="1"/>
        <v>6012.1322390394507</v>
      </c>
      <c r="M23" s="111"/>
      <c r="N23" s="77">
        <v>151.73611449735509</v>
      </c>
      <c r="O23" s="77">
        <v>0</v>
      </c>
      <c r="P23" s="77">
        <v>0</v>
      </c>
      <c r="Q23" s="77">
        <v>5971.6219054166895</v>
      </c>
      <c r="R23" s="77">
        <f t="shared" si="2"/>
        <v>6123.3580199140442</v>
      </c>
      <c r="S23" s="111"/>
      <c r="T23" s="77">
        <v>183.39702824563366</v>
      </c>
      <c r="U23" s="77">
        <v>0</v>
      </c>
      <c r="V23" s="77">
        <v>0</v>
      </c>
      <c r="W23" s="77">
        <v>6213.983448741018</v>
      </c>
      <c r="X23" s="77">
        <f t="shared" si="3"/>
        <v>6397.380476986652</v>
      </c>
      <c r="Y23" s="107"/>
      <c r="Z23" s="59">
        <v>169.4255561955359</v>
      </c>
      <c r="AA23" s="59">
        <v>0</v>
      </c>
      <c r="AB23" s="59">
        <v>0</v>
      </c>
      <c r="AC23" s="59">
        <v>6491.9628511497276</v>
      </c>
      <c r="AD23" s="59">
        <f t="shared" si="4"/>
        <v>6661.3884073452637</v>
      </c>
      <c r="AE23" s="107"/>
      <c r="AF23" s="77">
        <v>173.96845142324668</v>
      </c>
      <c r="AG23" s="77">
        <v>0</v>
      </c>
      <c r="AH23" s="77">
        <v>0</v>
      </c>
      <c r="AI23" s="77">
        <v>7094.0036504669488</v>
      </c>
      <c r="AJ23" s="77">
        <f t="shared" si="5"/>
        <v>7267.9721018901955</v>
      </c>
      <c r="AR23" s="77">
        <v>258.12287386292996</v>
      </c>
      <c r="AS23" s="77">
        <v>0</v>
      </c>
      <c r="AT23" s="77">
        <v>1369.3148081599506</v>
      </c>
      <c r="AU23" s="77">
        <v>11022.551943946777</v>
      </c>
      <c r="AV23" s="77">
        <v>12649.989625969658</v>
      </c>
    </row>
    <row r="24" spans="1:48" x14ac:dyDescent="0.2">
      <c r="A24" s="40">
        <v>19</v>
      </c>
      <c r="B24" s="41">
        <v>90.917113828533431</v>
      </c>
      <c r="C24" s="41">
        <v>0</v>
      </c>
      <c r="D24" s="41">
        <v>0</v>
      </c>
      <c r="E24" s="41">
        <v>4511.1669727698727</v>
      </c>
      <c r="F24" s="41">
        <f t="shared" si="0"/>
        <v>4602.0840865984064</v>
      </c>
      <c r="G24" s="111"/>
      <c r="H24" s="41">
        <v>48.537010370810862</v>
      </c>
      <c r="I24" s="41">
        <v>0</v>
      </c>
      <c r="J24" s="41">
        <v>0</v>
      </c>
      <c r="K24" s="41">
        <v>5501.4644660726044</v>
      </c>
      <c r="L24" s="41">
        <f t="shared" si="1"/>
        <v>5550.0014764434154</v>
      </c>
      <c r="M24" s="111"/>
      <c r="N24" s="41">
        <v>137.98188120489439</v>
      </c>
      <c r="O24" s="41">
        <v>0</v>
      </c>
      <c r="P24" s="41">
        <v>0</v>
      </c>
      <c r="Q24" s="41">
        <v>5493.4859572508603</v>
      </c>
      <c r="R24" s="41">
        <f t="shared" si="2"/>
        <v>5631.4678384557546</v>
      </c>
      <c r="S24" s="111"/>
      <c r="T24" s="41">
        <v>165.05344710553592</v>
      </c>
      <c r="U24" s="41">
        <v>0</v>
      </c>
      <c r="V24" s="41">
        <v>0</v>
      </c>
      <c r="W24" s="41">
        <v>5671.7772657920086</v>
      </c>
      <c r="X24" s="41">
        <f t="shared" si="3"/>
        <v>5836.8307128975448</v>
      </c>
      <c r="Y24" s="107"/>
      <c r="Z24" s="58">
        <v>147.71233550017462</v>
      </c>
      <c r="AA24" s="58">
        <v>0</v>
      </c>
      <c r="AB24" s="58">
        <v>0</v>
      </c>
      <c r="AC24" s="58">
        <v>5731.0823632196307</v>
      </c>
      <c r="AD24" s="58">
        <f t="shared" si="4"/>
        <v>5878.7946987198056</v>
      </c>
      <c r="AE24" s="107"/>
      <c r="AF24" s="41">
        <v>150.09849588575909</v>
      </c>
      <c r="AG24" s="41">
        <v>0</v>
      </c>
      <c r="AH24" s="41">
        <v>0</v>
      </c>
      <c r="AI24" s="41">
        <v>6293.8682181866807</v>
      </c>
      <c r="AJ24" s="41">
        <f t="shared" si="5"/>
        <v>6443.9667140724396</v>
      </c>
      <c r="AR24" s="41">
        <v>190.97118797015128</v>
      </c>
      <c r="AS24" s="41">
        <v>0</v>
      </c>
      <c r="AT24" s="41">
        <v>1369.3148081599504</v>
      </c>
      <c r="AU24" s="41">
        <v>8287.1798533016281</v>
      </c>
      <c r="AV24" s="41">
        <v>9847.46584943173</v>
      </c>
    </row>
    <row r="25" spans="1:48" x14ac:dyDescent="0.2">
      <c r="A25" s="78">
        <v>20</v>
      </c>
      <c r="B25" s="77">
        <v>0</v>
      </c>
      <c r="C25" s="77">
        <v>0</v>
      </c>
      <c r="D25" s="77">
        <v>0</v>
      </c>
      <c r="E25" s="77">
        <v>3569.9016394445966</v>
      </c>
      <c r="F25" s="77">
        <f t="shared" si="0"/>
        <v>3569.9016394445966</v>
      </c>
      <c r="G25" s="111"/>
      <c r="H25" s="77">
        <v>0</v>
      </c>
      <c r="I25" s="77">
        <v>0</v>
      </c>
      <c r="J25" s="77">
        <v>0</v>
      </c>
      <c r="K25" s="77">
        <v>4823.8407454555254</v>
      </c>
      <c r="L25" s="77">
        <f t="shared" si="1"/>
        <v>4823.8407454555254</v>
      </c>
      <c r="M25" s="111"/>
      <c r="N25" s="77">
        <v>0</v>
      </c>
      <c r="O25" s="77">
        <v>0</v>
      </c>
      <c r="P25" s="77">
        <v>0</v>
      </c>
      <c r="Q25" s="77">
        <v>4495.4192419204528</v>
      </c>
      <c r="R25" s="77">
        <f t="shared" si="2"/>
        <v>4495.4192419204528</v>
      </c>
      <c r="S25" s="111"/>
      <c r="T25" s="77">
        <v>0</v>
      </c>
      <c r="U25" s="77">
        <v>0</v>
      </c>
      <c r="V25" s="77">
        <v>0</v>
      </c>
      <c r="W25" s="77">
        <v>4681.2106933043697</v>
      </c>
      <c r="X25" s="77">
        <f t="shared" si="3"/>
        <v>4681.2106933043697</v>
      </c>
      <c r="Y25" s="107"/>
      <c r="Z25" s="59">
        <v>0</v>
      </c>
      <c r="AA25" s="59">
        <v>0</v>
      </c>
      <c r="AB25" s="59">
        <v>0</v>
      </c>
      <c r="AC25" s="59">
        <v>4859.6718565257916</v>
      </c>
      <c r="AD25" s="59">
        <f t="shared" si="4"/>
        <v>4859.6718565257916</v>
      </c>
      <c r="AE25" s="107"/>
      <c r="AF25" s="77">
        <v>0</v>
      </c>
      <c r="AG25" s="77">
        <v>0</v>
      </c>
      <c r="AH25" s="77">
        <v>0</v>
      </c>
      <c r="AI25" s="77">
        <v>5232.808367519011</v>
      </c>
      <c r="AJ25" s="77">
        <f t="shared" si="5"/>
        <v>5232.808367519011</v>
      </c>
      <c r="AR25" s="77">
        <v>0</v>
      </c>
      <c r="AS25" s="77">
        <v>0</v>
      </c>
      <c r="AT25" s="77">
        <v>1369.3148081599506</v>
      </c>
      <c r="AU25" s="77">
        <v>6607.6552188025871</v>
      </c>
      <c r="AV25" s="77">
        <v>7976.9700269625373</v>
      </c>
    </row>
    <row r="26" spans="1:48" x14ac:dyDescent="0.2">
      <c r="A26" s="40">
        <v>21</v>
      </c>
      <c r="B26" s="41">
        <v>0</v>
      </c>
      <c r="C26" s="41">
        <v>0</v>
      </c>
      <c r="D26" s="41">
        <v>0</v>
      </c>
      <c r="E26" s="41">
        <v>3278.2306114645212</v>
      </c>
      <c r="F26" s="41">
        <f t="shared" si="0"/>
        <v>3278.2306114645212</v>
      </c>
      <c r="G26" s="111"/>
      <c r="H26" s="41">
        <v>0</v>
      </c>
      <c r="I26" s="41">
        <v>0</v>
      </c>
      <c r="J26" s="41">
        <v>0</v>
      </c>
      <c r="K26" s="41">
        <v>4953.3916916897833</v>
      </c>
      <c r="L26" s="41">
        <f t="shared" si="1"/>
        <v>4953.3916916897833</v>
      </c>
      <c r="M26" s="111"/>
      <c r="N26" s="41">
        <v>0</v>
      </c>
      <c r="O26" s="41">
        <v>0</v>
      </c>
      <c r="P26" s="41">
        <v>0</v>
      </c>
      <c r="Q26" s="41">
        <v>4862.4524125977305</v>
      </c>
      <c r="R26" s="41">
        <f t="shared" si="2"/>
        <v>4862.4524125977305</v>
      </c>
      <c r="S26" s="111"/>
      <c r="T26" s="41">
        <v>0</v>
      </c>
      <c r="U26" s="41">
        <v>0</v>
      </c>
      <c r="V26" s="41">
        <v>0</v>
      </c>
      <c r="W26" s="41">
        <v>5166.236653442561</v>
      </c>
      <c r="X26" s="41">
        <f t="shared" si="3"/>
        <v>5166.236653442561</v>
      </c>
      <c r="Y26" s="107"/>
      <c r="Z26" s="58">
        <v>0</v>
      </c>
      <c r="AA26" s="58">
        <v>0</v>
      </c>
      <c r="AB26" s="58">
        <v>0</v>
      </c>
      <c r="AC26" s="58">
        <v>5092.8006565071719</v>
      </c>
      <c r="AD26" s="58">
        <f t="shared" si="4"/>
        <v>5092.8006565071719</v>
      </c>
      <c r="AE26" s="107"/>
      <c r="AF26" s="41">
        <v>0</v>
      </c>
      <c r="AG26" s="41">
        <v>0</v>
      </c>
      <c r="AH26" s="41">
        <v>0</v>
      </c>
      <c r="AI26" s="41">
        <v>5973.9254957157318</v>
      </c>
      <c r="AJ26" s="41">
        <f t="shared" si="5"/>
        <v>5973.9254957157318</v>
      </c>
      <c r="AR26" s="41">
        <v>0</v>
      </c>
      <c r="AS26" s="41">
        <v>0</v>
      </c>
      <c r="AT26" s="41">
        <v>0</v>
      </c>
      <c r="AU26" s="41">
        <v>6804.3755827192717</v>
      </c>
      <c r="AV26" s="41">
        <v>6804.3755827192717</v>
      </c>
    </row>
    <row r="27" spans="1:48" x14ac:dyDescent="0.2">
      <c r="A27" s="78">
        <v>22</v>
      </c>
      <c r="B27" s="77">
        <v>0</v>
      </c>
      <c r="C27" s="77">
        <v>0</v>
      </c>
      <c r="D27" s="77">
        <v>0</v>
      </c>
      <c r="E27" s="77">
        <v>3080.0205738361819</v>
      </c>
      <c r="F27" s="77">
        <f t="shared" si="0"/>
        <v>3080.0205738361819</v>
      </c>
      <c r="G27" s="111"/>
      <c r="H27" s="77">
        <v>0</v>
      </c>
      <c r="I27" s="77">
        <v>0</v>
      </c>
      <c r="J27" s="77">
        <v>0</v>
      </c>
      <c r="K27" s="77">
        <v>5126.4141462694779</v>
      </c>
      <c r="L27" s="77">
        <f t="shared" si="1"/>
        <v>5126.4141462694779</v>
      </c>
      <c r="M27" s="111"/>
      <c r="N27" s="77">
        <v>0</v>
      </c>
      <c r="O27" s="77">
        <v>0</v>
      </c>
      <c r="P27" s="77">
        <v>0</v>
      </c>
      <c r="Q27" s="77">
        <v>4924.4346875063338</v>
      </c>
      <c r="R27" s="77">
        <f t="shared" si="2"/>
        <v>4924.4346875063338</v>
      </c>
      <c r="S27" s="111"/>
      <c r="T27" s="77">
        <v>0</v>
      </c>
      <c r="U27" s="77">
        <v>0</v>
      </c>
      <c r="V27" s="77">
        <v>0</v>
      </c>
      <c r="W27" s="77">
        <v>5257.4452725150495</v>
      </c>
      <c r="X27" s="77">
        <f t="shared" si="3"/>
        <v>5257.4452725150495</v>
      </c>
      <c r="Y27" s="107"/>
      <c r="Z27" s="59">
        <v>0</v>
      </c>
      <c r="AA27" s="59">
        <v>0</v>
      </c>
      <c r="AB27" s="59">
        <v>0</v>
      </c>
      <c r="AC27" s="59">
        <v>4991.237713372966</v>
      </c>
      <c r="AD27" s="59">
        <f t="shared" si="4"/>
        <v>4991.237713372966</v>
      </c>
      <c r="AE27" s="107"/>
      <c r="AF27" s="77">
        <v>0</v>
      </c>
      <c r="AG27" s="77">
        <v>0</v>
      </c>
      <c r="AH27" s="77">
        <v>0</v>
      </c>
      <c r="AI27" s="77">
        <v>6137.6089209316588</v>
      </c>
      <c r="AJ27" s="77">
        <f t="shared" si="5"/>
        <v>6137.6089209316588</v>
      </c>
      <c r="AR27" s="77">
        <v>0</v>
      </c>
      <c r="AS27" s="77">
        <v>0</v>
      </c>
      <c r="AT27" s="77">
        <v>0</v>
      </c>
      <c r="AU27" s="77">
        <v>6381.2159022322576</v>
      </c>
      <c r="AV27" s="77">
        <v>6381.2159022322576</v>
      </c>
    </row>
    <row r="28" spans="1:48" x14ac:dyDescent="0.2">
      <c r="A28" s="40">
        <v>23</v>
      </c>
      <c r="B28" s="41">
        <v>0</v>
      </c>
      <c r="C28" s="41">
        <v>0</v>
      </c>
      <c r="D28" s="41">
        <v>0</v>
      </c>
      <c r="E28" s="41">
        <v>2665.8703268225008</v>
      </c>
      <c r="F28" s="41">
        <f t="shared" si="0"/>
        <v>2665.8703268225008</v>
      </c>
      <c r="G28" s="111"/>
      <c r="H28" s="41">
        <v>0</v>
      </c>
      <c r="I28" s="41">
        <v>0</v>
      </c>
      <c r="J28" s="41">
        <v>0</v>
      </c>
      <c r="K28" s="41">
        <v>4549.8118809920616</v>
      </c>
      <c r="L28" s="41">
        <f t="shared" si="1"/>
        <v>4549.8118809920616</v>
      </c>
      <c r="M28" s="111"/>
      <c r="N28" s="41">
        <v>0</v>
      </c>
      <c r="O28" s="41">
        <v>0</v>
      </c>
      <c r="P28" s="41">
        <v>0</v>
      </c>
      <c r="Q28" s="41">
        <v>4608.6574986460791</v>
      </c>
      <c r="R28" s="41">
        <f t="shared" si="2"/>
        <v>4608.6574986460791</v>
      </c>
      <c r="S28" s="111"/>
      <c r="T28" s="41">
        <v>0</v>
      </c>
      <c r="U28" s="41">
        <v>0</v>
      </c>
      <c r="V28" s="41">
        <v>0</v>
      </c>
      <c r="W28" s="41">
        <v>4347.7995151844443</v>
      </c>
      <c r="X28" s="41">
        <f t="shared" si="3"/>
        <v>4347.7995151844443</v>
      </c>
      <c r="Y28" s="107"/>
      <c r="Z28" s="58">
        <v>0</v>
      </c>
      <c r="AA28" s="58">
        <v>0</v>
      </c>
      <c r="AB28" s="58">
        <v>0</v>
      </c>
      <c r="AC28" s="58">
        <v>4475.4179422826182</v>
      </c>
      <c r="AD28" s="58">
        <f t="shared" si="4"/>
        <v>4475.4179422826182</v>
      </c>
      <c r="AE28" s="107"/>
      <c r="AF28" s="41">
        <v>0</v>
      </c>
      <c r="AG28" s="41">
        <v>0</v>
      </c>
      <c r="AH28" s="41">
        <v>0</v>
      </c>
      <c r="AI28" s="41">
        <v>5497.223902054162</v>
      </c>
      <c r="AJ28" s="41">
        <f t="shared" si="5"/>
        <v>5497.223902054162</v>
      </c>
      <c r="AR28" s="41">
        <v>0</v>
      </c>
      <c r="AS28" s="41">
        <v>0</v>
      </c>
      <c r="AT28" s="41">
        <v>0</v>
      </c>
      <c r="AU28" s="41">
        <v>5904.9195123602003</v>
      </c>
      <c r="AV28" s="41">
        <v>5904.9195123602003</v>
      </c>
    </row>
    <row r="29" spans="1:48" x14ac:dyDescent="0.2">
      <c r="A29" s="78">
        <v>24</v>
      </c>
      <c r="B29" s="77">
        <v>0</v>
      </c>
      <c r="C29" s="77">
        <v>0</v>
      </c>
      <c r="D29" s="77">
        <v>0</v>
      </c>
      <c r="E29" s="77">
        <v>2302.4894194338908</v>
      </c>
      <c r="F29" s="77">
        <f t="shared" si="0"/>
        <v>2302.4894194338908</v>
      </c>
      <c r="G29" s="111"/>
      <c r="H29" s="77">
        <v>0</v>
      </c>
      <c r="I29" s="77">
        <v>0</v>
      </c>
      <c r="J29" s="77">
        <v>0</v>
      </c>
      <c r="K29" s="77">
        <v>3739.9833538927819</v>
      </c>
      <c r="L29" s="77">
        <f t="shared" si="1"/>
        <v>3739.9833538927819</v>
      </c>
      <c r="M29" s="111"/>
      <c r="N29" s="77">
        <v>0</v>
      </c>
      <c r="O29" s="77">
        <v>0</v>
      </c>
      <c r="P29" s="77">
        <v>0</v>
      </c>
      <c r="Q29" s="77">
        <v>3694.1784322077651</v>
      </c>
      <c r="R29" s="77">
        <f t="shared" si="2"/>
        <v>3694.1784322077651</v>
      </c>
      <c r="S29" s="111"/>
      <c r="T29" s="77">
        <v>0</v>
      </c>
      <c r="U29" s="77">
        <v>0</v>
      </c>
      <c r="V29" s="77">
        <v>0</v>
      </c>
      <c r="W29" s="77">
        <v>3744.8741462625399</v>
      </c>
      <c r="X29" s="77">
        <f t="shared" si="3"/>
        <v>3744.8741462625399</v>
      </c>
      <c r="Y29" s="107"/>
      <c r="Z29" s="59">
        <v>0</v>
      </c>
      <c r="AA29" s="59">
        <v>0</v>
      </c>
      <c r="AB29" s="59">
        <v>0</v>
      </c>
      <c r="AC29" s="59">
        <v>3697.5765519701895</v>
      </c>
      <c r="AD29" s="59">
        <f t="shared" si="4"/>
        <v>3697.5765519701895</v>
      </c>
      <c r="AE29" s="107"/>
      <c r="AF29" s="77">
        <v>0</v>
      </c>
      <c r="AG29" s="77">
        <v>0</v>
      </c>
      <c r="AH29" s="77">
        <v>0</v>
      </c>
      <c r="AI29" s="77">
        <v>4662.0318223564391</v>
      </c>
      <c r="AJ29" s="77">
        <f t="shared" si="5"/>
        <v>4662.0318223564391</v>
      </c>
      <c r="AR29" s="77">
        <v>0</v>
      </c>
      <c r="AS29" s="77">
        <v>0</v>
      </c>
      <c r="AT29" s="77">
        <v>0</v>
      </c>
      <c r="AU29" s="77">
        <v>4829.4079610405561</v>
      </c>
      <c r="AV29" s="77">
        <v>4829.4079610405561</v>
      </c>
    </row>
    <row r="30" spans="1:48" x14ac:dyDescent="0.2">
      <c r="A30" s="40">
        <v>25</v>
      </c>
      <c r="B30" s="41">
        <v>0</v>
      </c>
      <c r="C30" s="41">
        <v>0</v>
      </c>
      <c r="D30" s="41">
        <v>0</v>
      </c>
      <c r="E30" s="41">
        <v>1896.6867273100488</v>
      </c>
      <c r="F30" s="41">
        <f t="shared" si="0"/>
        <v>1896.6867273100488</v>
      </c>
      <c r="G30" s="111"/>
      <c r="H30" s="41">
        <v>0</v>
      </c>
      <c r="I30" s="41">
        <v>0</v>
      </c>
      <c r="J30" s="41">
        <v>0</v>
      </c>
      <c r="K30" s="41">
        <v>2973.7852252146672</v>
      </c>
      <c r="L30" s="41">
        <f t="shared" si="1"/>
        <v>2973.7852252146672</v>
      </c>
      <c r="M30" s="111"/>
      <c r="N30" s="41">
        <v>0</v>
      </c>
      <c r="O30" s="41">
        <v>0</v>
      </c>
      <c r="P30" s="41">
        <v>0</v>
      </c>
      <c r="Q30" s="41">
        <v>3041.0852276137289</v>
      </c>
      <c r="R30" s="41">
        <f t="shared" si="2"/>
        <v>3041.0852276137289</v>
      </c>
      <c r="S30" s="111"/>
      <c r="T30" s="41">
        <v>0</v>
      </c>
      <c r="U30" s="41">
        <v>0</v>
      </c>
      <c r="V30" s="41">
        <v>0</v>
      </c>
      <c r="W30" s="41">
        <v>3054.6576830497061</v>
      </c>
      <c r="X30" s="41">
        <f t="shared" si="3"/>
        <v>3054.6576830497061</v>
      </c>
      <c r="Y30" s="107"/>
      <c r="Z30" s="58">
        <v>0</v>
      </c>
      <c r="AA30" s="58">
        <v>0</v>
      </c>
      <c r="AB30" s="58">
        <v>0</v>
      </c>
      <c r="AC30" s="58">
        <v>3168.8000551634277</v>
      </c>
      <c r="AD30" s="58">
        <f t="shared" si="4"/>
        <v>3168.8000551634277</v>
      </c>
      <c r="AE30" s="107"/>
      <c r="AF30" s="41">
        <v>0</v>
      </c>
      <c r="AG30" s="41">
        <v>0</v>
      </c>
      <c r="AH30" s="41">
        <v>0</v>
      </c>
      <c r="AI30" s="41">
        <v>3953.535528535836</v>
      </c>
      <c r="AJ30" s="41">
        <f t="shared" si="5"/>
        <v>3953.535528535836</v>
      </c>
      <c r="AR30" s="41">
        <v>0</v>
      </c>
      <c r="AS30" s="41">
        <v>0</v>
      </c>
      <c r="AT30" s="41">
        <v>0</v>
      </c>
      <c r="AU30" s="41">
        <v>4125.6162620556097</v>
      </c>
      <c r="AV30" s="41">
        <v>4125.6162620556097</v>
      </c>
    </row>
    <row r="31" spans="1:48" x14ac:dyDescent="0.2">
      <c r="A31" s="78">
        <v>26</v>
      </c>
      <c r="B31" s="77">
        <v>0</v>
      </c>
      <c r="C31" s="77">
        <v>0</v>
      </c>
      <c r="D31" s="77">
        <v>0</v>
      </c>
      <c r="E31" s="77">
        <v>1551.7636456414828</v>
      </c>
      <c r="F31" s="77">
        <f t="shared" si="0"/>
        <v>1551.7636456414828</v>
      </c>
      <c r="G31" s="111"/>
      <c r="H31" s="77">
        <v>0</v>
      </c>
      <c r="I31" s="77">
        <v>0</v>
      </c>
      <c r="J31" s="77">
        <v>0</v>
      </c>
      <c r="K31" s="77">
        <v>2382.8168883211051</v>
      </c>
      <c r="L31" s="77">
        <f t="shared" si="1"/>
        <v>2382.8168883211051</v>
      </c>
      <c r="M31" s="111"/>
      <c r="N31" s="77">
        <v>0</v>
      </c>
      <c r="O31" s="77">
        <v>0</v>
      </c>
      <c r="P31" s="77">
        <v>0</v>
      </c>
      <c r="Q31" s="77">
        <v>2297.8260059088771</v>
      </c>
      <c r="R31" s="77">
        <f t="shared" si="2"/>
        <v>2297.8260059088771</v>
      </c>
      <c r="S31" s="111"/>
      <c r="T31" s="77">
        <v>0</v>
      </c>
      <c r="U31" s="77">
        <v>0</v>
      </c>
      <c r="V31" s="77">
        <v>0</v>
      </c>
      <c r="W31" s="77">
        <v>2656.5740767713569</v>
      </c>
      <c r="X31" s="77">
        <f t="shared" si="3"/>
        <v>2656.5740767713569</v>
      </c>
      <c r="Y31" s="107"/>
      <c r="Z31" s="59">
        <v>0</v>
      </c>
      <c r="AA31" s="59">
        <v>0</v>
      </c>
      <c r="AB31" s="59">
        <v>0</v>
      </c>
      <c r="AC31" s="59">
        <v>2448.0970948203135</v>
      </c>
      <c r="AD31" s="59">
        <f t="shared" si="4"/>
        <v>2448.0970948203135</v>
      </c>
      <c r="AE31" s="107"/>
      <c r="AF31" s="77">
        <v>0</v>
      </c>
      <c r="AG31" s="77">
        <v>0</v>
      </c>
      <c r="AH31" s="77">
        <v>0</v>
      </c>
      <c r="AI31" s="77">
        <v>3159.0937114215894</v>
      </c>
      <c r="AJ31" s="77">
        <f t="shared" si="5"/>
        <v>3159.0937114215894</v>
      </c>
      <c r="AR31" s="77">
        <v>0</v>
      </c>
      <c r="AS31" s="77">
        <v>0</v>
      </c>
      <c r="AT31" s="77">
        <v>0</v>
      </c>
      <c r="AU31" s="77">
        <v>3679.2346206677985</v>
      </c>
      <c r="AV31" s="77">
        <v>3679.2346206677985</v>
      </c>
    </row>
    <row r="32" spans="1:48" x14ac:dyDescent="0.2">
      <c r="A32" s="40">
        <v>27</v>
      </c>
      <c r="B32" s="41">
        <v>0</v>
      </c>
      <c r="C32" s="41">
        <v>0</v>
      </c>
      <c r="D32" s="41">
        <v>0</v>
      </c>
      <c r="E32" s="41">
        <v>1328.0765716908465</v>
      </c>
      <c r="F32" s="41">
        <f t="shared" si="0"/>
        <v>1328.0765716908465</v>
      </c>
      <c r="G32" s="111"/>
      <c r="H32" s="41">
        <v>0</v>
      </c>
      <c r="I32" s="41">
        <v>0</v>
      </c>
      <c r="J32" s="41">
        <v>0</v>
      </c>
      <c r="K32" s="41">
        <v>2026.242849129914</v>
      </c>
      <c r="L32" s="41">
        <f t="shared" si="1"/>
        <v>2026.242849129914</v>
      </c>
      <c r="M32" s="111"/>
      <c r="N32" s="41">
        <v>0</v>
      </c>
      <c r="O32" s="41">
        <v>0</v>
      </c>
      <c r="P32" s="41">
        <v>0</v>
      </c>
      <c r="Q32" s="41">
        <v>2138.5794924030151</v>
      </c>
      <c r="R32" s="41">
        <f t="shared" si="2"/>
        <v>2138.5794924030151</v>
      </c>
      <c r="S32" s="111"/>
      <c r="T32" s="41">
        <v>0</v>
      </c>
      <c r="U32" s="41">
        <v>0</v>
      </c>
      <c r="V32" s="41">
        <v>0</v>
      </c>
      <c r="W32" s="41">
        <v>2182.2144925498287</v>
      </c>
      <c r="X32" s="41">
        <f t="shared" si="3"/>
        <v>2182.2144925498287</v>
      </c>
      <c r="Y32" s="107"/>
      <c r="Z32" s="58">
        <v>0</v>
      </c>
      <c r="AA32" s="58">
        <v>0</v>
      </c>
      <c r="AB32" s="58">
        <v>0</v>
      </c>
      <c r="AC32" s="58">
        <v>2083.6890397277584</v>
      </c>
      <c r="AD32" s="58">
        <f t="shared" si="4"/>
        <v>2083.6890397277584</v>
      </c>
      <c r="AE32" s="107"/>
      <c r="AF32" s="41">
        <v>0</v>
      </c>
      <c r="AG32" s="41">
        <v>0</v>
      </c>
      <c r="AH32" s="41">
        <v>0</v>
      </c>
      <c r="AI32" s="41">
        <v>2581.9127150031823</v>
      </c>
      <c r="AJ32" s="41">
        <f t="shared" si="5"/>
        <v>2581.9127150031823</v>
      </c>
      <c r="AR32" s="41">
        <v>0</v>
      </c>
      <c r="AS32" s="41">
        <v>0</v>
      </c>
      <c r="AT32" s="41">
        <v>0</v>
      </c>
      <c r="AU32" s="41">
        <v>2983.4883365118412</v>
      </c>
      <c r="AV32" s="41">
        <v>2983.4883365118412</v>
      </c>
    </row>
    <row r="33" spans="1:48" x14ac:dyDescent="0.2">
      <c r="A33" s="78">
        <v>28</v>
      </c>
      <c r="B33" s="77">
        <v>0</v>
      </c>
      <c r="C33" s="77">
        <v>0</v>
      </c>
      <c r="D33" s="77">
        <v>0</v>
      </c>
      <c r="E33" s="77">
        <v>1153.2478121773488</v>
      </c>
      <c r="F33" s="77">
        <f t="shared" si="0"/>
        <v>1153.2478121773488</v>
      </c>
      <c r="G33" s="111"/>
      <c r="H33" s="77">
        <v>0</v>
      </c>
      <c r="I33" s="77">
        <v>0</v>
      </c>
      <c r="J33" s="77">
        <v>0</v>
      </c>
      <c r="K33" s="77">
        <v>1539.1753285923567</v>
      </c>
      <c r="L33" s="77">
        <f t="shared" si="1"/>
        <v>1539.1753285923567</v>
      </c>
      <c r="M33" s="111"/>
      <c r="N33" s="77">
        <v>0</v>
      </c>
      <c r="O33" s="77">
        <v>0</v>
      </c>
      <c r="P33" s="77">
        <v>0</v>
      </c>
      <c r="Q33" s="77">
        <v>1668.1655510296944</v>
      </c>
      <c r="R33" s="77">
        <f t="shared" si="2"/>
        <v>1668.1655510296944</v>
      </c>
      <c r="S33" s="111"/>
      <c r="T33" s="77">
        <v>0</v>
      </c>
      <c r="U33" s="77">
        <v>0</v>
      </c>
      <c r="V33" s="77">
        <v>0</v>
      </c>
      <c r="W33" s="77">
        <v>1784.114868184208</v>
      </c>
      <c r="X33" s="77">
        <f t="shared" si="3"/>
        <v>1784.114868184208</v>
      </c>
      <c r="Y33" s="107"/>
      <c r="Z33" s="59">
        <v>0</v>
      </c>
      <c r="AA33" s="59">
        <v>0</v>
      </c>
      <c r="AB33" s="59">
        <v>0</v>
      </c>
      <c r="AC33" s="59">
        <v>1790.3915833835244</v>
      </c>
      <c r="AD33" s="59">
        <f t="shared" si="4"/>
        <v>1790.3915833835244</v>
      </c>
      <c r="AE33" s="107"/>
      <c r="AF33" s="77">
        <v>0</v>
      </c>
      <c r="AG33" s="77">
        <v>0</v>
      </c>
      <c r="AH33" s="77">
        <v>0</v>
      </c>
      <c r="AI33" s="77">
        <v>2202.1801273251203</v>
      </c>
      <c r="AJ33" s="77">
        <f t="shared" si="5"/>
        <v>2202.1801273251203</v>
      </c>
      <c r="AR33" s="77">
        <v>0</v>
      </c>
      <c r="AS33" s="77">
        <v>0</v>
      </c>
      <c r="AT33" s="77">
        <v>0</v>
      </c>
      <c r="AU33" s="77">
        <v>2746.2390378375076</v>
      </c>
      <c r="AV33" s="77">
        <v>2746.2390378375076</v>
      </c>
    </row>
    <row r="34" spans="1:48" x14ac:dyDescent="0.2">
      <c r="A34" s="40">
        <v>29</v>
      </c>
      <c r="B34" s="41">
        <v>0</v>
      </c>
      <c r="C34" s="41">
        <v>0</v>
      </c>
      <c r="D34" s="41">
        <v>0</v>
      </c>
      <c r="E34" s="41">
        <v>997.67344217991217</v>
      </c>
      <c r="F34" s="41">
        <f t="shared" si="0"/>
        <v>997.67344217991217</v>
      </c>
      <c r="G34" s="111"/>
      <c r="H34" s="41">
        <v>0</v>
      </c>
      <c r="I34" s="41">
        <v>0</v>
      </c>
      <c r="J34" s="41">
        <v>0</v>
      </c>
      <c r="K34" s="41">
        <v>1460.3570286653401</v>
      </c>
      <c r="L34" s="41">
        <f t="shared" si="1"/>
        <v>1460.3570286653401</v>
      </c>
      <c r="M34" s="111"/>
      <c r="N34" s="41">
        <v>0</v>
      </c>
      <c r="O34" s="41">
        <v>0</v>
      </c>
      <c r="P34" s="41">
        <v>0</v>
      </c>
      <c r="Q34" s="41">
        <v>1310.1587826487175</v>
      </c>
      <c r="R34" s="41">
        <f t="shared" si="2"/>
        <v>1310.1587826487175</v>
      </c>
      <c r="S34" s="111"/>
      <c r="T34" s="41">
        <v>0</v>
      </c>
      <c r="U34" s="41">
        <v>0</v>
      </c>
      <c r="V34" s="41">
        <v>0</v>
      </c>
      <c r="W34" s="41">
        <v>1660.9289779181261</v>
      </c>
      <c r="X34" s="41">
        <f t="shared" si="3"/>
        <v>1660.9289779181261</v>
      </c>
      <c r="Y34" s="107"/>
      <c r="Z34" s="58">
        <v>0</v>
      </c>
      <c r="AA34" s="58">
        <v>0</v>
      </c>
      <c r="AB34" s="58">
        <v>0</v>
      </c>
      <c r="AC34" s="58">
        <v>1498.8629047380969</v>
      </c>
      <c r="AD34" s="58">
        <f t="shared" si="4"/>
        <v>1498.8629047380969</v>
      </c>
      <c r="AE34" s="107"/>
      <c r="AF34" s="41">
        <v>0</v>
      </c>
      <c r="AG34" s="41">
        <v>0</v>
      </c>
      <c r="AH34" s="41">
        <v>0</v>
      </c>
      <c r="AI34" s="41">
        <v>1944.88228530385</v>
      </c>
      <c r="AJ34" s="41">
        <f t="shared" si="5"/>
        <v>1944.88228530385</v>
      </c>
      <c r="AR34" s="41">
        <v>0</v>
      </c>
      <c r="AS34" s="41">
        <v>0</v>
      </c>
      <c r="AT34" s="41">
        <v>0</v>
      </c>
      <c r="AU34" s="41">
        <v>2559.538234519348</v>
      </c>
      <c r="AV34" s="41">
        <v>2559.538234519348</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4">
        <v>2013</v>
      </c>
      <c r="I38" s="72">
        <v>2019</v>
      </c>
    </row>
    <row r="39" spans="1:48" x14ac:dyDescent="0.2">
      <c r="A39" s="71" t="s">
        <v>43</v>
      </c>
      <c r="B39" s="69" t="s">
        <v>44</v>
      </c>
      <c r="C39" s="67">
        <f>SUM(B5:B10)</f>
        <v>21769.630930446845</v>
      </c>
      <c r="D39" s="68">
        <f>SUM(H5:H10)</f>
        <v>23092.774013019709</v>
      </c>
      <c r="E39" s="67">
        <f>SUM(N5:N10)</f>
        <v>26349.096686917244</v>
      </c>
      <c r="F39" s="68">
        <f>SUM(T5:T10)</f>
        <v>27831.616038182172</v>
      </c>
      <c r="G39" s="64">
        <f>SUM(Z5:Z10)</f>
        <v>21440.86907642406</v>
      </c>
      <c r="H39" s="64">
        <f>SUM(AF5:AF10)</f>
        <v>25236.066968308194</v>
      </c>
      <c r="I39" s="81">
        <f>SUM(AR5:AR10)</f>
        <v>33129.308676636138</v>
      </c>
      <c r="J39" s="3"/>
      <c r="K39" s="3"/>
      <c r="L39" s="3"/>
      <c r="M39" s="3"/>
      <c r="P39" s="4"/>
      <c r="Q39" s="4"/>
      <c r="R39" s="4"/>
      <c r="S39" s="122"/>
    </row>
    <row r="40" spans="1:48" x14ac:dyDescent="0.2">
      <c r="A40" s="53"/>
      <c r="B40" s="128" t="s">
        <v>45</v>
      </c>
      <c r="C40" s="129">
        <f>SUM(B11:B16)</f>
        <v>5225.3349912058084</v>
      </c>
      <c r="D40" s="55">
        <f>SUM(H11:H16)</f>
        <v>4524.0707613957911</v>
      </c>
      <c r="E40" s="129">
        <f>SUM(N11:N16)</f>
        <v>6504.7372801962447</v>
      </c>
      <c r="F40" s="55">
        <f>SUM(T11:T16)</f>
        <v>7297.7293838191845</v>
      </c>
      <c r="G40" s="129">
        <f>SUM(Z11:Z16)</f>
        <v>6206.9766736314568</v>
      </c>
      <c r="H40" s="129">
        <f>SUM(AF11:AF16)</f>
        <v>6899.4914613398969</v>
      </c>
      <c r="I40" s="143">
        <f>SUM(AR11:AR16)</f>
        <v>7112.79489711119</v>
      </c>
      <c r="J40" s="3"/>
      <c r="K40" s="3"/>
      <c r="L40" s="3"/>
      <c r="M40" s="3"/>
    </row>
    <row r="41" spans="1:48" x14ac:dyDescent="0.2">
      <c r="A41" s="70"/>
      <c r="B41" s="66" t="s">
        <v>46</v>
      </c>
      <c r="C41" s="64">
        <f>SUM(B17:B22)</f>
        <v>3435.3321281793746</v>
      </c>
      <c r="D41" s="65">
        <f>SUM(H17:H22)</f>
        <v>2799.8378047980091</v>
      </c>
      <c r="E41" s="64">
        <f>SUM(N17:N22)</f>
        <v>4334.8719936519974</v>
      </c>
      <c r="F41" s="65">
        <f>SUM(T17:T22)</f>
        <v>4921.7082066558787</v>
      </c>
      <c r="G41" s="64">
        <f>SUM(Z17:Z22)</f>
        <v>4207.1422699405539</v>
      </c>
      <c r="H41" s="64">
        <f>SUM(AF17:AF22)</f>
        <v>4434.9855744656643</v>
      </c>
      <c r="I41" s="81">
        <f>SUM(AR17:AR22)</f>
        <v>5980.4361816626415</v>
      </c>
      <c r="J41" s="3"/>
      <c r="K41" s="3"/>
      <c r="L41" s="3"/>
      <c r="M41" s="3"/>
    </row>
    <row r="42" spans="1:48" x14ac:dyDescent="0.2">
      <c r="A42" s="131"/>
      <c r="B42" s="132" t="s">
        <v>47</v>
      </c>
      <c r="C42" s="133">
        <f>SUM(B5:B22)</f>
        <v>30430.298049832028</v>
      </c>
      <c r="D42" s="134">
        <f>SUM(H5:H22)</f>
        <v>30416.682579213521</v>
      </c>
      <c r="E42" s="133">
        <f>SUM(N5:N22)</f>
        <v>37188.705960765481</v>
      </c>
      <c r="F42" s="134">
        <f>SUM(T5:T22)</f>
        <v>40051.053628657217</v>
      </c>
      <c r="G42" s="129">
        <f>SUM(Z5:Z22)</f>
        <v>31854.988019996064</v>
      </c>
      <c r="H42" s="129">
        <f>SUM(AF5:AF22)</f>
        <v>36570.544004113755</v>
      </c>
      <c r="I42" s="143">
        <f>SUM(AR5:AR22)</f>
        <v>46222.539755409955</v>
      </c>
      <c r="J42" s="3"/>
      <c r="K42" s="3"/>
      <c r="L42" s="3"/>
      <c r="M42" s="3"/>
    </row>
    <row r="43" spans="1:48" x14ac:dyDescent="0.2">
      <c r="A43" s="71" t="s">
        <v>1</v>
      </c>
      <c r="B43" s="69" t="s">
        <v>44</v>
      </c>
      <c r="C43" s="67">
        <f>SUM(C5:C10)</f>
        <v>23875.627966384927</v>
      </c>
      <c r="D43" s="68">
        <f>SUM(I5:I10)</f>
        <v>41395.4558336966</v>
      </c>
      <c r="E43" s="67">
        <f>SUM(O5:O10)</f>
        <v>41984.329680440969</v>
      </c>
      <c r="F43" s="68">
        <f>SUM(U5:U10)</f>
        <v>45512.831840253413</v>
      </c>
      <c r="G43" s="67">
        <f>SUM(AA5:AA10)</f>
        <v>44516.516712805118</v>
      </c>
      <c r="H43" s="67">
        <f>SUM(AG5:AG10)</f>
        <v>53849.257117942114</v>
      </c>
      <c r="I43" s="85">
        <f>SUM(AS5:AS10)</f>
        <v>84978.920728792858</v>
      </c>
      <c r="J43" s="3"/>
      <c r="K43" s="3"/>
      <c r="L43" s="3"/>
      <c r="M43" s="3"/>
    </row>
    <row r="44" spans="1:48" x14ac:dyDescent="0.2">
      <c r="A44" s="53"/>
      <c r="B44" s="128" t="s">
        <v>45</v>
      </c>
      <c r="C44" s="129">
        <f>SUM(C11:C16)</f>
        <v>0.7182701776813728</v>
      </c>
      <c r="D44" s="55">
        <f>SUM(I11:I16)</f>
        <v>0</v>
      </c>
      <c r="E44" s="129">
        <f>SUM(O11:O16)</f>
        <v>2.9902375318444938</v>
      </c>
      <c r="F44" s="55">
        <f>SUM(U11:U16)</f>
        <v>12.513292645355556</v>
      </c>
      <c r="G44" s="129">
        <f>SUM(AA11:AA16)</f>
        <v>4.8598964069650634</v>
      </c>
      <c r="H44" s="129">
        <f>SUM(AG11:AG16)</f>
        <v>12.037634386392225</v>
      </c>
      <c r="I44" s="143">
        <f>SUM(AS11:AS16)</f>
        <v>16.131610981291143</v>
      </c>
      <c r="J44" s="3"/>
      <c r="K44" s="3"/>
      <c r="L44" s="3"/>
      <c r="M44" s="3"/>
    </row>
    <row r="45" spans="1:48" x14ac:dyDescent="0.2">
      <c r="A45" s="66"/>
      <c r="B45" s="66" t="s">
        <v>46</v>
      </c>
      <c r="C45" s="64">
        <f>SUM(C17:C22)</f>
        <v>0</v>
      </c>
      <c r="D45" s="65">
        <f>SUM(I17:I22)</f>
        <v>0</v>
      </c>
      <c r="E45" s="64">
        <f>SUM(O17:O22)</f>
        <v>0</v>
      </c>
      <c r="F45" s="65">
        <f>SUM(U17:U22)</f>
        <v>0</v>
      </c>
      <c r="G45" s="64">
        <f>SUM(AA17:AA22)</f>
        <v>0</v>
      </c>
      <c r="H45" s="64">
        <f>SUM(AG17:AG22)</f>
        <v>0</v>
      </c>
      <c r="I45" s="81">
        <f>SUM(AS17:AS22)</f>
        <v>0</v>
      </c>
      <c r="J45" s="3"/>
      <c r="K45" s="3"/>
      <c r="L45" s="3"/>
      <c r="M45" s="3"/>
    </row>
    <row r="46" spans="1:48" x14ac:dyDescent="0.2">
      <c r="A46" s="132"/>
      <c r="B46" s="132" t="s">
        <v>47</v>
      </c>
      <c r="C46" s="133">
        <f>SUM(C5:C22)</f>
        <v>23876.346236562607</v>
      </c>
      <c r="D46" s="134">
        <f>SUM(I5:I22)</f>
        <v>41395.4558336966</v>
      </c>
      <c r="E46" s="133">
        <f>SUM(O5:O22)</f>
        <v>41987.319917972811</v>
      </c>
      <c r="F46" s="134">
        <f>SUM(U5:U22)</f>
        <v>45525.345132898765</v>
      </c>
      <c r="G46" s="133">
        <f>SUM(AA5:AA22)</f>
        <v>44521.376609212086</v>
      </c>
      <c r="H46" s="133">
        <f>SUM(AG5:AG22)</f>
        <v>53861.294752328504</v>
      </c>
      <c r="I46" s="145">
        <f>SUM(AS5:AS22)</f>
        <v>84995.052339774149</v>
      </c>
      <c r="J46" s="3"/>
      <c r="K46" s="3"/>
      <c r="L46" s="3"/>
      <c r="M46" s="3"/>
    </row>
    <row r="47" spans="1:48" x14ac:dyDescent="0.2">
      <c r="A47" s="69" t="s">
        <v>48</v>
      </c>
      <c r="B47" s="69" t="s">
        <v>44</v>
      </c>
      <c r="C47" s="67">
        <f>SUM(D5:D10)</f>
        <v>3436.3267028981181</v>
      </c>
      <c r="D47" s="68">
        <f>SUM(J5:J10)</f>
        <v>4141.8064005219467</v>
      </c>
      <c r="E47" s="67">
        <f>SUM(P5:P10)</f>
        <v>5236.7541233436414</v>
      </c>
      <c r="F47" s="68">
        <f>SUM(V5:V10)</f>
        <v>5818.8933858461778</v>
      </c>
      <c r="G47" s="64">
        <f>SUM(AB5:AB10)</f>
        <v>6169.7364807117792</v>
      </c>
      <c r="H47" s="64">
        <f>SUM(AH5:AH10)</f>
        <v>6190.3196792565304</v>
      </c>
      <c r="I47" s="81">
        <f>SUM(AT5:AT10)</f>
        <v>8280.2608128160718</v>
      </c>
      <c r="J47" s="3"/>
      <c r="K47" s="3"/>
      <c r="L47" s="3"/>
      <c r="M47" s="3"/>
    </row>
    <row r="48" spans="1:48" x14ac:dyDescent="0.2">
      <c r="A48" s="54"/>
      <c r="B48" s="128" t="s">
        <v>45</v>
      </c>
      <c r="C48" s="129">
        <f>SUM(D11:D16)</f>
        <v>3436.3267028981186</v>
      </c>
      <c r="D48" s="55">
        <f>SUM(J11:J16)</f>
        <v>4141.8064005219467</v>
      </c>
      <c r="E48" s="129">
        <f>SUM(P11:P16)</f>
        <v>5236.7541233436414</v>
      </c>
      <c r="F48" s="55">
        <f>SUM(V11:V16)</f>
        <v>5818.8933858461769</v>
      </c>
      <c r="G48" s="129">
        <f>SUM(AB11:AB16)</f>
        <v>6169.736480711781</v>
      </c>
      <c r="H48" s="129">
        <f>SUM(AH11:AH16)</f>
        <v>6190.3196792565304</v>
      </c>
      <c r="I48" s="143">
        <f>SUM(AT11:AT16)</f>
        <v>8280.2608128160718</v>
      </c>
      <c r="J48" s="3"/>
      <c r="K48" s="3"/>
      <c r="L48" s="3"/>
      <c r="M48" s="3"/>
    </row>
    <row r="49" spans="1:13" x14ac:dyDescent="0.2">
      <c r="A49" s="66"/>
      <c r="B49" s="66" t="s">
        <v>46</v>
      </c>
      <c r="C49" s="64">
        <f>SUM(D17:D22)</f>
        <v>3436.3267028981181</v>
      </c>
      <c r="D49" s="65">
        <f>SUM(J17:J22)</f>
        <v>4141.8064005219467</v>
      </c>
      <c r="E49" s="64">
        <f>SUM(P17:P22)</f>
        <v>5236.7541233436414</v>
      </c>
      <c r="F49" s="65">
        <f>SUM(V17:V22)</f>
        <v>5818.8933858461778</v>
      </c>
      <c r="G49" s="64">
        <f>SUM(AB17:AB22)</f>
        <v>6169.7364807117792</v>
      </c>
      <c r="H49" s="64">
        <f>SUM(AH17:AH22)</f>
        <v>6190.3196792565304</v>
      </c>
      <c r="I49" s="81">
        <f>SUM(AT17:AT22)</f>
        <v>8280.2608128160718</v>
      </c>
      <c r="J49" s="3"/>
      <c r="K49" s="3"/>
      <c r="L49" s="3"/>
      <c r="M49" s="3"/>
    </row>
    <row r="50" spans="1:13" x14ac:dyDescent="0.2">
      <c r="A50" s="132"/>
      <c r="B50" s="132" t="s">
        <v>47</v>
      </c>
      <c r="C50" s="133">
        <f>SUM(D5:D22)</f>
        <v>10308.980108694353</v>
      </c>
      <c r="D50" s="134">
        <f>SUM(J5:J22)</f>
        <v>12425.419201565843</v>
      </c>
      <c r="E50" s="133">
        <f>SUM(P5:P22)</f>
        <v>15710.262370030925</v>
      </c>
      <c r="F50" s="134">
        <f>SUM(V5:V22)</f>
        <v>17456.680157538536</v>
      </c>
      <c r="G50" s="129">
        <f>SUM(AB5:AB22)</f>
        <v>18509.209442135336</v>
      </c>
      <c r="H50" s="129">
        <f>SUM(AH5:AH22)</f>
        <v>18570.959037769589</v>
      </c>
      <c r="I50" s="143">
        <f>SUM(AT5:AT22)</f>
        <v>24840.782438448223</v>
      </c>
      <c r="J50" s="3"/>
      <c r="K50" s="3"/>
      <c r="L50" s="3"/>
      <c r="M50" s="3"/>
    </row>
    <row r="51" spans="1:13" x14ac:dyDescent="0.2">
      <c r="A51" s="69" t="s">
        <v>3</v>
      </c>
      <c r="B51" s="69" t="s">
        <v>44</v>
      </c>
      <c r="C51" s="67">
        <f>SUM(E5:E10)</f>
        <v>9.1104099581821387</v>
      </c>
      <c r="D51" s="68">
        <f>SUM(K5:K10)</f>
        <v>19.318932824059289</v>
      </c>
      <c r="E51" s="67">
        <f>SUM(Q5:Q10)</f>
        <v>23.453148577391627</v>
      </c>
      <c r="F51" s="68">
        <f>SUM(W5:W10)</f>
        <v>23.429192919827223</v>
      </c>
      <c r="G51" s="67">
        <f>SUM(AC5:AC10)</f>
        <v>40.179273216748001</v>
      </c>
      <c r="H51" s="67">
        <f>SUM(AI5:AI10)</f>
        <v>39.257199135600231</v>
      </c>
      <c r="I51" s="85">
        <f>SUM(AU5:AU10)</f>
        <v>47.665501753566033</v>
      </c>
      <c r="J51" s="3"/>
      <c r="K51" s="3"/>
      <c r="L51" s="3"/>
      <c r="M51" s="3"/>
    </row>
    <row r="52" spans="1:13" x14ac:dyDescent="0.2">
      <c r="A52" s="54"/>
      <c r="B52" s="128" t="s">
        <v>45</v>
      </c>
      <c r="C52" s="129">
        <f>SUM(E11:E16)</f>
        <v>45720.796842679876</v>
      </c>
      <c r="D52" s="55">
        <f>SUM(K11:K16)</f>
        <v>53175.544841539901</v>
      </c>
      <c r="E52" s="129">
        <f>SUM(Q11:Q16)</f>
        <v>57337.994769721328</v>
      </c>
      <c r="F52" s="55">
        <f>SUM(W11:W16)</f>
        <v>58954.745466755725</v>
      </c>
      <c r="G52" s="129">
        <f>SUM(AC11:AC16)</f>
        <v>60773.912038729984</v>
      </c>
      <c r="H52" s="129">
        <f>SUM(AI11:AI16)</f>
        <v>61862.702720386027</v>
      </c>
      <c r="I52" s="143">
        <f>SUM(AU11:AU16)</f>
        <v>83916.810217121616</v>
      </c>
      <c r="J52" s="3"/>
      <c r="K52" s="3"/>
      <c r="L52" s="3"/>
      <c r="M52" s="3"/>
    </row>
    <row r="53" spans="1:13" x14ac:dyDescent="0.2">
      <c r="A53" s="66"/>
      <c r="B53" s="66" t="s">
        <v>46</v>
      </c>
      <c r="C53" s="64">
        <f>SUM(E17:E22)</f>
        <v>38178.548422406056</v>
      </c>
      <c r="D53" s="65">
        <f>SUM(K17:K22)</f>
        <v>49359.631196546616</v>
      </c>
      <c r="E53" s="64">
        <f>SUM(Q17:Q22)</f>
        <v>51206.672420767689</v>
      </c>
      <c r="F53" s="65">
        <f>SUM(W17:W22)</f>
        <v>53047.87226610475</v>
      </c>
      <c r="G53" s="64">
        <f>SUM(AC17:AC22)</f>
        <v>52817.03470952285</v>
      </c>
      <c r="H53" s="64">
        <f>SUM(AI17:AI22)</f>
        <v>56531.054984988717</v>
      </c>
      <c r="I53" s="81">
        <f>SUM(AU17:AU22)</f>
        <v>79431.683971942781</v>
      </c>
      <c r="J53" s="3"/>
      <c r="K53" s="3"/>
      <c r="L53" s="3"/>
      <c r="M53" s="3"/>
    </row>
    <row r="54" spans="1:13" x14ac:dyDescent="0.2">
      <c r="A54" s="132"/>
      <c r="B54" s="132" t="s">
        <v>47</v>
      </c>
      <c r="C54" s="133">
        <f>SUM(E5:E22)</f>
        <v>83908.455675044112</v>
      </c>
      <c r="D54" s="134">
        <f>SUM(K5:K22)</f>
        <v>102554.49497091057</v>
      </c>
      <c r="E54" s="133">
        <f>SUM(Q5:Q22)</f>
        <v>108568.12033906643</v>
      </c>
      <c r="F54" s="134">
        <f>SUM(W5:W22)</f>
        <v>112026.04692578032</v>
      </c>
      <c r="G54" s="133">
        <f>SUM(AC5:AC22)</f>
        <v>113631.12602146958</v>
      </c>
      <c r="H54" s="133">
        <f>SUM(AI5:AI22)</f>
        <v>118433.01490451035</v>
      </c>
      <c r="I54" s="145">
        <f>SUM(AU5:AU22)</f>
        <v>163396.15969081796</v>
      </c>
      <c r="J54" s="3"/>
      <c r="K54" s="3"/>
      <c r="L54" s="3"/>
      <c r="M54" s="3"/>
    </row>
    <row r="55" spans="1:13" x14ac:dyDescent="0.2">
      <c r="A55" s="69" t="s">
        <v>49</v>
      </c>
      <c r="B55" s="69" t="s">
        <v>44</v>
      </c>
      <c r="C55" s="67">
        <f t="shared" ref="C55:I58" si="6">SUM(C39,C43,C47,C51)</f>
        <v>49090.696009688072</v>
      </c>
      <c r="D55" s="68">
        <f t="shared" si="6"/>
        <v>68649.35518006231</v>
      </c>
      <c r="E55" s="67">
        <f t="shared" si="6"/>
        <v>73593.633639279244</v>
      </c>
      <c r="F55" s="68">
        <f t="shared" si="6"/>
        <v>79186.770457201594</v>
      </c>
      <c r="G55" s="64">
        <f t="shared" si="6"/>
        <v>72167.301543157722</v>
      </c>
      <c r="H55" s="64">
        <f t="shared" si="6"/>
        <v>85314.900964642424</v>
      </c>
      <c r="I55" s="85">
        <f t="shared" si="6"/>
        <v>126436.15571999864</v>
      </c>
      <c r="J55" s="76">
        <f>I55*100/I$58</f>
        <v>39.578763853501606</v>
      </c>
    </row>
    <row r="56" spans="1:13" x14ac:dyDescent="0.2">
      <c r="A56" s="54"/>
      <c r="B56" s="128" t="s">
        <v>45</v>
      </c>
      <c r="C56" s="129">
        <f t="shared" si="6"/>
        <v>54383.176806961485</v>
      </c>
      <c r="D56" s="55">
        <f t="shared" si="6"/>
        <v>61841.422003457643</v>
      </c>
      <c r="E56" s="129">
        <f t="shared" si="6"/>
        <v>69082.476410793053</v>
      </c>
      <c r="F56" s="55">
        <f t="shared" si="6"/>
        <v>72083.88152906645</v>
      </c>
      <c r="G56" s="129">
        <f t="shared" si="6"/>
        <v>73155.485089480193</v>
      </c>
      <c r="H56" s="129">
        <f t="shared" si="6"/>
        <v>74964.551495368854</v>
      </c>
      <c r="I56" s="143">
        <f t="shared" si="6"/>
        <v>99325.997538030177</v>
      </c>
      <c r="J56" s="76">
        <f>I56*100/I$58</f>
        <v>31.092373686029216</v>
      </c>
    </row>
    <row r="57" spans="1:13" x14ac:dyDescent="0.2">
      <c r="A57" s="66"/>
      <c r="B57" s="66" t="s">
        <v>46</v>
      </c>
      <c r="C57" s="64">
        <f t="shared" si="6"/>
        <v>45050.207253483546</v>
      </c>
      <c r="D57" s="65">
        <f t="shared" si="6"/>
        <v>56301.275401866573</v>
      </c>
      <c r="E57" s="64">
        <f t="shared" si="6"/>
        <v>60778.29853776333</v>
      </c>
      <c r="F57" s="65">
        <f t="shared" si="6"/>
        <v>63788.473858606805</v>
      </c>
      <c r="G57" s="64">
        <f t="shared" si="6"/>
        <v>63193.913460175187</v>
      </c>
      <c r="H57" s="64">
        <f t="shared" si="6"/>
        <v>67156.360238710913</v>
      </c>
      <c r="I57" s="81">
        <f t="shared" si="6"/>
        <v>93692.380966421493</v>
      </c>
      <c r="J57" s="76">
        <f>I57*100/I$58</f>
        <v>29.328862460469189</v>
      </c>
    </row>
    <row r="58" spans="1:13" x14ac:dyDescent="0.2">
      <c r="A58" s="132"/>
      <c r="B58" s="132" t="s">
        <v>47</v>
      </c>
      <c r="C58" s="133">
        <f t="shared" si="6"/>
        <v>148524.08007013309</v>
      </c>
      <c r="D58" s="134">
        <f t="shared" si="6"/>
        <v>186792.05258538655</v>
      </c>
      <c r="E58" s="133">
        <f t="shared" si="6"/>
        <v>203454.40858783564</v>
      </c>
      <c r="F58" s="55">
        <f t="shared" si="6"/>
        <v>215059.12584487483</v>
      </c>
      <c r="G58" s="129">
        <f t="shared" si="6"/>
        <v>208516.70009281306</v>
      </c>
      <c r="H58" s="129">
        <f t="shared" si="6"/>
        <v>227435.81269872218</v>
      </c>
      <c r="I58" s="145">
        <f t="shared" si="6"/>
        <v>319454.5342244503</v>
      </c>
      <c r="J58" s="76"/>
    </row>
    <row r="59" spans="1:13" x14ac:dyDescent="0.2">
      <c r="F59" s="71"/>
      <c r="G59" s="68"/>
      <c r="H59" s="68"/>
      <c r="I59" s="70"/>
      <c r="J59" s="70"/>
    </row>
    <row r="60" spans="1:13" x14ac:dyDescent="0.2">
      <c r="F60" s="70"/>
      <c r="G60" s="70"/>
      <c r="H60" s="70"/>
      <c r="I60" s="70"/>
    </row>
    <row r="61" spans="1:13" x14ac:dyDescent="0.2">
      <c r="F61" s="70"/>
      <c r="G61" s="70"/>
      <c r="H61" s="70"/>
      <c r="I61" s="70"/>
    </row>
    <row r="62" spans="1:13" x14ac:dyDescent="0.2">
      <c r="B62" s="2"/>
      <c r="C62" s="2"/>
      <c r="D62" s="2"/>
      <c r="E62" s="2"/>
    </row>
    <row r="63" spans="1:13"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0</v>
      </c>
      <c r="C70" s="58">
        <f t="shared" ref="C70:C98" si="9">L4</f>
        <v>0</v>
      </c>
      <c r="D70" s="58">
        <f t="shared" ref="D70:D98" si="10">R4</f>
        <v>0</v>
      </c>
      <c r="E70" s="58">
        <f t="shared" ref="E70:E98" si="11">X4</f>
        <v>0</v>
      </c>
      <c r="F70" s="116">
        <f t="shared" ref="F70:F98" si="12">AD4</f>
        <v>0</v>
      </c>
      <c r="G70" s="116">
        <f t="shared" ref="G70:G98" si="13">AJ4</f>
        <v>0</v>
      </c>
      <c r="H70" s="147"/>
      <c r="I70" s="147">
        <f t="shared" ref="I70:I98" si="14">AV4</f>
        <v>0</v>
      </c>
    </row>
    <row r="71" spans="1:9" x14ac:dyDescent="0.2">
      <c r="A71" s="2">
        <f t="shared" si="7"/>
        <v>0</v>
      </c>
      <c r="B71" s="108">
        <f t="shared" si="8"/>
        <v>12529.066353503842</v>
      </c>
      <c r="C71" s="108">
        <f t="shared" si="9"/>
        <v>13766.366758218483</v>
      </c>
      <c r="D71" s="108">
        <f t="shared" si="10"/>
        <v>14938.104672941527</v>
      </c>
      <c r="E71" s="108">
        <f t="shared" si="11"/>
        <v>15403.914259586501</v>
      </c>
      <c r="F71" s="108">
        <f t="shared" si="12"/>
        <v>11688.083338784816</v>
      </c>
      <c r="G71" s="108">
        <f t="shared" si="13"/>
        <v>13130.057902728455</v>
      </c>
      <c r="H71" s="146"/>
      <c r="I71" s="146">
        <f t="shared" si="14"/>
        <v>18880.987839685917</v>
      </c>
    </row>
    <row r="72" spans="1:9" x14ac:dyDescent="0.2">
      <c r="A72" s="57">
        <f t="shared" si="7"/>
        <v>1</v>
      </c>
      <c r="B72" s="58">
        <f t="shared" si="8"/>
        <v>6077.7083947642304</v>
      </c>
      <c r="C72" s="58">
        <f t="shared" si="9"/>
        <v>8073.0579533196596</v>
      </c>
      <c r="D72" s="58">
        <f t="shared" si="10"/>
        <v>8363.8217492402473</v>
      </c>
      <c r="E72" s="58">
        <f t="shared" si="11"/>
        <v>8918.274775887774</v>
      </c>
      <c r="F72" s="58">
        <f t="shared" si="12"/>
        <v>7361.2461728257904</v>
      </c>
      <c r="G72" s="58">
        <f t="shared" si="13"/>
        <v>10694.093829792388</v>
      </c>
      <c r="H72" s="147"/>
      <c r="I72" s="147">
        <f t="shared" si="14"/>
        <v>18161.966880009742</v>
      </c>
    </row>
    <row r="73" spans="1:9" x14ac:dyDescent="0.2">
      <c r="A73" s="2">
        <f t="shared" si="7"/>
        <v>2</v>
      </c>
      <c r="B73" s="108">
        <f t="shared" si="8"/>
        <v>7789.6580253756192</v>
      </c>
      <c r="C73" s="108">
        <f t="shared" si="9"/>
        <v>8411.4356886668902</v>
      </c>
      <c r="D73" s="108">
        <f t="shared" si="10"/>
        <v>7632.4203374850576</v>
      </c>
      <c r="E73" s="108">
        <f t="shared" si="11"/>
        <v>8261.8441962239231</v>
      </c>
      <c r="F73" s="108">
        <f t="shared" si="12"/>
        <v>8235.7837908204256</v>
      </c>
      <c r="G73" s="108">
        <f t="shared" si="13"/>
        <v>14720.24519281985</v>
      </c>
      <c r="H73" s="146"/>
      <c r="I73" s="146">
        <f t="shared" si="14"/>
        <v>22132.235547749911</v>
      </c>
    </row>
    <row r="74" spans="1:9" x14ac:dyDescent="0.2">
      <c r="A74" s="57">
        <f t="shared" si="7"/>
        <v>3</v>
      </c>
      <c r="B74" s="58">
        <f t="shared" si="8"/>
        <v>7612.8303298442352</v>
      </c>
      <c r="C74" s="58">
        <f t="shared" si="9"/>
        <v>12746.805174294939</v>
      </c>
      <c r="D74" s="58">
        <f t="shared" si="10"/>
        <v>14347.137817105622</v>
      </c>
      <c r="E74" s="58">
        <f t="shared" si="11"/>
        <v>15665.400691774921</v>
      </c>
      <c r="F74" s="58">
        <f t="shared" si="12"/>
        <v>14970.581207442718</v>
      </c>
      <c r="G74" s="58">
        <f t="shared" si="13"/>
        <v>15436.331959570205</v>
      </c>
      <c r="H74" s="147"/>
      <c r="I74" s="147">
        <f t="shared" si="14"/>
        <v>22337.865763173675</v>
      </c>
    </row>
    <row r="75" spans="1:9" x14ac:dyDescent="0.2">
      <c r="A75" s="2">
        <f t="shared" si="7"/>
        <v>4</v>
      </c>
      <c r="B75" s="108">
        <f t="shared" si="8"/>
        <v>7504.1676095076646</v>
      </c>
      <c r="C75" s="108">
        <f t="shared" si="9"/>
        <v>12563.310368967283</v>
      </c>
      <c r="D75" s="108">
        <f t="shared" si="10"/>
        <v>14362.925985053744</v>
      </c>
      <c r="E75" s="108">
        <f t="shared" si="11"/>
        <v>15543.985998570104</v>
      </c>
      <c r="F75" s="108">
        <f t="shared" si="12"/>
        <v>15016.763096118659</v>
      </c>
      <c r="G75" s="108">
        <f t="shared" si="13"/>
        <v>15754.507576032189</v>
      </c>
      <c r="H75" s="146"/>
      <c r="I75" s="146">
        <f t="shared" si="14"/>
        <v>22469.189760935624</v>
      </c>
    </row>
    <row r="76" spans="1:9" x14ac:dyDescent="0.2">
      <c r="A76" s="57">
        <f t="shared" si="7"/>
        <v>5</v>
      </c>
      <c r="B76" s="58">
        <f t="shared" si="8"/>
        <v>7577.2652966924825</v>
      </c>
      <c r="C76" s="58">
        <f t="shared" si="9"/>
        <v>13088.379236595069</v>
      </c>
      <c r="D76" s="58">
        <f t="shared" si="10"/>
        <v>13949.223077453051</v>
      </c>
      <c r="E76" s="58">
        <f t="shared" si="11"/>
        <v>15393.350535158375</v>
      </c>
      <c r="F76" s="58">
        <f t="shared" si="12"/>
        <v>14894.843937165295</v>
      </c>
      <c r="G76" s="58">
        <f t="shared" si="13"/>
        <v>15579.664503699354</v>
      </c>
      <c r="H76" s="147"/>
      <c r="I76" s="147">
        <f t="shared" si="14"/>
        <v>22453.909928443765</v>
      </c>
    </row>
    <row r="77" spans="1:9" x14ac:dyDescent="0.2">
      <c r="A77" s="2">
        <f t="shared" si="7"/>
        <v>6</v>
      </c>
      <c r="B77" s="108">
        <f t="shared" si="8"/>
        <v>9384.3097495764305</v>
      </c>
      <c r="C77" s="108">
        <f t="shared" si="9"/>
        <v>10663.787839841098</v>
      </c>
      <c r="D77" s="108">
        <f t="shared" si="10"/>
        <v>12013.643183425076</v>
      </c>
      <c r="E77" s="108">
        <f t="shared" si="11"/>
        <v>12590.199846194855</v>
      </c>
      <c r="F77" s="108">
        <f t="shared" si="12"/>
        <v>12649.62027071738</v>
      </c>
      <c r="G77" s="108">
        <f t="shared" si="13"/>
        <v>13295.31687912246</v>
      </c>
      <c r="H77" s="146"/>
      <c r="I77" s="146">
        <f t="shared" si="14"/>
        <v>17433.209066539042</v>
      </c>
    </row>
    <row r="78" spans="1:9" x14ac:dyDescent="0.2">
      <c r="A78" s="57">
        <f t="shared" si="7"/>
        <v>7</v>
      </c>
      <c r="B78" s="58">
        <f t="shared" si="8"/>
        <v>8988.2574501684903</v>
      </c>
      <c r="C78" s="58">
        <f t="shared" si="9"/>
        <v>10211.620840287396</v>
      </c>
      <c r="D78" s="58">
        <f t="shared" si="10"/>
        <v>11335.71371255421</v>
      </c>
      <c r="E78" s="58">
        <f t="shared" si="11"/>
        <v>11906.716577977868</v>
      </c>
      <c r="F78" s="58">
        <f t="shared" si="12"/>
        <v>12103.537979517891</v>
      </c>
      <c r="G78" s="58">
        <f t="shared" si="13"/>
        <v>12284.112212768148</v>
      </c>
      <c r="H78" s="147"/>
      <c r="I78" s="147">
        <f t="shared" si="14"/>
        <v>16337.283150690713</v>
      </c>
    </row>
    <row r="79" spans="1:9" x14ac:dyDescent="0.2">
      <c r="A79" s="2">
        <f t="shared" si="7"/>
        <v>8</v>
      </c>
      <c r="B79" s="108">
        <f t="shared" si="8"/>
        <v>8994.1631795314024</v>
      </c>
      <c r="C79" s="108">
        <f t="shared" si="9"/>
        <v>10259.675659406401</v>
      </c>
      <c r="D79" s="108">
        <f t="shared" si="10"/>
        <v>11406.285066155122</v>
      </c>
      <c r="E79" s="108">
        <f t="shared" si="11"/>
        <v>11872.683068583643</v>
      </c>
      <c r="F79" s="108">
        <f t="shared" si="12"/>
        <v>12107.085547037208</v>
      </c>
      <c r="G79" s="108">
        <f t="shared" si="13"/>
        <v>12336.549137726452</v>
      </c>
      <c r="H79" s="146"/>
      <c r="I79" s="146">
        <f t="shared" si="14"/>
        <v>16424.877898593466</v>
      </c>
    </row>
    <row r="80" spans="1:9" x14ac:dyDescent="0.2">
      <c r="A80" s="57">
        <f t="shared" si="7"/>
        <v>9</v>
      </c>
      <c r="B80" s="58">
        <f t="shared" si="8"/>
        <v>8980.163933244412</v>
      </c>
      <c r="C80" s="58">
        <f t="shared" si="9"/>
        <v>10228.078847400115</v>
      </c>
      <c r="D80" s="58">
        <f t="shared" si="10"/>
        <v>11446.563992683326</v>
      </c>
      <c r="E80" s="58">
        <f t="shared" si="11"/>
        <v>11867.04702549934</v>
      </c>
      <c r="F80" s="58">
        <f t="shared" si="12"/>
        <v>12093.264406009155</v>
      </c>
      <c r="G80" s="58">
        <f t="shared" si="13"/>
        <v>12332.568104103051</v>
      </c>
      <c r="H80" s="147"/>
      <c r="I80" s="147">
        <f t="shared" si="14"/>
        <v>16389.123978328967</v>
      </c>
    </row>
    <row r="81" spans="1:9" x14ac:dyDescent="0.2">
      <c r="A81" s="2">
        <f t="shared" si="7"/>
        <v>10</v>
      </c>
      <c r="B81" s="108">
        <f t="shared" si="8"/>
        <v>9021.239719886089</v>
      </c>
      <c r="C81" s="108">
        <f t="shared" si="9"/>
        <v>10220.595401085991</v>
      </c>
      <c r="D81" s="108">
        <f t="shared" si="10"/>
        <v>11431.04284462485</v>
      </c>
      <c r="E81" s="108">
        <f t="shared" si="11"/>
        <v>11916.640689732061</v>
      </c>
      <c r="F81" s="108">
        <f t="shared" si="12"/>
        <v>12081.317605826218</v>
      </c>
      <c r="G81" s="108">
        <f t="shared" si="13"/>
        <v>12364.118091155202</v>
      </c>
      <c r="H81" s="146"/>
      <c r="I81" s="146">
        <f t="shared" si="14"/>
        <v>16352.061961290152</v>
      </c>
    </row>
    <row r="82" spans="1:9" x14ac:dyDescent="0.2">
      <c r="A82" s="57">
        <f t="shared" si="7"/>
        <v>11</v>
      </c>
      <c r="B82" s="58">
        <f t="shared" si="8"/>
        <v>9015.0427745546622</v>
      </c>
      <c r="C82" s="58">
        <f t="shared" si="9"/>
        <v>10257.663415436637</v>
      </c>
      <c r="D82" s="58">
        <f t="shared" si="10"/>
        <v>11449.227611350474</v>
      </c>
      <c r="E82" s="58">
        <f t="shared" si="11"/>
        <v>11930.594321078675</v>
      </c>
      <c r="F82" s="58">
        <f t="shared" si="12"/>
        <v>12120.659280372332</v>
      </c>
      <c r="G82" s="58">
        <f t="shared" si="13"/>
        <v>12351.88707049354</v>
      </c>
      <c r="H82" s="147"/>
      <c r="I82" s="147">
        <f t="shared" si="14"/>
        <v>16389.441482587808</v>
      </c>
    </row>
    <row r="83" spans="1:9" x14ac:dyDescent="0.2">
      <c r="A83" s="2">
        <f t="shared" si="7"/>
        <v>12</v>
      </c>
      <c r="B83" s="108">
        <f t="shared" si="8"/>
        <v>9016.3810002436003</v>
      </c>
      <c r="C83" s="108">
        <f t="shared" si="9"/>
        <v>10244.855242018195</v>
      </c>
      <c r="D83" s="108">
        <f t="shared" si="10"/>
        <v>11484.506944745272</v>
      </c>
      <c r="E83" s="108">
        <f t="shared" si="11"/>
        <v>11942.727546555112</v>
      </c>
      <c r="F83" s="108">
        <f t="shared" si="12"/>
        <v>12124.888066705209</v>
      </c>
      <c r="G83" s="108">
        <f t="shared" si="13"/>
        <v>12373.161615763582</v>
      </c>
      <c r="H83" s="146"/>
      <c r="I83" s="146">
        <f t="shared" si="14"/>
        <v>16435.081387486767</v>
      </c>
    </row>
    <row r="84" spans="1:9" x14ac:dyDescent="0.2">
      <c r="A84" s="57">
        <f t="shared" si="7"/>
        <v>13</v>
      </c>
      <c r="B84" s="58">
        <f t="shared" si="8"/>
        <v>7830.040921303369</v>
      </c>
      <c r="C84" s="58">
        <f t="shared" si="9"/>
        <v>10034.762890056016</v>
      </c>
      <c r="D84" s="58">
        <f t="shared" si="10"/>
        <v>10807.290007634607</v>
      </c>
      <c r="E84" s="58">
        <f t="shared" si="11"/>
        <v>11319.366146172773</v>
      </c>
      <c r="F84" s="58">
        <f t="shared" si="12"/>
        <v>11007.674947606403</v>
      </c>
      <c r="G84" s="58">
        <f t="shared" si="13"/>
        <v>11746.17556660726</v>
      </c>
      <c r="H84" s="147"/>
      <c r="I84" s="147">
        <f t="shared" si="14"/>
        <v>15801.978981488399</v>
      </c>
    </row>
    <row r="85" spans="1:9" x14ac:dyDescent="0.2">
      <c r="A85" s="2">
        <f t="shared" si="7"/>
        <v>14</v>
      </c>
      <c r="B85" s="108">
        <f t="shared" si="8"/>
        <v>7767.4102148998636</v>
      </c>
      <c r="C85" s="108">
        <f t="shared" si="9"/>
        <v>10000.503208651657</v>
      </c>
      <c r="D85" s="108">
        <f t="shared" si="10"/>
        <v>10807.834669281214</v>
      </c>
      <c r="E85" s="108">
        <f t="shared" si="11"/>
        <v>11330.647976251052</v>
      </c>
      <c r="F85" s="108">
        <f t="shared" si="12"/>
        <v>11022.479299062627</v>
      </c>
      <c r="G85" s="108">
        <f t="shared" si="13"/>
        <v>11716.79685573439</v>
      </c>
      <c r="H85" s="146"/>
      <c r="I85" s="146">
        <f t="shared" si="14"/>
        <v>15783.885434426571</v>
      </c>
    </row>
    <row r="86" spans="1:9" x14ac:dyDescent="0.2">
      <c r="A86" s="57">
        <f t="shared" si="7"/>
        <v>15</v>
      </c>
      <c r="B86" s="58">
        <f t="shared" si="8"/>
        <v>7808.1019734864085</v>
      </c>
      <c r="C86" s="58">
        <f t="shared" si="9"/>
        <v>10047.352128628159</v>
      </c>
      <c r="D86" s="58">
        <f t="shared" si="10"/>
        <v>10797.153198304464</v>
      </c>
      <c r="E86" s="58">
        <f t="shared" si="11"/>
        <v>11345.482507326251</v>
      </c>
      <c r="F86" s="58">
        <f t="shared" si="12"/>
        <v>11000.473023204371</v>
      </c>
      <c r="G86" s="58">
        <f t="shared" si="13"/>
        <v>11722.206210243507</v>
      </c>
      <c r="H86" s="147"/>
      <c r="I86" s="147">
        <f t="shared" si="14"/>
        <v>15825.617000249769</v>
      </c>
    </row>
    <row r="87" spans="1:9" x14ac:dyDescent="0.2">
      <c r="A87" s="2">
        <f t="shared" si="7"/>
        <v>16</v>
      </c>
      <c r="B87" s="108">
        <f t="shared" si="8"/>
        <v>6627.7914102256191</v>
      </c>
      <c r="C87" s="108">
        <f t="shared" si="9"/>
        <v>8492.3541327641869</v>
      </c>
      <c r="D87" s="108">
        <f t="shared" si="10"/>
        <v>8918.8944104588445</v>
      </c>
      <c r="E87" s="108">
        <f t="shared" si="11"/>
        <v>9554.4880781884422</v>
      </c>
      <c r="F87" s="108">
        <f t="shared" si="12"/>
        <v>9614.2615672226075</v>
      </c>
      <c r="G87" s="108">
        <f t="shared" si="13"/>
        <v>10356.418034769838</v>
      </c>
      <c r="H87" s="146"/>
      <c r="I87" s="146">
        <f t="shared" si="14"/>
        <v>15318.583379144771</v>
      </c>
    </row>
    <row r="88" spans="1:9" x14ac:dyDescent="0.2">
      <c r="A88" s="57">
        <f t="shared" si="7"/>
        <v>17</v>
      </c>
      <c r="B88" s="58">
        <f t="shared" si="8"/>
        <v>6000.4817333246856</v>
      </c>
      <c r="C88" s="58">
        <f t="shared" si="9"/>
        <v>7481.44779974835</v>
      </c>
      <c r="D88" s="58">
        <f t="shared" si="10"/>
        <v>7962.6193073389304</v>
      </c>
      <c r="E88" s="58">
        <f t="shared" si="11"/>
        <v>8295.7616041131805</v>
      </c>
      <c r="F88" s="58">
        <f t="shared" si="12"/>
        <v>8424.1365563739801</v>
      </c>
      <c r="G88" s="58">
        <f t="shared" si="13"/>
        <v>9241.6019555923394</v>
      </c>
      <c r="H88" s="147"/>
      <c r="I88" s="147">
        <f t="shared" si="14"/>
        <v>14527.23478362523</v>
      </c>
    </row>
    <row r="89" spans="1:9" x14ac:dyDescent="0.2">
      <c r="A89" s="2">
        <f t="shared" si="7"/>
        <v>18</v>
      </c>
      <c r="B89" s="108">
        <f t="shared" si="8"/>
        <v>4820.5269607208811</v>
      </c>
      <c r="C89" s="108">
        <f t="shared" si="9"/>
        <v>6012.1322390394507</v>
      </c>
      <c r="D89" s="108">
        <f t="shared" si="10"/>
        <v>6123.3580199140442</v>
      </c>
      <c r="E89" s="108">
        <f t="shared" si="11"/>
        <v>6397.380476986652</v>
      </c>
      <c r="F89" s="108">
        <f t="shared" si="12"/>
        <v>6661.3884073452637</v>
      </c>
      <c r="G89" s="108">
        <f t="shared" si="13"/>
        <v>7267.9721018901955</v>
      </c>
      <c r="H89" s="146"/>
      <c r="I89" s="146">
        <f t="shared" si="14"/>
        <v>12649.989625969658</v>
      </c>
    </row>
    <row r="90" spans="1:9" x14ac:dyDescent="0.2">
      <c r="A90" s="57">
        <f t="shared" si="7"/>
        <v>19</v>
      </c>
      <c r="B90" s="58">
        <f t="shared" si="8"/>
        <v>4602.0840865984064</v>
      </c>
      <c r="C90" s="58">
        <f t="shared" si="9"/>
        <v>5550.0014764434154</v>
      </c>
      <c r="D90" s="58">
        <f t="shared" si="10"/>
        <v>5631.4678384557546</v>
      </c>
      <c r="E90" s="58">
        <f t="shared" si="11"/>
        <v>5836.8307128975448</v>
      </c>
      <c r="F90" s="58">
        <f t="shared" si="12"/>
        <v>5878.7946987198056</v>
      </c>
      <c r="G90" s="58">
        <f t="shared" si="13"/>
        <v>6443.9667140724396</v>
      </c>
      <c r="H90" s="147"/>
      <c r="I90" s="147">
        <f t="shared" si="14"/>
        <v>9847.46584943173</v>
      </c>
    </row>
    <row r="91" spans="1:9" x14ac:dyDescent="0.2">
      <c r="A91" s="2">
        <f t="shared" si="7"/>
        <v>20</v>
      </c>
      <c r="B91" s="108">
        <f t="shared" si="8"/>
        <v>3569.9016394445966</v>
      </c>
      <c r="C91" s="108">
        <f t="shared" si="9"/>
        <v>4823.8407454555254</v>
      </c>
      <c r="D91" s="108">
        <f t="shared" si="10"/>
        <v>4495.4192419204528</v>
      </c>
      <c r="E91" s="108">
        <f t="shared" si="11"/>
        <v>4681.2106933043697</v>
      </c>
      <c r="F91" s="108">
        <f t="shared" si="12"/>
        <v>4859.6718565257916</v>
      </c>
      <c r="G91" s="108">
        <f t="shared" si="13"/>
        <v>5232.808367519011</v>
      </c>
      <c r="H91" s="146"/>
      <c r="I91" s="146">
        <f t="shared" si="14"/>
        <v>7976.9700269625373</v>
      </c>
    </row>
    <row r="92" spans="1:9" x14ac:dyDescent="0.2">
      <c r="A92" s="57">
        <f t="shared" si="7"/>
        <v>21</v>
      </c>
      <c r="B92" s="58">
        <f t="shared" si="8"/>
        <v>3278.2306114645212</v>
      </c>
      <c r="C92" s="58">
        <f t="shared" si="9"/>
        <v>4953.3916916897833</v>
      </c>
      <c r="D92" s="58">
        <f t="shared" si="10"/>
        <v>4862.4524125977305</v>
      </c>
      <c r="E92" s="58">
        <f t="shared" si="11"/>
        <v>5166.236653442561</v>
      </c>
      <c r="F92" s="58">
        <f t="shared" si="12"/>
        <v>5092.8006565071719</v>
      </c>
      <c r="G92" s="58">
        <f t="shared" si="13"/>
        <v>5973.9254957157318</v>
      </c>
      <c r="H92" s="147"/>
      <c r="I92" s="147">
        <f t="shared" si="14"/>
        <v>6804.3755827192717</v>
      </c>
    </row>
    <row r="93" spans="1:9" x14ac:dyDescent="0.2">
      <c r="A93" s="2">
        <f t="shared" si="7"/>
        <v>22</v>
      </c>
      <c r="B93" s="108">
        <f t="shared" si="8"/>
        <v>3080.0205738361819</v>
      </c>
      <c r="C93" s="108">
        <f t="shared" si="9"/>
        <v>5126.4141462694779</v>
      </c>
      <c r="D93" s="108">
        <f t="shared" si="10"/>
        <v>4924.4346875063338</v>
      </c>
      <c r="E93" s="108">
        <f t="shared" si="11"/>
        <v>5257.4452725150495</v>
      </c>
      <c r="F93" s="108">
        <f t="shared" si="12"/>
        <v>4991.237713372966</v>
      </c>
      <c r="G93" s="108">
        <f t="shared" si="13"/>
        <v>6137.6089209316588</v>
      </c>
      <c r="H93" s="146"/>
      <c r="I93" s="146">
        <f t="shared" si="14"/>
        <v>6381.2159022322576</v>
      </c>
    </row>
    <row r="94" spans="1:9" x14ac:dyDescent="0.2">
      <c r="A94" s="57">
        <f t="shared" si="7"/>
        <v>23</v>
      </c>
      <c r="B94" s="58">
        <f t="shared" si="8"/>
        <v>2665.8703268225008</v>
      </c>
      <c r="C94" s="58">
        <f t="shared" si="9"/>
        <v>4549.8118809920616</v>
      </c>
      <c r="D94" s="58">
        <f t="shared" si="10"/>
        <v>4608.6574986460791</v>
      </c>
      <c r="E94" s="58">
        <f t="shared" si="11"/>
        <v>4347.7995151844443</v>
      </c>
      <c r="F94" s="58">
        <f t="shared" si="12"/>
        <v>4475.4179422826182</v>
      </c>
      <c r="G94" s="58">
        <f t="shared" si="13"/>
        <v>5497.223902054162</v>
      </c>
      <c r="H94" s="147"/>
      <c r="I94" s="147">
        <f t="shared" si="14"/>
        <v>5904.9195123602003</v>
      </c>
    </row>
    <row r="95" spans="1:9" x14ac:dyDescent="0.2">
      <c r="A95" s="2">
        <f t="shared" si="7"/>
        <v>24</v>
      </c>
      <c r="B95" s="108">
        <f t="shared" si="8"/>
        <v>2302.4894194338908</v>
      </c>
      <c r="C95" s="108">
        <f t="shared" si="9"/>
        <v>3739.9833538927819</v>
      </c>
      <c r="D95" s="108">
        <f t="shared" si="10"/>
        <v>3694.1784322077651</v>
      </c>
      <c r="E95" s="108">
        <f t="shared" si="11"/>
        <v>3744.8741462625399</v>
      </c>
      <c r="F95" s="108">
        <f t="shared" si="12"/>
        <v>3697.5765519701895</v>
      </c>
      <c r="G95" s="108">
        <f t="shared" si="13"/>
        <v>4662.0318223564391</v>
      </c>
      <c r="H95" s="146"/>
      <c r="I95" s="146">
        <f t="shared" si="14"/>
        <v>4829.4079610405561</v>
      </c>
    </row>
    <row r="96" spans="1:9" x14ac:dyDescent="0.2">
      <c r="A96" s="57">
        <f t="shared" si="7"/>
        <v>25</v>
      </c>
      <c r="B96" s="58">
        <f t="shared" si="8"/>
        <v>1896.6867273100488</v>
      </c>
      <c r="C96" s="58">
        <f t="shared" si="9"/>
        <v>2973.7852252146672</v>
      </c>
      <c r="D96" s="58">
        <f t="shared" si="10"/>
        <v>3041.0852276137289</v>
      </c>
      <c r="E96" s="58">
        <f t="shared" si="11"/>
        <v>3054.6576830497061</v>
      </c>
      <c r="F96" s="58">
        <f t="shared" si="12"/>
        <v>3168.8000551634277</v>
      </c>
      <c r="G96" s="58">
        <f t="shared" si="13"/>
        <v>3953.535528535836</v>
      </c>
      <c r="H96" s="147"/>
      <c r="I96" s="147">
        <f t="shared" si="14"/>
        <v>4125.6162620556097</v>
      </c>
    </row>
    <row r="97" spans="1:25" x14ac:dyDescent="0.2">
      <c r="A97" s="2">
        <f t="shared" si="7"/>
        <v>26</v>
      </c>
      <c r="B97" s="108">
        <f t="shared" si="8"/>
        <v>1551.7636456414828</v>
      </c>
      <c r="C97" s="108">
        <f t="shared" si="9"/>
        <v>2382.8168883211051</v>
      </c>
      <c r="D97" s="108">
        <f t="shared" si="10"/>
        <v>2297.8260059088771</v>
      </c>
      <c r="E97" s="108">
        <f t="shared" si="11"/>
        <v>2656.5740767713569</v>
      </c>
      <c r="F97" s="108">
        <f t="shared" si="12"/>
        <v>2448.0970948203135</v>
      </c>
      <c r="G97" s="108">
        <f t="shared" si="13"/>
        <v>3159.0937114215894</v>
      </c>
      <c r="H97" s="146"/>
      <c r="I97" s="146">
        <f t="shared" si="14"/>
        <v>3679.2346206677985</v>
      </c>
    </row>
    <row r="98" spans="1:25" x14ac:dyDescent="0.2">
      <c r="A98" s="57">
        <f t="shared" si="7"/>
        <v>27</v>
      </c>
      <c r="B98" s="58">
        <f t="shared" si="8"/>
        <v>1328.0765716908465</v>
      </c>
      <c r="C98" s="58">
        <f t="shared" si="9"/>
        <v>2026.242849129914</v>
      </c>
      <c r="D98" s="58">
        <f t="shared" si="10"/>
        <v>2138.5794924030151</v>
      </c>
      <c r="E98" s="58">
        <f t="shared" si="11"/>
        <v>2182.2144925498287</v>
      </c>
      <c r="F98" s="58">
        <f t="shared" si="12"/>
        <v>2083.6890397277584</v>
      </c>
      <c r="G98" s="58">
        <f t="shared" si="13"/>
        <v>2581.9127150031823</v>
      </c>
      <c r="H98" s="147"/>
      <c r="I98" s="147">
        <f t="shared" si="14"/>
        <v>2983.4883365118412</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pageSetUpPr fitToPage="1"/>
  </sheetPr>
  <dimension ref="A1:AE93"/>
  <sheetViews>
    <sheetView showGridLines="0" zoomScale="90" zoomScaleNormal="90" workbookViewId="0">
      <selection activeCell="A28" sqref="A28"/>
    </sheetView>
  </sheetViews>
  <sheetFormatPr defaultColWidth="9.140625" defaultRowHeight="12.75" x14ac:dyDescent="0.2"/>
  <cols>
    <col min="1" max="1" width="15.85546875" style="6" bestFit="1" customWidth="1"/>
    <col min="2" max="11" width="9.140625" style="6"/>
    <col min="12" max="12" width="14.28515625" style="6" customWidth="1"/>
    <col min="13" max="13" width="11.42578125" style="166" customWidth="1"/>
    <col min="14" max="16" width="17.85546875" style="6" customWidth="1"/>
    <col min="17" max="16384" width="9.140625" style="6"/>
  </cols>
  <sheetData>
    <row r="1" spans="1:27" ht="16.5" customHeight="1" x14ac:dyDescent="0.2">
      <c r="A1" s="227" t="s">
        <v>60</v>
      </c>
      <c r="B1" s="228"/>
      <c r="C1" s="228"/>
      <c r="D1" s="228"/>
      <c r="E1" s="228"/>
      <c r="F1" s="228"/>
      <c r="G1" s="228"/>
      <c r="H1" s="228"/>
      <c r="I1" s="228"/>
      <c r="J1" s="32"/>
      <c r="K1" s="26"/>
      <c r="L1" s="243" t="s">
        <v>104</v>
      </c>
      <c r="M1" s="244"/>
      <c r="N1" s="244"/>
      <c r="O1" s="244"/>
      <c r="P1" s="244"/>
      <c r="Q1" s="29"/>
      <c r="R1" s="29"/>
    </row>
    <row r="2" spans="1:27" ht="16.5" customHeight="1" x14ac:dyDescent="0.2">
      <c r="A2" s="231" t="s">
        <v>105</v>
      </c>
      <c r="B2" s="231"/>
      <c r="C2" s="231"/>
      <c r="D2" s="231"/>
      <c r="E2" s="231"/>
      <c r="F2" s="231"/>
      <c r="G2" s="231"/>
      <c r="H2" s="231"/>
      <c r="I2" s="231"/>
      <c r="J2" s="32"/>
      <c r="K2" s="26"/>
      <c r="L2" s="232" t="s">
        <v>105</v>
      </c>
      <c r="M2" s="232"/>
      <c r="N2" s="232"/>
      <c r="O2" s="232"/>
      <c r="P2" s="232"/>
      <c r="Q2" s="29"/>
      <c r="R2" s="29"/>
    </row>
    <row r="3" spans="1:27" ht="13.5" customHeight="1" thickBot="1" x14ac:dyDescent="0.25">
      <c r="A3" s="231"/>
      <c r="B3" s="231"/>
      <c r="C3" s="231"/>
      <c r="D3" s="231"/>
      <c r="E3" s="231"/>
      <c r="F3" s="231"/>
      <c r="G3" s="231"/>
      <c r="H3" s="231"/>
      <c r="I3" s="231"/>
      <c r="J3" s="26"/>
      <c r="K3" s="26"/>
      <c r="L3" s="233"/>
      <c r="M3" s="233"/>
      <c r="N3" s="233"/>
      <c r="O3" s="233"/>
      <c r="P3" s="233"/>
      <c r="Q3" s="29"/>
      <c r="R3" s="29"/>
    </row>
    <row r="4" spans="1:27" ht="12.75" customHeight="1" x14ac:dyDescent="0.2">
      <c r="A4" s="213"/>
      <c r="B4" s="213"/>
      <c r="C4" s="213"/>
      <c r="D4" s="213"/>
      <c r="E4" s="213"/>
      <c r="F4" s="213"/>
      <c r="G4" s="213"/>
      <c r="H4" s="213"/>
      <c r="I4" s="213"/>
      <c r="J4" s="214"/>
      <c r="K4" s="26"/>
      <c r="L4" s="31"/>
      <c r="M4" s="162"/>
      <c r="N4" s="241" t="s">
        <v>53</v>
      </c>
      <c r="O4" s="241"/>
      <c r="P4" s="241"/>
      <c r="Q4" s="29"/>
      <c r="R4" s="29"/>
    </row>
    <row r="5" spans="1:27" ht="12.75" customHeight="1" x14ac:dyDescent="0.2">
      <c r="A5" s="213"/>
      <c r="B5" s="213"/>
      <c r="C5" s="213"/>
      <c r="D5" s="213"/>
      <c r="E5" s="213"/>
      <c r="F5" s="213"/>
      <c r="G5" s="213"/>
      <c r="H5" s="213"/>
      <c r="I5" s="213"/>
      <c r="J5" s="214"/>
      <c r="K5" s="26"/>
      <c r="L5" s="31"/>
      <c r="M5" s="162"/>
      <c r="N5" s="242"/>
      <c r="O5" s="242"/>
      <c r="P5" s="242"/>
      <c r="Q5" s="29"/>
      <c r="R5" s="29"/>
    </row>
    <row r="6" spans="1:27" x14ac:dyDescent="0.2">
      <c r="A6" s="215"/>
      <c r="B6" s="215"/>
      <c r="C6" s="215"/>
      <c r="D6" s="215"/>
      <c r="E6" s="215"/>
      <c r="F6" s="215"/>
      <c r="G6" s="215"/>
      <c r="H6" s="215"/>
      <c r="I6" s="215"/>
      <c r="J6" s="214"/>
      <c r="K6" s="26"/>
      <c r="L6" s="28"/>
      <c r="M6" s="163"/>
      <c r="N6" s="180" t="s">
        <v>4</v>
      </c>
      <c r="O6" s="179" t="s">
        <v>5</v>
      </c>
      <c r="P6" s="179" t="s">
        <v>6</v>
      </c>
      <c r="Q6" s="26"/>
      <c r="R6" s="26"/>
    </row>
    <row r="7" spans="1:27" x14ac:dyDescent="0.2">
      <c r="A7" s="215"/>
      <c r="B7" s="215"/>
      <c r="C7" s="215"/>
      <c r="D7" s="215"/>
      <c r="E7" s="215"/>
      <c r="F7" s="215"/>
      <c r="G7" s="215"/>
      <c r="H7" s="215"/>
      <c r="I7" s="215"/>
      <c r="J7" s="214"/>
      <c r="K7" s="26"/>
      <c r="L7" s="171" t="s">
        <v>8</v>
      </c>
      <c r="M7" s="177" t="s">
        <v>77</v>
      </c>
      <c r="N7" s="62">
        <f>IS!$J$55</f>
        <v>39.578763853501606</v>
      </c>
      <c r="O7" s="62">
        <f>IS!$J$56</f>
        <v>31.092373686029216</v>
      </c>
      <c r="P7" s="62">
        <f>IS!$J$57</f>
        <v>29.328862460469189</v>
      </c>
      <c r="Q7" s="167"/>
      <c r="R7" s="15"/>
      <c r="S7" s="19"/>
      <c r="T7" s="18"/>
      <c r="Y7"/>
      <c r="Z7"/>
      <c r="AA7"/>
    </row>
    <row r="8" spans="1:27" x14ac:dyDescent="0.2">
      <c r="A8" s="216"/>
      <c r="B8" s="216"/>
      <c r="C8" s="216"/>
      <c r="D8" s="216"/>
      <c r="E8" s="216"/>
      <c r="F8" s="216"/>
      <c r="G8" s="216"/>
      <c r="H8" s="216"/>
      <c r="I8" s="216"/>
      <c r="J8" s="217"/>
      <c r="K8" s="16"/>
      <c r="L8" s="36" t="s">
        <v>17</v>
      </c>
      <c r="M8" s="164" t="s">
        <v>72</v>
      </c>
      <c r="N8" s="61">
        <f>EE!$J$55</f>
        <v>36.364068416280858</v>
      </c>
      <c r="O8" s="61">
        <f>EE!$J$56</f>
        <v>32.231808232447769</v>
      </c>
      <c r="P8" s="61">
        <f>EE!$J$57</f>
        <v>31.404123351271384</v>
      </c>
      <c r="Q8" s="167"/>
      <c r="R8" s="15"/>
      <c r="S8" s="19"/>
      <c r="T8" s="18"/>
      <c r="Y8"/>
      <c r="Z8"/>
      <c r="AA8"/>
    </row>
    <row r="9" spans="1:27" x14ac:dyDescent="0.2">
      <c r="A9" s="216"/>
      <c r="B9" s="216"/>
      <c r="C9" s="216"/>
      <c r="D9" s="216"/>
      <c r="E9" s="216"/>
      <c r="F9" s="216"/>
      <c r="G9" s="216"/>
      <c r="H9" s="216"/>
      <c r="I9" s="216"/>
      <c r="J9" s="217"/>
      <c r="K9" s="16"/>
      <c r="L9" s="37" t="s">
        <v>101</v>
      </c>
      <c r="M9" s="177" t="s">
        <v>115</v>
      </c>
      <c r="N9" s="62">
        <f>LT!$J$55</f>
        <v>36.242530614984432</v>
      </c>
      <c r="O9" s="62">
        <f>LT!$J$56</f>
        <v>31.308681981264328</v>
      </c>
      <c r="P9" s="62">
        <f>LT!$J$57</f>
        <v>32.448787403751254</v>
      </c>
      <c r="Q9" s="167"/>
      <c r="R9" s="15"/>
      <c r="S9" s="19"/>
      <c r="T9" s="18"/>
      <c r="Y9"/>
      <c r="Z9"/>
      <c r="AA9"/>
    </row>
    <row r="10" spans="1:27" x14ac:dyDescent="0.2">
      <c r="A10" s="216"/>
      <c r="B10" s="216"/>
      <c r="C10" s="216"/>
      <c r="D10" s="216"/>
      <c r="E10" s="216"/>
      <c r="F10" s="216"/>
      <c r="G10" s="216"/>
      <c r="H10" s="216"/>
      <c r="I10" s="216"/>
      <c r="J10" s="217"/>
      <c r="K10" s="16"/>
      <c r="L10" s="161" t="s">
        <v>9</v>
      </c>
      <c r="M10" s="164" t="s">
        <v>76</v>
      </c>
      <c r="N10" s="61">
        <f>HU!$J$55</f>
        <v>34.814641944793721</v>
      </c>
      <c r="O10" s="61">
        <f>HU!$J$56</f>
        <v>33.151771455012025</v>
      </c>
      <c r="P10" s="61">
        <f>HU!$J$57</f>
        <v>32.033586600194269</v>
      </c>
      <c r="Q10" s="167"/>
      <c r="R10" s="15"/>
      <c r="S10" s="19"/>
      <c r="T10" s="18"/>
      <c r="Y10"/>
      <c r="Z10"/>
      <c r="AA10"/>
    </row>
    <row r="11" spans="1:27" x14ac:dyDescent="0.2">
      <c r="A11" s="216"/>
      <c r="B11" s="216"/>
      <c r="C11" s="216"/>
      <c r="D11" s="216"/>
      <c r="E11" s="216"/>
      <c r="F11" s="216"/>
      <c r="G11" s="216"/>
      <c r="H11" s="216"/>
      <c r="I11" s="216"/>
      <c r="J11" s="217"/>
      <c r="K11" s="16"/>
      <c r="L11" s="37" t="s">
        <v>100</v>
      </c>
      <c r="M11" s="177" t="s">
        <v>114</v>
      </c>
      <c r="N11" s="62">
        <f>LV!$J$55</f>
        <v>33.360076056268085</v>
      </c>
      <c r="O11" s="62">
        <f>LV!$J$56</f>
        <v>31.090563782372456</v>
      </c>
      <c r="P11" s="62">
        <f>LV!$J$57</f>
        <v>35.549360161359459</v>
      </c>
      <c r="Q11" s="167"/>
      <c r="R11" s="15"/>
      <c r="S11" s="19"/>
      <c r="T11" s="18"/>
      <c r="Y11"/>
      <c r="Z11"/>
      <c r="AA11"/>
    </row>
    <row r="12" spans="1:27" x14ac:dyDescent="0.2">
      <c r="A12" s="216"/>
      <c r="B12" s="216"/>
      <c r="C12" s="216"/>
      <c r="D12" s="216"/>
      <c r="E12" s="216"/>
      <c r="F12" s="216"/>
      <c r="G12" s="216"/>
      <c r="H12" s="216"/>
      <c r="I12" s="216"/>
      <c r="J12" s="217"/>
      <c r="K12" s="16"/>
      <c r="L12" s="36" t="s">
        <v>20</v>
      </c>
      <c r="M12" s="164" t="s">
        <v>86</v>
      </c>
      <c r="N12" s="61">
        <f>NZ!$J$55</f>
        <v>32.867027105141425</v>
      </c>
      <c r="O12" s="61">
        <f>NZ!$J$56</f>
        <v>33.366108580198201</v>
      </c>
      <c r="P12" s="61">
        <f>NZ!$J$57</f>
        <v>33.766864314660381</v>
      </c>
      <c r="Q12" s="167"/>
      <c r="R12" s="15"/>
      <c r="S12" s="19"/>
      <c r="T12" s="18"/>
      <c r="Y12"/>
      <c r="Z12"/>
      <c r="AA12"/>
    </row>
    <row r="13" spans="1:27" x14ac:dyDescent="0.2">
      <c r="A13" s="216"/>
      <c r="B13" s="216"/>
      <c r="C13" s="216"/>
      <c r="D13" s="216"/>
      <c r="E13" s="216"/>
      <c r="F13" s="216"/>
      <c r="G13" s="216"/>
      <c r="H13" s="216"/>
      <c r="I13" s="216"/>
      <c r="J13" s="217"/>
      <c r="K13" s="16"/>
      <c r="L13" s="37" t="s">
        <v>16</v>
      </c>
      <c r="M13" s="177" t="s">
        <v>87</v>
      </c>
      <c r="N13" s="62">
        <f>NO!$J$55</f>
        <v>32.581633374704111</v>
      </c>
      <c r="O13" s="62">
        <f>NO!$J$56</f>
        <v>33.221127392988812</v>
      </c>
      <c r="P13" s="62">
        <f>NO!$J$57</f>
        <v>34.197239232307069</v>
      </c>
      <c r="Q13" s="167"/>
      <c r="R13" s="15"/>
      <c r="S13" s="19"/>
      <c r="T13" s="18"/>
      <c r="Y13"/>
      <c r="Z13"/>
      <c r="AA13"/>
    </row>
    <row r="14" spans="1:27" x14ac:dyDescent="0.2">
      <c r="A14" s="216"/>
      <c r="B14" s="216"/>
      <c r="C14" s="216"/>
      <c r="D14" s="216"/>
      <c r="E14" s="216"/>
      <c r="F14" s="216"/>
      <c r="G14" s="216"/>
      <c r="H14" s="216"/>
      <c r="I14" s="216"/>
      <c r="J14" s="217"/>
      <c r="K14" s="16"/>
      <c r="L14" s="36" t="s">
        <v>13</v>
      </c>
      <c r="M14" s="164" t="s">
        <v>73</v>
      </c>
      <c r="N14" s="61">
        <f>FR!$J$55</f>
        <v>32.463033057060194</v>
      </c>
      <c r="O14" s="61">
        <f>FR!$J$56</f>
        <v>30.532319083574112</v>
      </c>
      <c r="P14" s="61">
        <f>FR!$J$57</f>
        <v>37.004647859365697</v>
      </c>
      <c r="Q14" s="167"/>
      <c r="R14" s="15"/>
      <c r="S14" s="19"/>
      <c r="T14" s="18"/>
      <c r="Y14"/>
      <c r="Z14"/>
      <c r="AA14"/>
    </row>
    <row r="15" spans="1:27" x14ac:dyDescent="0.2">
      <c r="A15" s="216"/>
      <c r="B15" s="216"/>
      <c r="C15" s="216"/>
      <c r="D15" s="216"/>
      <c r="E15" s="216"/>
      <c r="F15" s="216"/>
      <c r="G15" s="216"/>
      <c r="H15" s="216"/>
      <c r="I15" s="216"/>
      <c r="J15" s="217"/>
      <c r="K15" s="16"/>
      <c r="L15" s="37" t="s">
        <v>22</v>
      </c>
      <c r="M15" s="177" t="s">
        <v>83</v>
      </c>
      <c r="N15" s="62">
        <f>LU!$J$55</f>
        <v>31.575375430271645</v>
      </c>
      <c r="O15" s="62">
        <f>LU!$J$56</f>
        <v>35.367906567230342</v>
      </c>
      <c r="P15" s="62">
        <f>LU!$J$57</f>
        <v>33.056718002498044</v>
      </c>
      <c r="Q15" s="167"/>
      <c r="R15" s="15"/>
      <c r="S15" s="19"/>
      <c r="T15" s="18"/>
      <c r="Y15"/>
      <c r="Z15"/>
      <c r="AA15"/>
    </row>
    <row r="16" spans="1:27" x14ac:dyDescent="0.2">
      <c r="A16" s="216"/>
      <c r="B16" s="216"/>
      <c r="C16" s="216"/>
      <c r="D16" s="216"/>
      <c r="E16" s="216"/>
      <c r="F16" s="216"/>
      <c r="G16" s="216"/>
      <c r="H16" s="216"/>
      <c r="I16" s="216"/>
      <c r="J16" s="217"/>
      <c r="K16" s="16"/>
      <c r="L16" s="161" t="s">
        <v>21</v>
      </c>
      <c r="M16" s="164" t="s">
        <v>91</v>
      </c>
      <c r="N16" s="61">
        <f>SV!$J$55</f>
        <v>30.733276775163958</v>
      </c>
      <c r="O16" s="61">
        <f>SV!$J$56</f>
        <v>33.268591536899891</v>
      </c>
      <c r="P16" s="61">
        <f>SV!$J$57</f>
        <v>35.998131687936137</v>
      </c>
      <c r="Q16" s="167"/>
      <c r="R16" s="15"/>
      <c r="S16" s="19"/>
      <c r="T16" s="18"/>
      <c r="U16" s="18"/>
      <c r="V16" s="18"/>
      <c r="Y16"/>
      <c r="Z16"/>
      <c r="AA16"/>
    </row>
    <row r="17" spans="1:27" x14ac:dyDescent="0.2">
      <c r="A17" s="216"/>
      <c r="B17" s="216"/>
      <c r="C17" s="216"/>
      <c r="D17" s="216"/>
      <c r="E17" s="216"/>
      <c r="F17" s="216"/>
      <c r="G17" s="216"/>
      <c r="H17" s="216"/>
      <c r="I17" s="216"/>
      <c r="J17" s="217"/>
      <c r="K17" s="16"/>
      <c r="L17" s="37" t="s">
        <v>36</v>
      </c>
      <c r="M17" s="177" t="s">
        <v>81</v>
      </c>
      <c r="N17" s="62">
        <f>JP!$J$55</f>
        <v>30.241087968036812</v>
      </c>
      <c r="O17" s="62">
        <f>JP!$J$56</f>
        <v>34.500374166156874</v>
      </c>
      <c r="P17" s="62">
        <f>JP!$J$57</f>
        <v>35.258537865806311</v>
      </c>
      <c r="Q17" s="167"/>
      <c r="R17" s="15"/>
      <c r="S17" s="19"/>
      <c r="T17" s="18"/>
      <c r="Y17"/>
      <c r="Z17"/>
      <c r="AA17"/>
    </row>
    <row r="18" spans="1:27" x14ac:dyDescent="0.2">
      <c r="A18" s="216"/>
      <c r="B18" s="216"/>
      <c r="C18" s="216"/>
      <c r="D18" s="216"/>
      <c r="E18" s="216"/>
      <c r="F18" s="216"/>
      <c r="G18" s="216"/>
      <c r="H18" s="216"/>
      <c r="I18" s="216"/>
      <c r="J18" s="217"/>
      <c r="K18" s="16"/>
      <c r="L18" s="36" t="s">
        <v>10</v>
      </c>
      <c r="M18" s="164" t="s">
        <v>90</v>
      </c>
      <c r="N18" s="61">
        <f>SK!$J$55</f>
        <v>30.222127014529544</v>
      </c>
      <c r="O18" s="204">
        <f>SK!$J$56</f>
        <v>34.774429428819872</v>
      </c>
      <c r="P18" s="204">
        <f>SK!$J$57</f>
        <v>35.003443556650573</v>
      </c>
      <c r="Q18" s="167"/>
      <c r="R18" s="15"/>
      <c r="S18" s="19"/>
      <c r="Y18"/>
      <c r="Z18"/>
      <c r="AA18"/>
    </row>
    <row r="19" spans="1:27" ht="12.75" customHeight="1" x14ac:dyDescent="0.2">
      <c r="A19" s="216"/>
      <c r="B19" s="216"/>
      <c r="C19" s="216"/>
      <c r="D19" s="216"/>
      <c r="E19" s="216"/>
      <c r="F19" s="216"/>
      <c r="G19" s="216"/>
      <c r="H19" s="216"/>
      <c r="I19" s="216"/>
      <c r="J19" s="217"/>
      <c r="K19" s="16"/>
      <c r="L19" s="37" t="s">
        <v>12</v>
      </c>
      <c r="M19" s="177" t="s">
        <v>71</v>
      </c>
      <c r="N19" s="62">
        <f>FI!$J$55</f>
        <v>30.085711689187715</v>
      </c>
      <c r="O19" s="62">
        <f>FI!$J$56</f>
        <v>31.354422625652521</v>
      </c>
      <c r="P19" s="62">
        <f>FI!$J$57</f>
        <v>38.559865685159764</v>
      </c>
      <c r="Q19" s="167"/>
      <c r="R19" s="15"/>
      <c r="S19" s="19"/>
      <c r="T19" s="18"/>
      <c r="Y19"/>
      <c r="Z19"/>
      <c r="AA19"/>
    </row>
    <row r="20" spans="1:27" ht="12.75" customHeight="1" x14ac:dyDescent="0.2">
      <c r="A20" s="27"/>
      <c r="B20" s="27"/>
      <c r="C20" s="27"/>
      <c r="D20" s="27"/>
      <c r="E20" s="27"/>
      <c r="F20" s="27"/>
      <c r="G20" s="27"/>
      <c r="H20" s="27"/>
      <c r="I20" s="27"/>
      <c r="J20" s="16"/>
      <c r="K20" s="16"/>
      <c r="L20" s="36" t="s">
        <v>19</v>
      </c>
      <c r="M20" s="164" t="s">
        <v>74</v>
      </c>
      <c r="N20" s="61">
        <f>DE!$J$55</f>
        <v>29.950504771712012</v>
      </c>
      <c r="O20" s="61">
        <f>DE!$J$56</f>
        <v>33.105756581604105</v>
      </c>
      <c r="P20" s="61">
        <f>DE!$J$57</f>
        <v>36.94373864668389</v>
      </c>
      <c r="Q20" s="167"/>
      <c r="R20" s="15"/>
      <c r="S20" s="19"/>
      <c r="T20" s="18"/>
      <c r="Y20"/>
      <c r="Z20"/>
      <c r="AA20"/>
    </row>
    <row r="21" spans="1:27" ht="12.75" customHeight="1" x14ac:dyDescent="0.25">
      <c r="A21" s="240" t="s">
        <v>108</v>
      </c>
      <c r="B21" s="240"/>
      <c r="C21" s="240"/>
      <c r="D21" s="240"/>
      <c r="E21" s="240"/>
      <c r="F21" s="240"/>
      <c r="G21" s="240"/>
      <c r="H21" s="240"/>
      <c r="I21" s="240"/>
      <c r="J21" s="16"/>
      <c r="K21" s="16"/>
      <c r="L21" s="178" t="s">
        <v>11</v>
      </c>
      <c r="M21" s="177" t="s">
        <v>65</v>
      </c>
      <c r="N21" s="62">
        <f>AU!$J$55</f>
        <v>28.941326956889188</v>
      </c>
      <c r="O21" s="62">
        <f>AU!$J$56</f>
        <v>36.408393577461517</v>
      </c>
      <c r="P21" s="62">
        <f>AU!$J$57</f>
        <v>34.650279465649291</v>
      </c>
      <c r="Q21" s="167"/>
      <c r="R21" s="15"/>
      <c r="S21" s="19"/>
      <c r="T21" s="18"/>
      <c r="Y21"/>
      <c r="Z21"/>
      <c r="AA21"/>
    </row>
    <row r="22" spans="1:27" ht="12.75" customHeight="1" x14ac:dyDescent="0.25">
      <c r="A22" s="5" t="s">
        <v>117</v>
      </c>
      <c r="B22" s="23"/>
      <c r="C22" s="23"/>
      <c r="D22" s="24"/>
      <c r="E22" s="23"/>
      <c r="F22" s="23"/>
      <c r="G22" s="23"/>
      <c r="H22" s="23"/>
      <c r="I22" s="23"/>
      <c r="J22" s="16"/>
      <c r="K22" s="16"/>
      <c r="L22" s="36" t="s">
        <v>35</v>
      </c>
      <c r="M22" s="164" t="s">
        <v>82</v>
      </c>
      <c r="N22" s="61">
        <f>KR!$J$55</f>
        <v>28.740766713906638</v>
      </c>
      <c r="O22" s="61">
        <f>KR!$J$56</f>
        <v>33.425640464406172</v>
      </c>
      <c r="P22" s="61">
        <f>KR!$J$57</f>
        <v>37.833592821687212</v>
      </c>
      <c r="Q22" s="167"/>
      <c r="R22" s="15"/>
      <c r="S22" s="19"/>
      <c r="T22" s="18"/>
      <c r="Y22"/>
      <c r="Z22"/>
      <c r="AA22"/>
    </row>
    <row r="23" spans="1:27" ht="12.75" customHeight="1" x14ac:dyDescent="0.25">
      <c r="A23" s="10"/>
      <c r="B23" s="23"/>
      <c r="C23" s="23"/>
      <c r="D23" s="24"/>
      <c r="E23" s="23"/>
      <c r="F23" s="23"/>
      <c r="G23" s="23"/>
      <c r="H23" s="23"/>
      <c r="I23" s="23"/>
      <c r="J23" s="16"/>
      <c r="K23" s="16"/>
      <c r="L23" s="37" t="s">
        <v>15</v>
      </c>
      <c r="M23" s="177" t="s">
        <v>93</v>
      </c>
      <c r="N23" s="62">
        <f>SE!$J$55</f>
        <v>28.667204638562641</v>
      </c>
      <c r="O23" s="62">
        <f>SE!$J$56</f>
        <v>36.267042922564393</v>
      </c>
      <c r="P23" s="62">
        <f>SE!$J$57</f>
        <v>35.065752438872984</v>
      </c>
      <c r="Q23" s="167"/>
      <c r="R23" s="15"/>
      <c r="S23" s="19"/>
      <c r="T23" s="18"/>
      <c r="Y23"/>
      <c r="Z23"/>
      <c r="AA23"/>
    </row>
    <row r="24" spans="1:27" ht="12.75" customHeight="1" x14ac:dyDescent="0.25">
      <c r="A24" s="224" t="s">
        <v>118</v>
      </c>
      <c r="B24" s="225"/>
      <c r="C24" s="225"/>
      <c r="D24" s="225"/>
      <c r="E24" s="225"/>
      <c r="F24" s="225"/>
      <c r="G24" s="225"/>
      <c r="H24" s="225"/>
      <c r="I24" s="225"/>
      <c r="J24" s="225"/>
      <c r="K24" s="16"/>
      <c r="L24" s="161" t="s">
        <v>23</v>
      </c>
      <c r="M24" s="164" t="s">
        <v>80</v>
      </c>
      <c r="N24" s="61">
        <f>IT!$J$55</f>
        <v>28.41779732531899</v>
      </c>
      <c r="O24" s="61">
        <f>IT!$J$56</f>
        <v>35.331604654382495</v>
      </c>
      <c r="P24" s="61">
        <f>IT!$J$57</f>
        <v>36.250598020298519</v>
      </c>
      <c r="Q24" s="167"/>
      <c r="R24" s="15"/>
      <c r="S24" s="19"/>
      <c r="T24" s="18"/>
      <c r="Y24"/>
      <c r="Z24"/>
      <c r="AA24"/>
    </row>
    <row r="25" spans="1:27" ht="12.75" customHeight="1" x14ac:dyDescent="0.2">
      <c r="A25" s="239" t="s">
        <v>119</v>
      </c>
      <c r="B25" s="239"/>
      <c r="C25" s="239"/>
      <c r="D25" s="239"/>
      <c r="E25" s="239"/>
      <c r="F25" s="239"/>
      <c r="G25" s="239"/>
      <c r="H25" s="239"/>
      <c r="I25" s="239"/>
      <c r="J25" s="239"/>
      <c r="K25" s="16"/>
      <c r="L25" s="203" t="s">
        <v>116</v>
      </c>
      <c r="M25" s="208" t="s">
        <v>59</v>
      </c>
      <c r="N25" s="209">
        <f>OECD!$J$55</f>
        <v>28.428856214014132</v>
      </c>
      <c r="O25" s="209">
        <f>OECD!$J$56</f>
        <v>34.711890126858094</v>
      </c>
      <c r="P25" s="209">
        <f>OECD!$J$57</f>
        <v>36.859253659127781</v>
      </c>
      <c r="Q25" s="167"/>
      <c r="R25" s="15"/>
      <c r="S25" s="19"/>
      <c r="T25" s="18"/>
      <c r="Y25"/>
      <c r="Z25"/>
      <c r="AA25"/>
    </row>
    <row r="26" spans="1:27" ht="12.75" customHeight="1" x14ac:dyDescent="0.2">
      <c r="A26" s="239"/>
      <c r="B26" s="239"/>
      <c r="C26" s="239"/>
      <c r="D26" s="239"/>
      <c r="E26" s="239"/>
      <c r="F26" s="239"/>
      <c r="G26" s="239"/>
      <c r="H26" s="239"/>
      <c r="I26" s="239"/>
      <c r="J26" s="239"/>
      <c r="K26" s="16"/>
      <c r="L26" s="36" t="s">
        <v>18</v>
      </c>
      <c r="M26" s="164" t="s">
        <v>70</v>
      </c>
      <c r="N26" s="61">
        <f>DK!$J$55</f>
        <v>28.06139521863668</v>
      </c>
      <c r="O26" s="61">
        <f>DK!$J$56</f>
        <v>38.807930373917536</v>
      </c>
      <c r="P26" s="61">
        <f>DK!$J$57</f>
        <v>33.130674407445795</v>
      </c>
      <c r="Q26" s="167"/>
      <c r="R26" s="15"/>
      <c r="S26" s="19"/>
      <c r="T26" s="18"/>
      <c r="Y26"/>
      <c r="Z26"/>
      <c r="AA26"/>
    </row>
    <row r="27" spans="1:27" ht="12.75" customHeight="1" x14ac:dyDescent="0.2">
      <c r="A27" s="190"/>
      <c r="B27" s="190"/>
      <c r="C27" s="190"/>
      <c r="D27" s="190"/>
      <c r="E27" s="190"/>
      <c r="F27" s="190"/>
      <c r="G27" s="190"/>
      <c r="H27" s="190"/>
      <c r="I27" s="190"/>
      <c r="J27" s="25"/>
      <c r="K27" s="16"/>
      <c r="L27" s="37" t="s">
        <v>26</v>
      </c>
      <c r="M27" s="177" t="s">
        <v>85</v>
      </c>
      <c r="N27" s="62">
        <f>NL!$J$55</f>
        <v>27.945760901405102</v>
      </c>
      <c r="O27" s="62">
        <f>NL!$J$56</f>
        <v>32.694263900467568</v>
      </c>
      <c r="P27" s="62">
        <f>NL!$J$57</f>
        <v>39.359975198127302</v>
      </c>
      <c r="Q27" s="167"/>
      <c r="R27" s="15"/>
      <c r="S27" s="19"/>
      <c r="T27" s="18"/>
      <c r="Y27"/>
      <c r="Z27"/>
      <c r="AA27"/>
    </row>
    <row r="28" spans="1:27" ht="12.75" customHeight="1" x14ac:dyDescent="0.2">
      <c r="A28" s="190"/>
      <c r="B28" s="190"/>
      <c r="C28" s="190"/>
      <c r="D28" s="190"/>
      <c r="E28" s="190"/>
      <c r="F28" s="190"/>
      <c r="G28" s="190"/>
      <c r="H28" s="190"/>
      <c r="I28" s="190"/>
      <c r="J28" s="16"/>
      <c r="K28" s="16"/>
      <c r="L28" s="36" t="s">
        <v>24</v>
      </c>
      <c r="M28" s="164" t="s">
        <v>92</v>
      </c>
      <c r="N28" s="61">
        <f>ES!$J$55</f>
        <v>26.914238356287981</v>
      </c>
      <c r="O28" s="61">
        <f>ES!$J$56</f>
        <v>32.683223591168627</v>
      </c>
      <c r="P28" s="61">
        <f>ES!$J$57</f>
        <v>40.402538052543377</v>
      </c>
      <c r="Q28" s="167"/>
      <c r="R28" s="15"/>
      <c r="S28" s="19"/>
      <c r="T28" s="18"/>
      <c r="Y28"/>
      <c r="Z28"/>
      <c r="AA28"/>
    </row>
    <row r="29" spans="1:27" ht="12.75" customHeight="1" x14ac:dyDescent="0.2">
      <c r="A29" s="16"/>
      <c r="B29" s="16"/>
      <c r="C29" s="16"/>
      <c r="D29" s="16"/>
      <c r="E29" s="16"/>
      <c r="F29" s="16"/>
      <c r="G29" s="16"/>
      <c r="H29" s="16"/>
      <c r="I29" s="16"/>
      <c r="J29" s="16"/>
      <c r="K29" s="16"/>
      <c r="L29" s="37" t="s">
        <v>34</v>
      </c>
      <c r="M29" s="177" t="s">
        <v>88</v>
      </c>
      <c r="N29" s="62">
        <f>PL!$J$55</f>
        <v>26.719261799158943</v>
      </c>
      <c r="O29" s="62">
        <f>PL!$J$56</f>
        <v>34.033086088258827</v>
      </c>
      <c r="P29" s="62">
        <f>PL!$J$57</f>
        <v>39.24765211258223</v>
      </c>
      <c r="Q29" s="167"/>
      <c r="R29" s="15"/>
      <c r="S29" s="19"/>
      <c r="T29" s="18"/>
      <c r="Y29"/>
      <c r="Z29"/>
      <c r="AA29"/>
    </row>
    <row r="30" spans="1:27" ht="12.75" customHeight="1" x14ac:dyDescent="0.2">
      <c r="A30" s="16"/>
      <c r="B30" s="16"/>
      <c r="C30" s="16"/>
      <c r="D30" s="16"/>
      <c r="E30" s="16"/>
      <c r="F30" s="16"/>
      <c r="G30" s="16"/>
      <c r="H30" s="16"/>
      <c r="I30" s="16"/>
      <c r="J30" s="16"/>
      <c r="K30" s="16"/>
      <c r="L30" s="161" t="s">
        <v>7</v>
      </c>
      <c r="M30" s="164" t="s">
        <v>69</v>
      </c>
      <c r="N30" s="61">
        <f>CZ!$J$55</f>
        <v>26.343586858218533</v>
      </c>
      <c r="O30" s="61">
        <f>CZ!$J$56</f>
        <v>29.740330440098312</v>
      </c>
      <c r="P30" s="61">
        <f>CZ!$J$57</f>
        <v>43.91608270168318</v>
      </c>
      <c r="Q30" s="167"/>
      <c r="R30" s="15"/>
      <c r="S30" s="19"/>
      <c r="T30" s="18"/>
      <c r="Y30"/>
      <c r="Z30"/>
      <c r="AA30"/>
    </row>
    <row r="31" spans="1:27" ht="13.5" customHeight="1" x14ac:dyDescent="0.2">
      <c r="A31" s="16"/>
      <c r="B31" s="16"/>
      <c r="C31" s="16"/>
      <c r="D31" s="16"/>
      <c r="E31" s="16"/>
      <c r="F31" s="16"/>
      <c r="G31" s="16"/>
      <c r="H31" s="16"/>
      <c r="I31" s="16"/>
      <c r="J31" s="16"/>
      <c r="K31" s="16"/>
      <c r="L31" s="37" t="s">
        <v>31</v>
      </c>
      <c r="M31" s="177" t="s">
        <v>78</v>
      </c>
      <c r="N31" s="62">
        <f>IE!$J$55</f>
        <v>26.129821968397344</v>
      </c>
      <c r="O31" s="62">
        <f>IE!$J$56</f>
        <v>33.85954726244313</v>
      </c>
      <c r="P31" s="62">
        <f>IE!$J$57</f>
        <v>40.010630769159505</v>
      </c>
      <c r="Q31" s="167"/>
      <c r="R31" s="15"/>
      <c r="S31" s="19"/>
      <c r="T31" s="18"/>
      <c r="U31" s="18"/>
      <c r="V31" s="18"/>
      <c r="Y31"/>
      <c r="Z31"/>
      <c r="AA31"/>
    </row>
    <row r="32" spans="1:27" ht="13.5" customHeight="1" x14ac:dyDescent="0.2">
      <c r="A32" s="16"/>
      <c r="B32" s="16"/>
      <c r="C32" s="16"/>
      <c r="D32" s="16"/>
      <c r="E32" s="16"/>
      <c r="F32" s="16"/>
      <c r="G32" s="16"/>
      <c r="H32" s="16"/>
      <c r="I32" s="16"/>
      <c r="J32" s="16"/>
      <c r="K32" s="16"/>
      <c r="L32" s="36" t="s">
        <v>14</v>
      </c>
      <c r="M32" s="164" t="s">
        <v>95</v>
      </c>
      <c r="N32" s="61">
        <f>UK!$J$55</f>
        <v>25.96717733024413</v>
      </c>
      <c r="O32" s="61">
        <f>UK!$J$56</f>
        <v>37.86688641269825</v>
      </c>
      <c r="P32" s="61">
        <f>UK!$J$57</f>
        <v>36.165936257057623</v>
      </c>
      <c r="Q32" s="167"/>
      <c r="R32" s="15"/>
      <c r="S32" s="19"/>
      <c r="T32" s="18"/>
      <c r="Y32"/>
      <c r="Z32"/>
      <c r="AA32"/>
    </row>
    <row r="33" spans="1:31" ht="13.5" customHeight="1" x14ac:dyDescent="0.2">
      <c r="A33" s="16"/>
      <c r="B33" s="16"/>
      <c r="C33" s="16"/>
      <c r="D33" s="16"/>
      <c r="E33" s="16"/>
      <c r="F33" s="16"/>
      <c r="G33" s="16"/>
      <c r="H33" s="16"/>
      <c r="I33" s="16"/>
      <c r="J33" s="16"/>
      <c r="K33" s="16"/>
      <c r="L33" s="37" t="s">
        <v>27</v>
      </c>
      <c r="M33" s="177" t="s">
        <v>67</v>
      </c>
      <c r="N33" s="62">
        <f>BE!$J$55</f>
        <v>25.113365568975599</v>
      </c>
      <c r="O33" s="62">
        <f>BE!$J$56</f>
        <v>31.775148917444991</v>
      </c>
      <c r="P33" s="62">
        <f>BE!$J$57</f>
        <v>43.111485513579396</v>
      </c>
      <c r="Q33" s="167"/>
      <c r="R33" s="15"/>
      <c r="S33" s="19"/>
      <c r="T33" s="18"/>
      <c r="Y33"/>
      <c r="Z33"/>
      <c r="AA33"/>
    </row>
    <row r="34" spans="1:31" x14ac:dyDescent="0.2">
      <c r="A34" s="16"/>
      <c r="B34" s="16"/>
      <c r="C34" s="16"/>
      <c r="D34" s="16"/>
      <c r="E34" s="16"/>
      <c r="F34" s="16"/>
      <c r="G34" s="16"/>
      <c r="H34" s="16"/>
      <c r="I34" s="16"/>
      <c r="J34" s="16"/>
      <c r="K34" s="16"/>
      <c r="L34" s="36" t="s">
        <v>32</v>
      </c>
      <c r="M34" s="164" t="s">
        <v>68</v>
      </c>
      <c r="N34" s="61">
        <f>CL!$J$55</f>
        <v>23.151645180633764</v>
      </c>
      <c r="O34" s="61">
        <f>CL!$J$56</f>
        <v>37.554271521462091</v>
      </c>
      <c r="P34" s="61">
        <f>CL!$J$57</f>
        <v>39.294083297904159</v>
      </c>
      <c r="Q34" s="167"/>
      <c r="R34" s="15"/>
      <c r="S34" s="19"/>
      <c r="T34" s="18"/>
      <c r="W34"/>
      <c r="Y34"/>
      <c r="Z34"/>
      <c r="AA34"/>
    </row>
    <row r="35" spans="1:31" x14ac:dyDescent="0.2">
      <c r="A35" s="16"/>
      <c r="B35" s="16"/>
      <c r="C35" s="16"/>
      <c r="D35" s="16"/>
      <c r="E35" s="16"/>
      <c r="F35" s="16"/>
      <c r="G35" s="16"/>
      <c r="H35" s="16"/>
      <c r="I35" s="16"/>
      <c r="J35" s="16"/>
      <c r="K35" s="16"/>
      <c r="L35" s="178" t="s">
        <v>33</v>
      </c>
      <c r="M35" s="177" t="s">
        <v>89</v>
      </c>
      <c r="N35" s="62">
        <f>PT!$J$55</f>
        <v>22.897530855950627</v>
      </c>
      <c r="O35" s="62">
        <f>PT!$J$56</f>
        <v>34.311780199647707</v>
      </c>
      <c r="P35" s="62">
        <f>PT!$J$57</f>
        <v>42.790688944401673</v>
      </c>
      <c r="Q35" s="167"/>
      <c r="R35" s="15"/>
      <c r="S35" s="19"/>
      <c r="T35" s="18"/>
      <c r="Y35"/>
      <c r="Z35"/>
      <c r="AA35"/>
    </row>
    <row r="36" spans="1:31" x14ac:dyDescent="0.2">
      <c r="A36" s="16"/>
      <c r="B36" s="16"/>
      <c r="C36" s="16"/>
      <c r="D36" s="16"/>
      <c r="E36" s="16"/>
      <c r="F36" s="16"/>
      <c r="G36" s="16"/>
      <c r="H36" s="16"/>
      <c r="I36" s="16"/>
      <c r="J36" s="16"/>
      <c r="K36" s="16"/>
      <c r="L36" s="36" t="s">
        <v>28</v>
      </c>
      <c r="M36" s="164" t="s">
        <v>75</v>
      </c>
      <c r="N36" s="61">
        <f>GR!$J$55</f>
        <v>22.75205107971021</v>
      </c>
      <c r="O36" s="61">
        <f>GR!$J$56</f>
        <v>39.158623760323437</v>
      </c>
      <c r="P36" s="61">
        <f>GR!$J$57</f>
        <v>38.08932515996635</v>
      </c>
      <c r="Q36" s="167"/>
      <c r="R36" s="15"/>
      <c r="S36" s="19"/>
      <c r="T36" s="18"/>
      <c r="W36"/>
      <c r="Y36"/>
      <c r="Z36"/>
      <c r="AA36"/>
    </row>
    <row r="37" spans="1:31" x14ac:dyDescent="0.2">
      <c r="A37" s="16"/>
      <c r="B37" s="16"/>
      <c r="C37" s="16"/>
      <c r="D37" s="16"/>
      <c r="E37" s="16"/>
      <c r="F37" s="16"/>
      <c r="G37" s="16"/>
      <c r="H37" s="16"/>
      <c r="I37" s="16"/>
      <c r="J37" s="16"/>
      <c r="K37" s="16"/>
      <c r="L37" s="178" t="s">
        <v>25</v>
      </c>
      <c r="M37" s="197" t="s">
        <v>66</v>
      </c>
      <c r="N37" s="198">
        <f>AT!$J$55</f>
        <v>22.738644473198001</v>
      </c>
      <c r="O37" s="62">
        <f>AT!$J$56</f>
        <v>36.605442082681357</v>
      </c>
      <c r="P37" s="62">
        <f>AT!$J$57</f>
        <v>40.655913444120621</v>
      </c>
      <c r="Q37" s="167"/>
      <c r="R37" s="15"/>
      <c r="S37" s="19"/>
      <c r="T37" s="18"/>
      <c r="U37" s="18"/>
      <c r="V37" s="18"/>
      <c r="W37"/>
      <c r="Y37"/>
      <c r="Z37"/>
      <c r="AA37"/>
    </row>
    <row r="38" spans="1:31" x14ac:dyDescent="0.2">
      <c r="A38" s="16"/>
      <c r="B38" s="16"/>
      <c r="C38" s="16"/>
      <c r="D38" s="16"/>
      <c r="E38" s="16"/>
      <c r="F38" s="16"/>
      <c r="G38" s="16"/>
      <c r="H38" s="16"/>
      <c r="I38" s="16"/>
      <c r="J38" s="16"/>
      <c r="K38" s="16"/>
      <c r="L38" s="36" t="s">
        <v>38</v>
      </c>
      <c r="M38" s="164" t="s">
        <v>94</v>
      </c>
      <c r="N38" s="61">
        <f>CH!$J$55</f>
        <v>19.21514519399603</v>
      </c>
      <c r="O38" s="61">
        <f>CH!$J$56</f>
        <v>40.449720200745105</v>
      </c>
      <c r="P38" s="61">
        <f>CH!$J$57</f>
        <v>40.335134605258865</v>
      </c>
      <c r="Q38" s="167"/>
      <c r="R38" s="15"/>
      <c r="S38" s="19"/>
      <c r="T38" s="18"/>
      <c r="U38" s="18"/>
      <c r="V38" s="18"/>
      <c r="W38"/>
      <c r="Y38"/>
      <c r="Z38"/>
      <c r="AA38"/>
    </row>
    <row r="39" spans="1:31" x14ac:dyDescent="0.2">
      <c r="A39" s="16"/>
      <c r="B39" s="16"/>
      <c r="C39" s="16"/>
      <c r="D39" s="16"/>
      <c r="E39" s="16"/>
      <c r="F39" s="16"/>
      <c r="G39" s="16"/>
      <c r="H39" s="16"/>
      <c r="I39" s="16"/>
      <c r="J39" s="16"/>
      <c r="K39" s="16"/>
      <c r="L39" s="21" t="s">
        <v>29</v>
      </c>
      <c r="M39" s="177" t="s">
        <v>79</v>
      </c>
      <c r="N39" s="62">
        <f>IL!$J$55</f>
        <v>18.487855793127114</v>
      </c>
      <c r="O39" s="62">
        <f>IL!$J$56</f>
        <v>42.487031556250706</v>
      </c>
      <c r="P39" s="62">
        <f>IL!$J$57</f>
        <v>39.025112650622191</v>
      </c>
      <c r="Q39" s="167"/>
      <c r="R39" s="15"/>
      <c r="S39" s="19"/>
      <c r="T39" s="18"/>
      <c r="U39" s="18"/>
      <c r="V39" s="18"/>
      <c r="W39"/>
      <c r="Y39"/>
      <c r="Z39"/>
      <c r="AA39"/>
    </row>
    <row r="40" spans="1:31" x14ac:dyDescent="0.2">
      <c r="A40" s="16"/>
      <c r="B40" s="16"/>
      <c r="C40" s="16"/>
      <c r="D40" s="16"/>
      <c r="E40" s="16"/>
      <c r="F40" s="16"/>
      <c r="G40" s="16"/>
      <c r="H40" s="16"/>
      <c r="I40" s="16"/>
      <c r="J40" s="16"/>
      <c r="K40" s="16"/>
      <c r="L40" s="161" t="s">
        <v>30</v>
      </c>
      <c r="M40" s="195" t="s">
        <v>84</v>
      </c>
      <c r="N40" s="196">
        <f>MX!$J$55</f>
        <v>18.037472456255735</v>
      </c>
      <c r="O40" s="196">
        <f>MX!$J$56</f>
        <v>44.418860623512906</v>
      </c>
      <c r="P40" s="196">
        <f>MX!$J$57</f>
        <v>37.54366692023136</v>
      </c>
      <c r="Q40" s="167"/>
      <c r="R40" s="15"/>
      <c r="S40" s="19"/>
      <c r="T40" s="18"/>
      <c r="U40" s="18"/>
      <c r="V40" s="18"/>
      <c r="W40"/>
      <c r="Y40"/>
      <c r="Z40"/>
      <c r="AA40"/>
    </row>
    <row r="41" spans="1:31" x14ac:dyDescent="0.2">
      <c r="A41" s="16"/>
      <c r="B41" s="16"/>
      <c r="C41" s="16"/>
      <c r="D41" s="16"/>
      <c r="E41" s="16"/>
      <c r="F41" s="16"/>
      <c r="G41" s="16"/>
      <c r="H41" s="16"/>
      <c r="I41" s="16"/>
      <c r="J41" s="16"/>
      <c r="K41" s="16"/>
      <c r="L41" s="21" t="s">
        <v>37</v>
      </c>
      <c r="M41" s="177" t="s">
        <v>96</v>
      </c>
      <c r="N41" s="62">
        <f>US!$J$55</f>
        <v>14.778006033274677</v>
      </c>
      <c r="O41" s="62">
        <f>US!$J$56</f>
        <v>40.721339214775355</v>
      </c>
      <c r="P41" s="62">
        <f>US!$J$57</f>
        <v>44.500654751949966</v>
      </c>
      <c r="Q41" s="167"/>
      <c r="R41" s="15"/>
      <c r="S41" s="19"/>
      <c r="T41" s="18"/>
      <c r="U41" s="18"/>
      <c r="V41" s="18"/>
      <c r="W41"/>
      <c r="Y41"/>
      <c r="Z41"/>
      <c r="AA41"/>
    </row>
    <row r="42" spans="1:31" x14ac:dyDescent="0.2">
      <c r="A42" s="16"/>
      <c r="B42" s="16"/>
      <c r="C42" s="16"/>
      <c r="D42" s="16"/>
      <c r="E42" s="16"/>
      <c r="F42" s="16"/>
      <c r="G42" s="16"/>
      <c r="H42" s="16"/>
      <c r="I42" s="16"/>
      <c r="J42" s="16"/>
      <c r="K42" s="16"/>
      <c r="L42" s="168" t="s">
        <v>102</v>
      </c>
      <c r="M42" s="163" t="s">
        <v>113</v>
      </c>
      <c r="N42" s="169">
        <f>TR!$J$55</f>
        <v>13.176081087154451</v>
      </c>
      <c r="O42" s="169">
        <f>TR!$J$56</f>
        <v>43.631678356979599</v>
      </c>
      <c r="P42" s="169">
        <f>TR!$J$57</f>
        <v>43.192240555865943</v>
      </c>
      <c r="Q42" s="167"/>
      <c r="R42" s="15"/>
      <c r="S42" s="19"/>
      <c r="T42" s="18"/>
      <c r="U42" s="18"/>
      <c r="V42" s="18"/>
      <c r="W42"/>
      <c r="Y42"/>
      <c r="Z42"/>
      <c r="AA42"/>
    </row>
    <row r="43" spans="1:31" x14ac:dyDescent="0.2">
      <c r="A43" s="16"/>
      <c r="B43" s="16"/>
      <c r="C43" s="16"/>
      <c r="D43" s="16"/>
      <c r="E43" s="16"/>
      <c r="F43" s="16"/>
      <c r="G43" s="16"/>
      <c r="H43" s="16"/>
      <c r="I43" s="16"/>
      <c r="J43" s="16"/>
      <c r="K43" s="16"/>
      <c r="L43" s="161"/>
      <c r="M43" s="195"/>
      <c r="N43" s="196"/>
      <c r="O43" s="196"/>
      <c r="P43" s="196"/>
      <c r="Q43" s="170"/>
      <c r="R43" s="60"/>
      <c r="S43" s="19"/>
      <c r="T43" s="18"/>
      <c r="U43" s="18"/>
      <c r="V43" s="18"/>
      <c r="W43"/>
      <c r="Y43"/>
      <c r="Z43"/>
      <c r="AA43"/>
    </row>
    <row r="44" spans="1:31" x14ac:dyDescent="0.2">
      <c r="A44" s="16"/>
      <c r="B44" s="16"/>
      <c r="C44" s="16"/>
      <c r="D44" s="16"/>
      <c r="E44" s="16"/>
      <c r="F44" s="16"/>
      <c r="G44" s="16"/>
      <c r="H44" s="16"/>
      <c r="I44" s="16"/>
      <c r="J44" s="16"/>
      <c r="K44" s="16"/>
      <c r="L44" s="161"/>
      <c r="M44" s="195"/>
      <c r="N44" s="196"/>
      <c r="O44" s="196"/>
      <c r="P44" s="196"/>
      <c r="Q44" s="170"/>
      <c r="R44" s="60"/>
      <c r="S44" s="19"/>
      <c r="T44" s="18"/>
      <c r="U44" s="18"/>
      <c r="V44" s="18"/>
      <c r="W44"/>
      <c r="Y44"/>
      <c r="Z44"/>
      <c r="AA44"/>
    </row>
    <row r="45" spans="1:31" ht="13.5" x14ac:dyDescent="0.25">
      <c r="A45" s="16"/>
      <c r="B45" s="16"/>
      <c r="C45" s="16"/>
      <c r="D45" s="16"/>
      <c r="E45" s="16"/>
      <c r="F45" s="16"/>
      <c r="G45" s="16"/>
      <c r="H45" s="16"/>
      <c r="I45" s="16"/>
      <c r="J45" s="16"/>
      <c r="K45" s="16"/>
      <c r="L45" s="11"/>
      <c r="M45" s="165"/>
      <c r="N45" s="222"/>
      <c r="O45" s="222"/>
      <c r="P45" s="222"/>
      <c r="Q45" s="15"/>
      <c r="R45" s="16"/>
      <c r="S45" s="19"/>
      <c r="T45" s="18"/>
      <c r="U45" s="18"/>
      <c r="V45" s="18"/>
      <c r="W45"/>
      <c r="Y45"/>
      <c r="Z45"/>
      <c r="AA45"/>
    </row>
    <row r="46" spans="1:31" ht="13.5" x14ac:dyDescent="0.25">
      <c r="A46" s="16"/>
      <c r="B46" s="16"/>
      <c r="C46" s="16"/>
      <c r="D46" s="16"/>
      <c r="E46" s="16"/>
      <c r="F46" s="16"/>
      <c r="G46" s="16"/>
      <c r="H46" s="16"/>
      <c r="I46" s="16"/>
      <c r="J46" s="16"/>
      <c r="K46" s="16"/>
      <c r="L46" s="5"/>
      <c r="M46" s="165"/>
      <c r="N46" s="8"/>
      <c r="O46" s="8"/>
      <c r="P46" s="8"/>
      <c r="Q46" s="15"/>
      <c r="R46" s="16"/>
      <c r="S46" s="19"/>
      <c r="T46" s="18"/>
      <c r="U46" s="18"/>
      <c r="V46" s="18"/>
      <c r="W46"/>
      <c r="Y46"/>
      <c r="Z46"/>
      <c r="AA46"/>
      <c r="AB46"/>
      <c r="AC46"/>
      <c r="AD46"/>
      <c r="AE46"/>
    </row>
    <row r="47" spans="1:31" ht="13.5" x14ac:dyDescent="0.25">
      <c r="A47" s="16"/>
      <c r="B47" s="16"/>
      <c r="C47" s="16"/>
      <c r="D47" s="16"/>
      <c r="E47" s="16"/>
      <c r="F47" s="16"/>
      <c r="G47" s="16"/>
      <c r="H47" s="16"/>
      <c r="I47" s="16"/>
      <c r="J47" s="16"/>
      <c r="K47" s="16"/>
      <c r="L47" s="5"/>
      <c r="M47" s="165"/>
      <c r="N47" s="8"/>
      <c r="O47" s="8"/>
      <c r="P47" s="16"/>
      <c r="Q47" s="15"/>
      <c r="R47" s="16"/>
      <c r="S47" s="19"/>
      <c r="T47" s="18"/>
      <c r="U47" s="18"/>
      <c r="V47" s="18"/>
      <c r="W47"/>
      <c r="Y47"/>
      <c r="Z47"/>
      <c r="AA47"/>
    </row>
    <row r="48" spans="1:31" ht="13.5" x14ac:dyDescent="0.25">
      <c r="A48" s="16"/>
      <c r="B48" s="16"/>
      <c r="C48" s="16"/>
      <c r="D48" s="16"/>
      <c r="E48" s="16"/>
      <c r="F48" s="16"/>
      <c r="G48" s="16"/>
      <c r="H48" s="16"/>
      <c r="I48" s="16"/>
      <c r="J48" s="16"/>
      <c r="K48" s="16"/>
      <c r="L48" s="9"/>
      <c r="M48" s="165"/>
      <c r="N48" s="8"/>
      <c r="O48" s="8"/>
      <c r="P48" s="16"/>
      <c r="Q48" s="15"/>
      <c r="R48" s="16"/>
      <c r="S48" s="19"/>
      <c r="T48" s="18"/>
      <c r="U48" s="18"/>
      <c r="V48" s="18"/>
      <c r="W48"/>
      <c r="Y48"/>
      <c r="Z48"/>
      <c r="AA48"/>
    </row>
    <row r="49" spans="1:27" x14ac:dyDescent="0.2">
      <c r="A49" s="16"/>
      <c r="B49" s="16"/>
      <c r="C49" s="16"/>
      <c r="D49" s="16"/>
      <c r="E49" s="16"/>
      <c r="F49" s="16"/>
      <c r="G49" s="16"/>
      <c r="H49" s="16"/>
      <c r="I49" s="16"/>
      <c r="J49" s="16"/>
      <c r="K49" s="16"/>
      <c r="L49" s="16"/>
      <c r="M49" s="192"/>
      <c r="N49" s="16"/>
      <c r="O49" s="16"/>
      <c r="P49" s="16"/>
      <c r="Q49" s="15"/>
      <c r="R49" s="16"/>
      <c r="S49" s="19"/>
      <c r="T49" s="18"/>
      <c r="U49" s="18"/>
      <c r="V49" s="18"/>
    </row>
    <row r="50" spans="1:27" x14ac:dyDescent="0.2">
      <c r="A50" s="16"/>
      <c r="B50" s="16"/>
      <c r="C50" s="16"/>
      <c r="D50" s="16"/>
      <c r="E50" s="16"/>
      <c r="F50" s="16"/>
      <c r="G50" s="16"/>
      <c r="H50" s="16"/>
      <c r="I50" s="16"/>
      <c r="J50" s="16"/>
      <c r="K50" s="16"/>
      <c r="L50" s="16"/>
      <c r="M50" s="192"/>
      <c r="N50" s="16"/>
      <c r="O50" s="16"/>
      <c r="P50" s="16"/>
      <c r="Q50" s="15"/>
      <c r="R50" s="16"/>
      <c r="S50" s="19"/>
      <c r="T50" s="18"/>
      <c r="U50" s="18"/>
      <c r="V50" s="18"/>
    </row>
    <row r="51" spans="1:27" x14ac:dyDescent="0.2">
      <c r="A51" s="16"/>
      <c r="B51" s="16"/>
      <c r="C51" s="16"/>
      <c r="D51" s="16"/>
      <c r="E51" s="16"/>
      <c r="F51" s="16"/>
      <c r="G51" s="16"/>
      <c r="H51" s="16"/>
      <c r="I51" s="16"/>
      <c r="J51" s="16"/>
      <c r="K51" s="16"/>
      <c r="L51" s="16"/>
      <c r="M51" s="192"/>
      <c r="N51" s="16"/>
      <c r="O51" s="16"/>
      <c r="P51" s="16"/>
      <c r="Q51" s="15"/>
      <c r="R51" s="16"/>
      <c r="S51" s="19"/>
      <c r="T51" s="18"/>
      <c r="U51" s="18"/>
      <c r="V51" s="18"/>
    </row>
    <row r="52" spans="1:27" x14ac:dyDescent="0.2">
      <c r="A52" s="16"/>
      <c r="B52" s="16"/>
      <c r="C52" s="16"/>
      <c r="D52" s="16"/>
      <c r="E52" s="16"/>
      <c r="F52" s="16"/>
      <c r="G52" s="16"/>
      <c r="H52" s="16"/>
      <c r="I52" s="16"/>
      <c r="J52" s="16"/>
      <c r="K52" s="16"/>
      <c r="L52" s="16"/>
      <c r="M52" s="192"/>
      <c r="N52" s="16"/>
      <c r="O52" s="16"/>
      <c r="P52" s="16"/>
      <c r="Q52" s="15"/>
      <c r="R52" s="16"/>
      <c r="S52" s="19"/>
      <c r="T52" s="18"/>
      <c r="U52" s="18"/>
      <c r="V52" s="18"/>
      <c r="W52"/>
      <c r="Y52"/>
      <c r="Z52"/>
      <c r="AA52"/>
    </row>
    <row r="53" spans="1:27" ht="13.5" customHeight="1" x14ac:dyDescent="0.2">
      <c r="A53" s="16"/>
      <c r="B53" s="16"/>
      <c r="C53" s="16"/>
      <c r="D53" s="16"/>
      <c r="E53" s="16"/>
      <c r="F53" s="16"/>
      <c r="G53" s="16"/>
      <c r="H53" s="16"/>
      <c r="I53" s="16"/>
      <c r="J53" s="16"/>
      <c r="K53" s="16"/>
      <c r="L53" s="16"/>
      <c r="M53" s="192"/>
      <c r="N53" s="16"/>
      <c r="O53" s="16"/>
      <c r="P53" s="16"/>
      <c r="Q53" s="15"/>
      <c r="R53" s="16"/>
    </row>
    <row r="54" spans="1:27" ht="12.75" customHeight="1" x14ac:dyDescent="0.2">
      <c r="A54" s="16"/>
      <c r="B54" s="16"/>
      <c r="C54" s="16"/>
      <c r="D54" s="16"/>
      <c r="E54" s="16"/>
      <c r="F54" s="16"/>
      <c r="G54" s="16"/>
      <c r="H54" s="16"/>
      <c r="I54" s="16"/>
      <c r="J54" s="16"/>
      <c r="K54" s="16"/>
      <c r="L54" s="191"/>
      <c r="M54" s="193"/>
      <c r="N54" s="191"/>
      <c r="O54" s="191"/>
      <c r="P54" s="191"/>
      <c r="Q54" s="17"/>
      <c r="R54" s="16"/>
    </row>
    <row r="55" spans="1:27" ht="12.75" customHeight="1" x14ac:dyDescent="0.2">
      <c r="A55" s="16"/>
      <c r="B55" s="16"/>
      <c r="C55" s="16"/>
      <c r="D55" s="16"/>
      <c r="E55" s="16"/>
      <c r="F55" s="16"/>
      <c r="G55" s="16"/>
      <c r="H55" s="16"/>
      <c r="I55" s="16"/>
      <c r="J55" s="16"/>
      <c r="K55" s="16"/>
      <c r="L55" s="191"/>
      <c r="M55" s="193"/>
      <c r="N55" s="191"/>
      <c r="O55" s="191"/>
      <c r="P55" s="191"/>
      <c r="Q55" s="17"/>
      <c r="R55" s="16"/>
    </row>
    <row r="56" spans="1:27" ht="12.75" customHeight="1" x14ac:dyDescent="0.2">
      <c r="A56" s="16"/>
      <c r="B56" s="16"/>
      <c r="C56" s="16"/>
      <c r="D56" s="16"/>
      <c r="E56" s="16"/>
      <c r="F56" s="16"/>
      <c r="G56" s="16"/>
      <c r="H56" s="16"/>
      <c r="I56" s="16"/>
      <c r="J56" s="16"/>
      <c r="K56" s="16"/>
      <c r="L56" s="191"/>
      <c r="M56" s="193"/>
      <c r="N56" s="191"/>
      <c r="O56" s="191"/>
      <c r="P56" s="191"/>
      <c r="Q56" s="17"/>
      <c r="R56" s="16"/>
    </row>
    <row r="57" spans="1:27" ht="12.75" customHeight="1" x14ac:dyDescent="0.2">
      <c r="A57" s="16"/>
      <c r="B57" s="16"/>
      <c r="C57" s="16"/>
      <c r="D57" s="16"/>
      <c r="E57" s="16"/>
      <c r="F57" s="16"/>
      <c r="G57" s="16"/>
      <c r="H57" s="16"/>
      <c r="I57" s="16"/>
      <c r="J57" s="16"/>
      <c r="K57" s="16"/>
      <c r="L57" s="191"/>
      <c r="M57" s="193"/>
      <c r="N57" s="191"/>
      <c r="O57" s="191"/>
      <c r="P57" s="191"/>
      <c r="Q57" s="17"/>
      <c r="R57" s="16"/>
    </row>
    <row r="58" spans="1:27" ht="12.75" customHeight="1" x14ac:dyDescent="0.2">
      <c r="A58" s="16"/>
      <c r="B58" s="16"/>
      <c r="C58" s="16"/>
      <c r="D58" s="16"/>
      <c r="E58" s="16"/>
      <c r="F58" s="16"/>
      <c r="G58" s="16"/>
      <c r="H58" s="16"/>
      <c r="I58" s="16"/>
      <c r="J58" s="16"/>
      <c r="K58" s="16"/>
      <c r="L58" s="191"/>
      <c r="M58" s="193"/>
      <c r="N58" s="191"/>
      <c r="O58" s="191"/>
      <c r="P58" s="191"/>
      <c r="Q58" s="17"/>
      <c r="R58" s="16"/>
    </row>
    <row r="59" spans="1:27" ht="12.75" customHeight="1" x14ac:dyDescent="0.2">
      <c r="A59" s="16"/>
      <c r="B59" s="16"/>
      <c r="C59" s="16"/>
      <c r="D59" s="16"/>
      <c r="E59" s="16"/>
      <c r="F59" s="16"/>
      <c r="G59" s="16"/>
      <c r="H59" s="16"/>
      <c r="I59" s="16"/>
      <c r="J59" s="16"/>
      <c r="K59" s="16"/>
      <c r="L59" s="191"/>
      <c r="M59" s="193"/>
      <c r="N59" s="191"/>
      <c r="O59" s="191"/>
      <c r="P59" s="191"/>
      <c r="Q59" s="17"/>
      <c r="R59" s="16"/>
    </row>
    <row r="60" spans="1:27" ht="12.75" customHeight="1" x14ac:dyDescent="0.2">
      <c r="A60" s="16"/>
      <c r="B60" s="16"/>
      <c r="C60" s="16"/>
      <c r="D60" s="16"/>
      <c r="E60" s="16"/>
      <c r="F60" s="16"/>
      <c r="G60" s="16"/>
      <c r="H60" s="16"/>
      <c r="I60" s="16"/>
      <c r="J60" s="16"/>
      <c r="K60" s="16"/>
      <c r="L60" s="191"/>
      <c r="M60" s="193"/>
      <c r="N60" s="191"/>
      <c r="O60" s="191"/>
      <c r="P60" s="191"/>
      <c r="Q60" s="17"/>
      <c r="R60" s="16"/>
    </row>
    <row r="61" spans="1:27" ht="12.75" customHeight="1" x14ac:dyDescent="0.2">
      <c r="A61" s="16"/>
      <c r="B61" s="16"/>
      <c r="C61" s="16"/>
      <c r="D61" s="16"/>
      <c r="E61" s="16"/>
      <c r="F61" s="16"/>
      <c r="G61" s="16"/>
      <c r="H61" s="16"/>
      <c r="I61" s="16"/>
      <c r="J61" s="16"/>
      <c r="K61" s="16"/>
      <c r="L61" s="191"/>
      <c r="M61" s="193"/>
      <c r="N61" s="191"/>
      <c r="O61" s="191"/>
      <c r="P61" s="191"/>
      <c r="Q61" s="17"/>
      <c r="R61" s="16"/>
    </row>
    <row r="62" spans="1:27" ht="12.75" customHeight="1" x14ac:dyDescent="0.2">
      <c r="A62" s="16"/>
      <c r="B62" s="16"/>
      <c r="C62" s="16"/>
      <c r="D62" s="16"/>
      <c r="E62" s="16"/>
      <c r="F62" s="16"/>
      <c r="G62" s="16"/>
      <c r="H62" s="16"/>
      <c r="I62" s="16"/>
      <c r="J62" s="16"/>
      <c r="K62" s="16"/>
      <c r="L62" s="191"/>
      <c r="M62" s="193"/>
      <c r="N62" s="191"/>
      <c r="O62" s="191"/>
      <c r="P62" s="191"/>
      <c r="Q62" s="17"/>
      <c r="R62" s="16"/>
    </row>
    <row r="63" spans="1:27" ht="12.75" customHeight="1" x14ac:dyDescent="0.2">
      <c r="A63" s="16"/>
      <c r="B63" s="16"/>
      <c r="C63" s="16"/>
      <c r="D63" s="16"/>
      <c r="E63" s="16"/>
      <c r="F63" s="16"/>
      <c r="G63" s="16"/>
      <c r="H63" s="16"/>
      <c r="I63" s="16"/>
      <c r="J63" s="16"/>
      <c r="K63" s="16"/>
      <c r="L63" s="191"/>
      <c r="M63" s="193"/>
      <c r="N63" s="191"/>
      <c r="O63" s="191"/>
      <c r="P63" s="191"/>
      <c r="Q63" s="17"/>
      <c r="R63" s="16"/>
    </row>
    <row r="64" spans="1:27" ht="13.5" customHeight="1" x14ac:dyDescent="0.2">
      <c r="A64" s="16"/>
      <c r="B64" s="16"/>
      <c r="C64" s="16"/>
      <c r="D64" s="16"/>
      <c r="E64" s="16"/>
      <c r="F64" s="16"/>
      <c r="G64" s="16"/>
      <c r="H64" s="16"/>
      <c r="I64" s="16"/>
      <c r="J64" s="16"/>
      <c r="K64" s="16"/>
      <c r="L64" s="191"/>
      <c r="M64" s="193"/>
      <c r="N64" s="191"/>
      <c r="O64" s="191"/>
      <c r="P64" s="191"/>
      <c r="Q64" s="34"/>
      <c r="R64" s="16"/>
    </row>
    <row r="65" spans="1:18" ht="13.5" customHeight="1" x14ac:dyDescent="0.2">
      <c r="A65" s="16"/>
      <c r="B65" s="16"/>
      <c r="C65" s="16"/>
      <c r="D65" s="16"/>
      <c r="E65" s="16"/>
      <c r="F65" s="16"/>
      <c r="G65" s="16"/>
      <c r="H65" s="16"/>
      <c r="I65" s="16"/>
      <c r="J65" s="16"/>
      <c r="K65" s="16"/>
      <c r="L65" s="191"/>
      <c r="M65" s="193"/>
      <c r="N65" s="191"/>
      <c r="O65" s="191"/>
      <c r="P65" s="191"/>
      <c r="Q65" s="34"/>
      <c r="R65" s="16"/>
    </row>
    <row r="66" spans="1:18" ht="12.75" customHeight="1" x14ac:dyDescent="0.2">
      <c r="A66" s="16"/>
      <c r="B66" s="16"/>
      <c r="C66" s="16"/>
      <c r="D66" s="16"/>
      <c r="E66" s="16"/>
      <c r="F66" s="16"/>
      <c r="G66" s="16"/>
      <c r="H66" s="16"/>
      <c r="I66" s="16"/>
      <c r="J66" s="16"/>
      <c r="K66" s="16"/>
      <c r="L66" s="191"/>
      <c r="M66" s="193"/>
      <c r="N66" s="191"/>
      <c r="O66" s="191"/>
      <c r="P66" s="191"/>
      <c r="Q66" s="34"/>
      <c r="R66" s="16"/>
    </row>
    <row r="67" spans="1:18" ht="12.75" customHeight="1" x14ac:dyDescent="0.2">
      <c r="A67" s="16"/>
      <c r="B67" s="16"/>
      <c r="C67" s="16"/>
      <c r="D67" s="16"/>
      <c r="E67" s="16"/>
      <c r="F67" s="16"/>
      <c r="G67" s="16"/>
      <c r="H67" s="16"/>
      <c r="I67" s="16"/>
      <c r="J67" s="16"/>
      <c r="K67" s="16"/>
      <c r="L67" s="191"/>
      <c r="M67" s="193"/>
      <c r="N67" s="191"/>
      <c r="O67" s="191"/>
      <c r="P67" s="191"/>
      <c r="Q67" s="34"/>
      <c r="R67" s="16"/>
    </row>
    <row r="68" spans="1:18" ht="12.75" customHeight="1" x14ac:dyDescent="0.2">
      <c r="A68" s="16"/>
      <c r="B68" s="16"/>
      <c r="C68" s="16"/>
      <c r="D68" s="16"/>
      <c r="E68" s="16"/>
      <c r="F68" s="16"/>
      <c r="G68" s="16"/>
      <c r="H68" s="16"/>
      <c r="I68" s="16"/>
      <c r="J68" s="16"/>
      <c r="K68" s="16"/>
      <c r="L68" s="191"/>
      <c r="M68" s="193"/>
      <c r="N68" s="191"/>
      <c r="O68" s="191"/>
      <c r="P68" s="191"/>
      <c r="Q68" s="34"/>
      <c r="R68" s="16"/>
    </row>
    <row r="69" spans="1:18" ht="12.75" customHeight="1" x14ac:dyDescent="0.25">
      <c r="A69" s="16"/>
      <c r="B69" s="16"/>
      <c r="C69" s="16"/>
      <c r="D69" s="16"/>
      <c r="E69" s="16"/>
      <c r="F69" s="16"/>
      <c r="G69" s="16"/>
      <c r="H69" s="16"/>
      <c r="I69" s="16"/>
      <c r="J69" s="16"/>
      <c r="K69" s="8"/>
      <c r="L69" s="191"/>
      <c r="M69" s="193"/>
      <c r="N69" s="191"/>
      <c r="O69" s="191"/>
      <c r="P69" s="191"/>
      <c r="Q69" s="34"/>
      <c r="R69" s="16"/>
    </row>
    <row r="70" spans="1:18" ht="12.75" customHeight="1" x14ac:dyDescent="0.25">
      <c r="A70" s="16"/>
      <c r="B70" s="16"/>
      <c r="C70" s="16"/>
      <c r="D70" s="16"/>
      <c r="E70" s="16"/>
      <c r="F70" s="16"/>
      <c r="G70" s="16"/>
      <c r="H70" s="16"/>
      <c r="I70" s="16"/>
      <c r="J70" s="16"/>
      <c r="K70" s="8"/>
      <c r="L70" s="191"/>
      <c r="M70" s="193"/>
      <c r="N70" s="191"/>
      <c r="O70" s="191"/>
      <c r="P70" s="191"/>
      <c r="Q70" s="34"/>
      <c r="R70" s="16"/>
    </row>
    <row r="71" spans="1:18" ht="13.5" customHeight="1" x14ac:dyDescent="0.25">
      <c r="A71" s="16"/>
      <c r="B71" s="191"/>
      <c r="C71" s="8"/>
      <c r="D71" s="8"/>
      <c r="E71" s="8"/>
      <c r="F71" s="8"/>
      <c r="G71" s="8"/>
      <c r="H71" s="8"/>
      <c r="I71" s="13"/>
      <c r="J71" s="8"/>
      <c r="K71" s="8"/>
      <c r="L71" s="191"/>
      <c r="M71" s="193"/>
      <c r="N71" s="191"/>
      <c r="O71" s="191"/>
      <c r="P71" s="191"/>
      <c r="Q71" s="34"/>
      <c r="R71" s="15"/>
    </row>
    <row r="72" spans="1:18" ht="13.5" x14ac:dyDescent="0.25">
      <c r="A72" s="16"/>
      <c r="B72" s="16"/>
      <c r="C72" s="16"/>
      <c r="D72" s="16"/>
      <c r="E72" s="16"/>
      <c r="F72" s="16"/>
      <c r="G72" s="16"/>
      <c r="H72" s="16"/>
      <c r="I72" s="16"/>
      <c r="J72" s="8"/>
      <c r="K72" s="8"/>
      <c r="L72" s="191"/>
      <c r="M72" s="193"/>
      <c r="N72" s="191"/>
      <c r="O72" s="191"/>
      <c r="P72" s="191"/>
      <c r="Q72" s="34"/>
      <c r="R72" s="15"/>
    </row>
    <row r="73" spans="1:18" x14ac:dyDescent="0.2">
      <c r="A73" s="7"/>
      <c r="B73" s="7"/>
      <c r="C73" s="7"/>
      <c r="D73" s="7"/>
      <c r="E73" s="7"/>
      <c r="F73" s="7"/>
      <c r="G73" s="7"/>
      <c r="H73" s="7"/>
      <c r="I73" s="7"/>
      <c r="J73" s="12"/>
      <c r="K73" s="12"/>
      <c r="Q73" s="14"/>
      <c r="R73" s="7"/>
    </row>
    <row r="74" spans="1:18" x14ac:dyDescent="0.2">
      <c r="A74" s="7"/>
      <c r="B74" s="7"/>
      <c r="C74" s="7"/>
      <c r="D74" s="7"/>
      <c r="E74" s="7"/>
      <c r="F74" s="7"/>
      <c r="G74" s="7"/>
      <c r="H74" s="7"/>
      <c r="I74" s="7"/>
      <c r="J74" s="12"/>
      <c r="K74" s="12"/>
      <c r="Q74" s="14"/>
      <c r="R74" s="7"/>
    </row>
    <row r="75" spans="1:18" x14ac:dyDescent="0.2">
      <c r="A75" s="7"/>
      <c r="B75" s="7"/>
      <c r="C75" s="7"/>
      <c r="D75" s="7"/>
      <c r="E75" s="7"/>
      <c r="F75" s="7"/>
      <c r="G75" s="7"/>
      <c r="H75" s="7"/>
      <c r="I75" s="7"/>
      <c r="J75" s="12"/>
      <c r="K75" s="12"/>
      <c r="Q75" s="14"/>
      <c r="R75" s="7"/>
    </row>
    <row r="76" spans="1:18" x14ac:dyDescent="0.2">
      <c r="A76" s="7"/>
      <c r="B76" s="7"/>
      <c r="C76" s="7"/>
      <c r="D76" s="7"/>
      <c r="E76" s="7"/>
      <c r="F76" s="7"/>
      <c r="G76" s="7"/>
      <c r="H76" s="7"/>
      <c r="I76" s="7"/>
      <c r="J76" s="12"/>
      <c r="K76" s="12"/>
      <c r="Q76" s="14"/>
      <c r="R76" s="7"/>
    </row>
    <row r="77" spans="1:18" x14ac:dyDescent="0.2">
      <c r="A77" s="7"/>
      <c r="B77" s="7"/>
      <c r="C77" s="7"/>
      <c r="D77" s="7"/>
      <c r="E77" s="7"/>
      <c r="F77" s="7"/>
      <c r="G77" s="7"/>
      <c r="H77" s="7"/>
      <c r="I77" s="7"/>
      <c r="J77" s="12"/>
      <c r="K77" s="12"/>
      <c r="Q77" s="14"/>
      <c r="R77" s="7"/>
    </row>
    <row r="78" spans="1:18" x14ac:dyDescent="0.2">
      <c r="A78" s="7"/>
      <c r="B78" s="7"/>
      <c r="C78" s="7"/>
      <c r="D78" s="7"/>
      <c r="E78" s="7"/>
      <c r="F78" s="7"/>
      <c r="G78" s="7"/>
      <c r="H78" s="7"/>
      <c r="I78" s="7"/>
      <c r="J78" s="12"/>
      <c r="K78" s="12"/>
      <c r="Q78" s="14"/>
      <c r="R78" s="7"/>
    </row>
    <row r="79" spans="1:18" x14ac:dyDescent="0.2">
      <c r="A79" s="7"/>
      <c r="B79" s="7"/>
      <c r="C79" s="7"/>
      <c r="D79" s="7"/>
      <c r="E79" s="7"/>
      <c r="F79" s="7"/>
      <c r="G79" s="7"/>
      <c r="H79" s="7"/>
      <c r="I79" s="7"/>
      <c r="J79" s="12"/>
      <c r="K79" s="12"/>
      <c r="Q79" s="14"/>
      <c r="R79" s="7"/>
    </row>
    <row r="80" spans="1:18" x14ac:dyDescent="0.2">
      <c r="A80" s="7"/>
      <c r="B80" s="7"/>
      <c r="C80" s="7"/>
      <c r="D80" s="7"/>
      <c r="E80" s="7"/>
      <c r="F80" s="7"/>
      <c r="G80" s="7"/>
      <c r="H80" s="7"/>
      <c r="I80" s="7"/>
      <c r="J80" s="12"/>
      <c r="K80" s="12"/>
      <c r="Q80" s="14"/>
      <c r="R80" s="7"/>
    </row>
    <row r="81" spans="1:18" x14ac:dyDescent="0.2">
      <c r="A81" s="7"/>
      <c r="B81" s="7"/>
      <c r="C81" s="7"/>
      <c r="D81" s="7"/>
      <c r="E81" s="7"/>
      <c r="F81" s="7"/>
      <c r="G81" s="7"/>
      <c r="H81" s="7"/>
      <c r="I81" s="7"/>
      <c r="J81" s="12"/>
      <c r="K81" s="12"/>
      <c r="Q81" s="14"/>
      <c r="R81" s="7"/>
    </row>
    <row r="82" spans="1:18" x14ac:dyDescent="0.2">
      <c r="J82" s="7"/>
      <c r="K82" s="7"/>
      <c r="Q82" s="7"/>
      <c r="R82" s="7"/>
    </row>
    <row r="83" spans="1:18" ht="13.5" x14ac:dyDescent="0.25">
      <c r="J83" s="13"/>
      <c r="K83" s="13"/>
    </row>
    <row r="84" spans="1:18" x14ac:dyDescent="0.2">
      <c r="J84" s="7"/>
      <c r="K84" s="7"/>
      <c r="Q84" s="7"/>
      <c r="R84" s="7"/>
    </row>
    <row r="85" spans="1:18" x14ac:dyDescent="0.2">
      <c r="J85" s="7"/>
      <c r="K85" s="7"/>
      <c r="Q85" s="7"/>
      <c r="R85" s="7"/>
    </row>
    <row r="86" spans="1:18" x14ac:dyDescent="0.2">
      <c r="J86" s="7"/>
      <c r="K86" s="7"/>
      <c r="Q86" s="7"/>
      <c r="R86" s="7"/>
    </row>
    <row r="87" spans="1:18" x14ac:dyDescent="0.2">
      <c r="J87" s="7"/>
      <c r="K87" s="7"/>
      <c r="Q87" s="7"/>
      <c r="R87" s="7"/>
    </row>
    <row r="88" spans="1:18" x14ac:dyDescent="0.2">
      <c r="J88" s="7"/>
      <c r="K88" s="7"/>
      <c r="Q88" s="7"/>
      <c r="R88" s="7"/>
    </row>
    <row r="89" spans="1:18" x14ac:dyDescent="0.2">
      <c r="J89" s="7"/>
      <c r="K89" s="7"/>
      <c r="Q89" s="7"/>
      <c r="R89" s="7"/>
    </row>
    <row r="90" spans="1:18" x14ac:dyDescent="0.2">
      <c r="J90" s="7"/>
      <c r="K90" s="7"/>
      <c r="Q90" s="7"/>
      <c r="R90" s="7"/>
    </row>
    <row r="91" spans="1:18" x14ac:dyDescent="0.2">
      <c r="J91" s="7"/>
      <c r="K91" s="7"/>
      <c r="Q91" s="7"/>
      <c r="R91" s="7"/>
    </row>
    <row r="92" spans="1:18" x14ac:dyDescent="0.2">
      <c r="J92" s="7"/>
      <c r="K92" s="7"/>
      <c r="Q92" s="7"/>
      <c r="R92" s="7"/>
    </row>
    <row r="93" spans="1:18" x14ac:dyDescent="0.2">
      <c r="J93" s="7"/>
      <c r="K93" s="7"/>
      <c r="Q93" s="7"/>
      <c r="R93" s="7"/>
    </row>
  </sheetData>
  <sortState xmlns:xlrd2="http://schemas.microsoft.com/office/spreadsheetml/2017/richdata2" ref="L7:P42">
    <sortCondition descending="1" ref="N7:N42"/>
  </sortState>
  <mergeCells count="7">
    <mergeCell ref="A25:J26"/>
    <mergeCell ref="A21:I21"/>
    <mergeCell ref="N4:P5"/>
    <mergeCell ref="A1:I1"/>
    <mergeCell ref="L1:P1"/>
    <mergeCell ref="A2:I3"/>
    <mergeCell ref="L2:P3"/>
  </mergeCells>
  <conditionalFormatting sqref="R7:R42">
    <cfRule type="cellIs" dxfId="2" priority="1" operator="greaterThan">
      <formula>0</formula>
    </cfRule>
  </conditionalFormatting>
  <hyperlinks>
    <hyperlink ref="A24" r:id="rId1" xr:uid="{A63F403D-8FB0-477A-9F11-B2F9CA59A247}"/>
  </hyperlinks>
  <pageMargins left="0.70866141732283472" right="0.70866141732283472" top="0.74803149606299213" bottom="0.74803149606299213" header="0.31496062992125984" footer="0.31496062992125984"/>
  <pageSetup paperSize="9" orientation="landscape" r:id="rId2"/>
  <headerFooter>
    <oddHeader>&amp;LOECD Family database (http://www.oecd.org/els/family/database.htm)&amp;RUpdated: 06-09-15</oddHeader>
  </headerFooter>
  <customProperties>
    <customPr name="CycleColor" r:id="rId3"/>
    <customPr name="DashStyle" r:id="rId4"/>
    <customPr name="GraphSizeIndex" r:id="rId5"/>
    <customPr name="GraphSizeName" r:id="rId6"/>
    <customPr name="PageSizeIndex" r:id="rId7"/>
    <customPr name="PageSizeName" r:id="rId8"/>
    <customPr name="PaletteIndex" r:id="rId9"/>
    <customPr name="PaletteName" r:id="rId10"/>
    <customPr name="SinglePanel" r:id="rId11"/>
    <customPr name="StartColorIndex" r:id="rId12"/>
    <customPr name="StartColorName" r:id="rId13"/>
    <customPr name="StyleTemplateIndex" r:id="rId14"/>
    <customPr name="StyleTemplateName" r:id="rId15"/>
  </customProperties>
  <drawing r:id="rId1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AV131"/>
  <sheetViews>
    <sheetView showGridLines="0" topLeftCell="N1" zoomScale="70" zoomScaleNormal="70" workbookViewId="0">
      <selection activeCell="AW2" sqref="AW2"/>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29</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89" t="s">
        <v>0</v>
      </c>
      <c r="AG3" s="89" t="s">
        <v>1</v>
      </c>
      <c r="AH3" s="89" t="s">
        <v>42</v>
      </c>
      <c r="AI3" s="89" t="s">
        <v>3</v>
      </c>
      <c r="AJ3" s="89" t="s">
        <v>39</v>
      </c>
      <c r="AR3" s="89" t="s">
        <v>0</v>
      </c>
      <c r="AS3" s="89" t="s">
        <v>1</v>
      </c>
      <c r="AT3" s="89" t="s">
        <v>42</v>
      </c>
      <c r="AU3" s="89" t="s">
        <v>3</v>
      </c>
      <c r="AV3" s="89" t="s">
        <v>39</v>
      </c>
    </row>
    <row r="4" spans="1:48" x14ac:dyDescent="0.2">
      <c r="A4" s="40" t="s">
        <v>40</v>
      </c>
      <c r="B4" s="115"/>
      <c r="C4" s="115"/>
      <c r="D4" s="115"/>
      <c r="E4" s="115"/>
      <c r="F4" s="115"/>
      <c r="G4" s="111"/>
      <c r="H4" s="41">
        <v>1128.895775757637</v>
      </c>
      <c r="I4" s="41">
        <v>0</v>
      </c>
      <c r="J4" s="41">
        <v>0</v>
      </c>
      <c r="K4" s="41">
        <v>0</v>
      </c>
      <c r="L4" s="41">
        <f t="shared" ref="L4:L34" si="0">H4+I4+J4+K4</f>
        <v>1128.895775757637</v>
      </c>
      <c r="M4" s="111"/>
      <c r="N4" s="41">
        <v>1537.889985446601</v>
      </c>
      <c r="O4" s="41">
        <v>0</v>
      </c>
      <c r="P4" s="41">
        <v>0</v>
      </c>
      <c r="Q4" s="41">
        <v>0</v>
      </c>
      <c r="R4" s="41">
        <f t="shared" ref="R4:R34" si="1">N4+O4+P4+Q4</f>
        <v>1537.889985446601</v>
      </c>
      <c r="S4" s="111"/>
      <c r="T4" s="41">
        <v>1977.9189076298444</v>
      </c>
      <c r="U4" s="41">
        <v>0</v>
      </c>
      <c r="V4" s="41">
        <v>0</v>
      </c>
      <c r="W4" s="41">
        <v>0</v>
      </c>
      <c r="X4" s="41">
        <f t="shared" ref="X4:X34" si="2">T4+U4+V4+W4</f>
        <v>1977.9189076298444</v>
      </c>
      <c r="Y4" s="108"/>
      <c r="Z4" s="41">
        <v>2032.6411123697171</v>
      </c>
      <c r="AA4" s="41">
        <v>0</v>
      </c>
      <c r="AB4" s="41">
        <v>0</v>
      </c>
      <c r="AC4" s="41">
        <v>0</v>
      </c>
      <c r="AD4" s="41">
        <f t="shared" ref="AD4:AD34" si="3">Z4+AA4+AB4+AC4</f>
        <v>2032.6411123697171</v>
      </c>
      <c r="AE4" s="108"/>
      <c r="AF4" s="41">
        <v>2297.0396078589151</v>
      </c>
      <c r="AG4" s="41">
        <v>0</v>
      </c>
      <c r="AH4" s="41">
        <v>0</v>
      </c>
      <c r="AI4" s="41">
        <v>0</v>
      </c>
      <c r="AJ4" s="41">
        <f t="shared" ref="AJ4:AJ34" si="4">AF4+AG4+AH4+AI4</f>
        <v>2297.0396078589151</v>
      </c>
      <c r="AR4" s="41">
        <v>2787.7190749369847</v>
      </c>
      <c r="AS4" s="41">
        <v>0</v>
      </c>
      <c r="AT4" s="41">
        <v>0</v>
      </c>
      <c r="AU4" s="41">
        <v>0</v>
      </c>
      <c r="AV4" s="41">
        <v>2787.7190749369847</v>
      </c>
    </row>
    <row r="5" spans="1:48" x14ac:dyDescent="0.2">
      <c r="A5" s="78">
        <v>0</v>
      </c>
      <c r="B5" s="1"/>
      <c r="C5" s="1"/>
      <c r="D5" s="1"/>
      <c r="E5" s="1"/>
      <c r="F5" s="1"/>
      <c r="G5" s="111"/>
      <c r="H5" s="77">
        <v>1913.4326145112459</v>
      </c>
      <c r="I5" s="77">
        <v>278.82636825968251</v>
      </c>
      <c r="J5" s="77">
        <v>128.20301116833625</v>
      </c>
      <c r="K5" s="77">
        <v>0</v>
      </c>
      <c r="L5" s="77">
        <f t="shared" si="0"/>
        <v>2320.4619939392646</v>
      </c>
      <c r="M5" s="111"/>
      <c r="N5" s="77">
        <v>2413.5868424913783</v>
      </c>
      <c r="O5" s="77">
        <v>326.20652358791136</v>
      </c>
      <c r="P5" s="77">
        <v>129.68276620676764</v>
      </c>
      <c r="Q5" s="77">
        <v>0</v>
      </c>
      <c r="R5" s="77">
        <f t="shared" si="1"/>
        <v>2869.4761322860572</v>
      </c>
      <c r="S5" s="111"/>
      <c r="T5" s="77">
        <v>3043.9058952551086</v>
      </c>
      <c r="U5" s="77">
        <v>314.04985211057016</v>
      </c>
      <c r="V5" s="77">
        <v>116.59292686624308</v>
      </c>
      <c r="W5" s="77">
        <v>0</v>
      </c>
      <c r="X5" s="77">
        <f t="shared" si="2"/>
        <v>3474.5486742319217</v>
      </c>
      <c r="Y5" s="108"/>
      <c r="Z5" s="77">
        <v>3161.6177375230641</v>
      </c>
      <c r="AA5" s="77">
        <v>551.86517086701531</v>
      </c>
      <c r="AB5" s="77">
        <v>123.37108779545656</v>
      </c>
      <c r="AC5" s="77">
        <v>0</v>
      </c>
      <c r="AD5" s="77">
        <f t="shared" si="3"/>
        <v>3836.8539961855358</v>
      </c>
      <c r="AE5" s="108"/>
      <c r="AF5" s="77">
        <v>3560.4132962057261</v>
      </c>
      <c r="AG5" s="77">
        <v>168.67613218335643</v>
      </c>
      <c r="AH5" s="77">
        <v>253.55181528364736</v>
      </c>
      <c r="AI5" s="77">
        <v>0</v>
      </c>
      <c r="AJ5" s="77">
        <f t="shared" si="4"/>
        <v>3982.6412436727301</v>
      </c>
      <c r="AR5" s="77">
        <v>4085.0978031597924</v>
      </c>
      <c r="AS5" s="77">
        <v>49.830452113560106</v>
      </c>
      <c r="AT5" s="77">
        <v>322.61518948547268</v>
      </c>
      <c r="AU5" s="77">
        <v>0</v>
      </c>
      <c r="AV5" s="77">
        <v>4457.543444758825</v>
      </c>
    </row>
    <row r="6" spans="1:48" x14ac:dyDescent="0.2">
      <c r="A6" s="40">
        <v>1</v>
      </c>
      <c r="B6" s="115"/>
      <c r="C6" s="115"/>
      <c r="D6" s="115"/>
      <c r="E6" s="115"/>
      <c r="F6" s="115"/>
      <c r="G6" s="111"/>
      <c r="H6" s="41">
        <v>538.95314619914666</v>
      </c>
      <c r="I6" s="41">
        <v>649.37211185897331</v>
      </c>
      <c r="J6" s="41">
        <v>128.20301116833625</v>
      </c>
      <c r="K6" s="41">
        <v>0</v>
      </c>
      <c r="L6" s="41">
        <f t="shared" si="0"/>
        <v>1316.5282692264561</v>
      </c>
      <c r="M6" s="111"/>
      <c r="N6" s="41">
        <v>591.04827798237375</v>
      </c>
      <c r="O6" s="41">
        <v>755.63731483367724</v>
      </c>
      <c r="P6" s="41">
        <v>129.68276620676764</v>
      </c>
      <c r="Q6" s="41">
        <v>0</v>
      </c>
      <c r="R6" s="41">
        <f t="shared" si="1"/>
        <v>1476.3683590228186</v>
      </c>
      <c r="S6" s="111"/>
      <c r="T6" s="41">
        <v>757.13848778897284</v>
      </c>
      <c r="U6" s="41">
        <v>734.34092727486723</v>
      </c>
      <c r="V6" s="41">
        <v>116.59292686624309</v>
      </c>
      <c r="W6" s="41">
        <v>0</v>
      </c>
      <c r="X6" s="41">
        <f t="shared" si="2"/>
        <v>1608.072341930083</v>
      </c>
      <c r="Y6" s="108"/>
      <c r="Z6" s="41">
        <v>818.23306011958255</v>
      </c>
      <c r="AA6" s="41">
        <v>1292.371156997031</v>
      </c>
      <c r="AB6" s="41">
        <v>123.37108779545656</v>
      </c>
      <c r="AC6" s="41">
        <v>0</v>
      </c>
      <c r="AD6" s="41">
        <f t="shared" si="3"/>
        <v>2233.97530491207</v>
      </c>
      <c r="AE6" s="108"/>
      <c r="AF6" s="41">
        <v>935.5023479881761</v>
      </c>
      <c r="AG6" s="41">
        <v>1807.7799047507906</v>
      </c>
      <c r="AH6" s="41">
        <v>253.55181528364736</v>
      </c>
      <c r="AI6" s="41">
        <v>0</v>
      </c>
      <c r="AJ6" s="41">
        <f t="shared" si="4"/>
        <v>2996.8340680226142</v>
      </c>
      <c r="AR6" s="41">
        <v>966.36471710644184</v>
      </c>
      <c r="AS6" s="41">
        <v>3018.1929258056575</v>
      </c>
      <c r="AT6" s="41">
        <v>322.61518948547268</v>
      </c>
      <c r="AU6" s="41">
        <v>0</v>
      </c>
      <c r="AV6" s="41">
        <v>4307.1728323975722</v>
      </c>
    </row>
    <row r="7" spans="1:48" x14ac:dyDescent="0.2">
      <c r="A7" s="78">
        <v>2</v>
      </c>
      <c r="B7" s="1"/>
      <c r="C7" s="1"/>
      <c r="D7" s="1"/>
      <c r="E7" s="1"/>
      <c r="F7" s="1"/>
      <c r="G7" s="111"/>
      <c r="H7" s="77">
        <v>538.95314619914666</v>
      </c>
      <c r="I7" s="77">
        <v>987.42366113236574</v>
      </c>
      <c r="J7" s="77">
        <v>128.20301116833625</v>
      </c>
      <c r="K7" s="77">
        <v>0</v>
      </c>
      <c r="L7" s="77">
        <f t="shared" si="0"/>
        <v>1654.5798184998484</v>
      </c>
      <c r="M7" s="111"/>
      <c r="N7" s="77">
        <v>591.04827798237386</v>
      </c>
      <c r="O7" s="77">
        <v>889.33192915266102</v>
      </c>
      <c r="P7" s="77">
        <v>129.68276620676764</v>
      </c>
      <c r="Q7" s="77">
        <v>0</v>
      </c>
      <c r="R7" s="77">
        <f t="shared" si="1"/>
        <v>1610.0629733418025</v>
      </c>
      <c r="S7" s="111"/>
      <c r="T7" s="77">
        <v>757.13848778897272</v>
      </c>
      <c r="U7" s="77">
        <v>872.73513788596244</v>
      </c>
      <c r="V7" s="77">
        <v>116.5929268662431</v>
      </c>
      <c r="W7" s="77">
        <v>0</v>
      </c>
      <c r="X7" s="77">
        <f t="shared" si="2"/>
        <v>1746.4665525411783</v>
      </c>
      <c r="Y7" s="108"/>
      <c r="Z7" s="77">
        <v>818.23306011958243</v>
      </c>
      <c r="AA7" s="77">
        <v>1538.3662897327229</v>
      </c>
      <c r="AB7" s="77">
        <v>123.37108779545656</v>
      </c>
      <c r="AC7" s="77">
        <v>0</v>
      </c>
      <c r="AD7" s="77">
        <f t="shared" si="3"/>
        <v>2479.9704376477621</v>
      </c>
      <c r="AE7" s="108"/>
      <c r="AF7" s="77">
        <v>935.50234798817633</v>
      </c>
      <c r="AG7" s="77">
        <v>1836.9681623313729</v>
      </c>
      <c r="AH7" s="77">
        <v>253.55181528364736</v>
      </c>
      <c r="AI7" s="77">
        <v>0</v>
      </c>
      <c r="AJ7" s="77">
        <f t="shared" si="4"/>
        <v>3026.0223256031968</v>
      </c>
      <c r="AR7" s="77">
        <v>966.36471710644184</v>
      </c>
      <c r="AS7" s="77">
        <v>2485.752567765267</v>
      </c>
      <c r="AT7" s="77">
        <v>322.61518948547268</v>
      </c>
      <c r="AU7" s="77">
        <v>0</v>
      </c>
      <c r="AV7" s="77">
        <v>3774.7324743571817</v>
      </c>
    </row>
    <row r="8" spans="1:48" x14ac:dyDescent="0.2">
      <c r="A8" s="40">
        <v>3</v>
      </c>
      <c r="B8" s="115"/>
      <c r="C8" s="115"/>
      <c r="D8" s="115"/>
      <c r="E8" s="115"/>
      <c r="F8" s="115"/>
      <c r="G8" s="111"/>
      <c r="H8" s="41">
        <v>538.95314619914666</v>
      </c>
      <c r="I8" s="41">
        <v>2137.2685308091313</v>
      </c>
      <c r="J8" s="41">
        <v>128.20301116833625</v>
      </c>
      <c r="K8" s="41">
        <v>0</v>
      </c>
      <c r="L8" s="41">
        <f t="shared" si="0"/>
        <v>2804.4246881766139</v>
      </c>
      <c r="M8" s="111"/>
      <c r="N8" s="41">
        <v>591.04827798237386</v>
      </c>
      <c r="O8" s="41">
        <v>2553.7826328358974</v>
      </c>
      <c r="P8" s="41">
        <v>129.68276620676764</v>
      </c>
      <c r="Q8" s="41">
        <v>0</v>
      </c>
      <c r="R8" s="41">
        <f t="shared" si="1"/>
        <v>3274.5136770250388</v>
      </c>
      <c r="S8" s="111"/>
      <c r="T8" s="41">
        <v>757.13848778897272</v>
      </c>
      <c r="U8" s="41">
        <v>3267.7414187821842</v>
      </c>
      <c r="V8" s="41">
        <v>116.59292686624308</v>
      </c>
      <c r="W8" s="41">
        <v>0</v>
      </c>
      <c r="X8" s="41">
        <f t="shared" si="2"/>
        <v>4141.4728334374004</v>
      </c>
      <c r="Y8" s="108"/>
      <c r="Z8" s="41">
        <v>818.23306011958232</v>
      </c>
      <c r="AA8" s="41">
        <v>3184.6295279199794</v>
      </c>
      <c r="AB8" s="41">
        <v>123.37108779545656</v>
      </c>
      <c r="AC8" s="41">
        <v>0</v>
      </c>
      <c r="AD8" s="41">
        <f t="shared" si="3"/>
        <v>4126.2336758350184</v>
      </c>
      <c r="AE8" s="108"/>
      <c r="AF8" s="41">
        <v>935.50329477187529</v>
      </c>
      <c r="AG8" s="41">
        <v>2915.0033887435557</v>
      </c>
      <c r="AH8" s="41">
        <v>253.55181528364736</v>
      </c>
      <c r="AI8" s="41">
        <v>0.22694720740405369</v>
      </c>
      <c r="AJ8" s="41">
        <f t="shared" si="4"/>
        <v>4104.2854460064827</v>
      </c>
      <c r="AR8" s="41">
        <v>966.36512032196924</v>
      </c>
      <c r="AS8" s="41">
        <v>3343.1797216693044</v>
      </c>
      <c r="AT8" s="41">
        <v>322.61518948547268</v>
      </c>
      <c r="AU8" s="41">
        <v>0.10076964457736659</v>
      </c>
      <c r="AV8" s="41">
        <v>4632.2608011213242</v>
      </c>
    </row>
    <row r="9" spans="1:48" x14ac:dyDescent="0.2">
      <c r="A9" s="78">
        <v>4</v>
      </c>
      <c r="B9" s="1"/>
      <c r="C9" s="1"/>
      <c r="D9" s="1"/>
      <c r="E9" s="1"/>
      <c r="F9" s="1"/>
      <c r="G9" s="111"/>
      <c r="H9" s="77">
        <v>538.95314619914666</v>
      </c>
      <c r="I9" s="77">
        <v>2668.2380461836328</v>
      </c>
      <c r="J9" s="77">
        <v>128.20301116833625</v>
      </c>
      <c r="K9" s="77">
        <v>0</v>
      </c>
      <c r="L9" s="77">
        <f t="shared" si="0"/>
        <v>3335.3942035511154</v>
      </c>
      <c r="M9" s="111"/>
      <c r="N9" s="77">
        <v>591.04827798237397</v>
      </c>
      <c r="O9" s="77">
        <v>2751.2667328979346</v>
      </c>
      <c r="P9" s="77">
        <v>129.68276620676764</v>
      </c>
      <c r="Q9" s="77">
        <v>0</v>
      </c>
      <c r="R9" s="77">
        <f t="shared" si="1"/>
        <v>3471.997777087076</v>
      </c>
      <c r="S9" s="111"/>
      <c r="T9" s="77">
        <v>757.13848778897284</v>
      </c>
      <c r="U9" s="77">
        <v>3481.6693901006233</v>
      </c>
      <c r="V9" s="77">
        <v>116.59292686624309</v>
      </c>
      <c r="W9" s="77">
        <v>0</v>
      </c>
      <c r="X9" s="77">
        <f t="shared" si="2"/>
        <v>4355.4008047558391</v>
      </c>
      <c r="Y9" s="108"/>
      <c r="Z9" s="77">
        <v>818.23306011958243</v>
      </c>
      <c r="AA9" s="77">
        <v>3452.9608734282692</v>
      </c>
      <c r="AB9" s="77">
        <v>123.37108779545656</v>
      </c>
      <c r="AC9" s="77">
        <v>0</v>
      </c>
      <c r="AD9" s="77">
        <f t="shared" si="3"/>
        <v>4394.5650213433082</v>
      </c>
      <c r="AE9" s="108"/>
      <c r="AF9" s="77">
        <v>935.50332678177472</v>
      </c>
      <c r="AG9" s="77">
        <v>2986.3559520839331</v>
      </c>
      <c r="AH9" s="77">
        <v>253.55181528364736</v>
      </c>
      <c r="AI9" s="77">
        <v>0.22178150064022639</v>
      </c>
      <c r="AJ9" s="77">
        <f t="shared" si="4"/>
        <v>4175.6328756499961</v>
      </c>
      <c r="AR9" s="77">
        <v>966.36573605758656</v>
      </c>
      <c r="AS9" s="77">
        <v>3136.784230560113</v>
      </c>
      <c r="AT9" s="77">
        <v>322.61518948547268</v>
      </c>
      <c r="AU9" s="77">
        <v>0.24923637836297205</v>
      </c>
      <c r="AV9" s="77">
        <v>4426.0143924815357</v>
      </c>
    </row>
    <row r="10" spans="1:48" x14ac:dyDescent="0.2">
      <c r="A10" s="40">
        <v>5</v>
      </c>
      <c r="B10" s="115"/>
      <c r="C10" s="115"/>
      <c r="D10" s="115"/>
      <c r="E10" s="115"/>
      <c r="F10" s="115"/>
      <c r="G10" s="111"/>
      <c r="H10" s="41">
        <v>539.06981272357041</v>
      </c>
      <c r="I10" s="41">
        <v>2968.4117554281402</v>
      </c>
      <c r="J10" s="41">
        <v>128.20301116833625</v>
      </c>
      <c r="K10" s="41">
        <v>18.407967302298101</v>
      </c>
      <c r="L10" s="41">
        <f t="shared" si="0"/>
        <v>3654.0925466223448</v>
      </c>
      <c r="M10" s="111"/>
      <c r="N10" s="41">
        <v>591.17613403968869</v>
      </c>
      <c r="O10" s="41">
        <v>3034.2316800944272</v>
      </c>
      <c r="P10" s="41">
        <v>129.68276620676764</v>
      </c>
      <c r="Q10" s="41">
        <v>21.254979294821492</v>
      </c>
      <c r="R10" s="41">
        <f t="shared" si="1"/>
        <v>3776.3455596357053</v>
      </c>
      <c r="S10" s="111"/>
      <c r="T10" s="41">
        <v>757.2549954296544</v>
      </c>
      <c r="U10" s="41">
        <v>3695.8740708591554</v>
      </c>
      <c r="V10" s="41">
        <v>116.59292686624309</v>
      </c>
      <c r="W10" s="41">
        <v>19.624229863011315</v>
      </c>
      <c r="X10" s="41">
        <f t="shared" si="2"/>
        <v>4589.3462230180639</v>
      </c>
      <c r="Y10" s="108"/>
      <c r="Z10" s="41">
        <v>818.34489547050055</v>
      </c>
      <c r="AA10" s="41">
        <v>3590.2006226329299</v>
      </c>
      <c r="AB10" s="41">
        <v>123.37108779545656</v>
      </c>
      <c r="AC10" s="41">
        <v>25.348738506835495</v>
      </c>
      <c r="AD10" s="41">
        <f t="shared" si="3"/>
        <v>4557.2653444057223</v>
      </c>
      <c r="AE10" s="108"/>
      <c r="AF10" s="41">
        <v>935.62785898111201</v>
      </c>
      <c r="AG10" s="41">
        <v>2874.7813526625223</v>
      </c>
      <c r="AH10" s="41">
        <v>253.55181528364736</v>
      </c>
      <c r="AI10" s="41">
        <v>30.085403215576598</v>
      </c>
      <c r="AJ10" s="41">
        <f t="shared" si="4"/>
        <v>4094.0464301428583</v>
      </c>
      <c r="AR10" s="41">
        <v>966.52654189856446</v>
      </c>
      <c r="AS10" s="41">
        <v>3107.2198468676702</v>
      </c>
      <c r="AT10" s="41">
        <v>322.61518948547268</v>
      </c>
      <c r="AU10" s="41">
        <v>40.436902061486833</v>
      </c>
      <c r="AV10" s="41">
        <v>4436.798480313194</v>
      </c>
    </row>
    <row r="11" spans="1:48" x14ac:dyDescent="0.2">
      <c r="A11" s="78">
        <v>6</v>
      </c>
      <c r="B11" s="1"/>
      <c r="C11" s="1"/>
      <c r="D11" s="1"/>
      <c r="E11" s="1"/>
      <c r="F11" s="1"/>
      <c r="G11" s="111"/>
      <c r="H11" s="77">
        <v>563.38512347241044</v>
      </c>
      <c r="I11" s="77">
        <v>418.57514924274182</v>
      </c>
      <c r="J11" s="77">
        <v>128.20301116833625</v>
      </c>
      <c r="K11" s="77">
        <v>3854.9450324164104</v>
      </c>
      <c r="L11" s="77">
        <f t="shared" si="0"/>
        <v>4965.1083162998984</v>
      </c>
      <c r="M11" s="111"/>
      <c r="N11" s="77">
        <v>616.39350319752873</v>
      </c>
      <c r="O11" s="77">
        <v>451.72204627439169</v>
      </c>
      <c r="P11" s="77">
        <v>129.68276620676764</v>
      </c>
      <c r="Q11" s="77">
        <v>4213.4275722607035</v>
      </c>
      <c r="R11" s="77">
        <f t="shared" si="1"/>
        <v>5411.2258879393921</v>
      </c>
      <c r="S11" s="111"/>
      <c r="T11" s="77">
        <v>782.17871696271084</v>
      </c>
      <c r="U11" s="77">
        <v>616.29198886127426</v>
      </c>
      <c r="V11" s="77">
        <v>116.59292686624309</v>
      </c>
      <c r="W11" s="77">
        <v>4217.7080426095627</v>
      </c>
      <c r="X11" s="77">
        <f t="shared" si="2"/>
        <v>5732.7716752997912</v>
      </c>
      <c r="Y11" s="108"/>
      <c r="Z11" s="77">
        <v>842.69743042778612</v>
      </c>
      <c r="AA11" s="77">
        <v>609.32320038156217</v>
      </c>
      <c r="AB11" s="77">
        <v>123.37108779545656</v>
      </c>
      <c r="AC11" s="77">
        <v>5545.1243330993711</v>
      </c>
      <c r="AD11" s="77">
        <f t="shared" si="3"/>
        <v>7120.5160517041759</v>
      </c>
      <c r="AE11" s="108"/>
      <c r="AF11" s="77">
        <v>961.00112267588042</v>
      </c>
      <c r="AG11" s="77">
        <v>443.40062010903762</v>
      </c>
      <c r="AH11" s="77">
        <v>253.55181528364736</v>
      </c>
      <c r="AI11" s="77">
        <v>6112.1008587382121</v>
      </c>
      <c r="AJ11" s="77">
        <f t="shared" si="4"/>
        <v>7770.0544168067772</v>
      </c>
      <c r="AR11" s="77">
        <v>996.72420842360782</v>
      </c>
      <c r="AS11" s="77">
        <v>397.94171326097415</v>
      </c>
      <c r="AT11" s="77">
        <v>322.61518948547268</v>
      </c>
      <c r="AU11" s="77">
        <v>7587.2782909232355</v>
      </c>
      <c r="AV11" s="77">
        <v>9304.5594020932895</v>
      </c>
    </row>
    <row r="12" spans="1:48" x14ac:dyDescent="0.2">
      <c r="A12" s="40">
        <v>7</v>
      </c>
      <c r="B12" s="115"/>
      <c r="C12" s="115"/>
      <c r="D12" s="115"/>
      <c r="E12" s="115"/>
      <c r="F12" s="115"/>
      <c r="G12" s="111"/>
      <c r="H12" s="41">
        <v>567.43000129583368</v>
      </c>
      <c r="I12" s="41">
        <v>0</v>
      </c>
      <c r="J12" s="41">
        <v>128.20301116833625</v>
      </c>
      <c r="K12" s="41">
        <v>4493.1570566720011</v>
      </c>
      <c r="L12" s="41">
        <f t="shared" si="0"/>
        <v>5188.790069136171</v>
      </c>
      <c r="M12" s="111"/>
      <c r="N12" s="41">
        <v>620.55622366898012</v>
      </c>
      <c r="O12" s="41">
        <v>0</v>
      </c>
      <c r="P12" s="41">
        <v>129.68276620676764</v>
      </c>
      <c r="Q12" s="41">
        <v>4905.4443549539719</v>
      </c>
      <c r="R12" s="41">
        <f t="shared" si="1"/>
        <v>5655.6833448297193</v>
      </c>
      <c r="S12" s="111"/>
      <c r="T12" s="41">
        <v>787.49715196031366</v>
      </c>
      <c r="U12" s="41">
        <v>0</v>
      </c>
      <c r="V12" s="41">
        <v>116.59292686624309</v>
      </c>
      <c r="W12" s="41">
        <v>5113.530756844606</v>
      </c>
      <c r="X12" s="41">
        <f t="shared" si="2"/>
        <v>6017.6208356711631</v>
      </c>
      <c r="Y12" s="108"/>
      <c r="Z12" s="41">
        <v>847.76184754195401</v>
      </c>
      <c r="AA12" s="41">
        <v>0</v>
      </c>
      <c r="AB12" s="41">
        <v>123.37108779545656</v>
      </c>
      <c r="AC12" s="41">
        <v>6693.031359478874</v>
      </c>
      <c r="AD12" s="41">
        <f t="shared" si="3"/>
        <v>7664.1642948162844</v>
      </c>
      <c r="AE12" s="108"/>
      <c r="AF12" s="41">
        <v>965.49477728266845</v>
      </c>
      <c r="AG12" s="41">
        <v>6.5753026963651688</v>
      </c>
      <c r="AH12" s="41">
        <v>253.55181528364736</v>
      </c>
      <c r="AI12" s="41">
        <v>7189.2436310920029</v>
      </c>
      <c r="AJ12" s="41">
        <f t="shared" si="4"/>
        <v>8414.8655263546843</v>
      </c>
      <c r="AR12" s="41">
        <v>1001.3410049949756</v>
      </c>
      <c r="AS12" s="41">
        <v>0</v>
      </c>
      <c r="AT12" s="41">
        <v>322.61518948547268</v>
      </c>
      <c r="AU12" s="41">
        <v>8741.0792827164041</v>
      </c>
      <c r="AV12" s="41">
        <v>10065.035477196852</v>
      </c>
    </row>
    <row r="13" spans="1:48" x14ac:dyDescent="0.2">
      <c r="A13" s="78">
        <v>8</v>
      </c>
      <c r="B13" s="1"/>
      <c r="C13" s="1"/>
      <c r="D13" s="1"/>
      <c r="E13" s="1"/>
      <c r="F13" s="1"/>
      <c r="G13" s="111"/>
      <c r="H13" s="77">
        <v>567.66807670060587</v>
      </c>
      <c r="I13" s="77">
        <v>0</v>
      </c>
      <c r="J13" s="77">
        <v>128.20301116833625</v>
      </c>
      <c r="K13" s="77">
        <v>4530.7212533271368</v>
      </c>
      <c r="L13" s="77">
        <f t="shared" si="0"/>
        <v>5226.5923411960794</v>
      </c>
      <c r="M13" s="111"/>
      <c r="N13" s="77">
        <v>620.79432426619121</v>
      </c>
      <c r="O13" s="77">
        <v>0</v>
      </c>
      <c r="P13" s="77">
        <v>129.68276620676764</v>
      </c>
      <c r="Q13" s="77">
        <v>4945.026548946902</v>
      </c>
      <c r="R13" s="77">
        <f t="shared" si="1"/>
        <v>5695.5036394198605</v>
      </c>
      <c r="S13" s="111"/>
      <c r="T13" s="77">
        <v>787.52805066814346</v>
      </c>
      <c r="U13" s="77">
        <v>0</v>
      </c>
      <c r="V13" s="77">
        <v>116.5929268662431</v>
      </c>
      <c r="W13" s="77">
        <v>5118.7336268787676</v>
      </c>
      <c r="X13" s="77">
        <f t="shared" si="2"/>
        <v>6022.8546044131544</v>
      </c>
      <c r="Y13" s="108"/>
      <c r="Z13" s="77">
        <v>844.20557366373498</v>
      </c>
      <c r="AA13" s="77">
        <v>0</v>
      </c>
      <c r="AB13" s="77">
        <v>123.37108779545656</v>
      </c>
      <c r="AC13" s="77">
        <v>5886.961938159423</v>
      </c>
      <c r="AD13" s="77">
        <f t="shared" si="3"/>
        <v>6854.5385996186142</v>
      </c>
      <c r="AE13" s="108"/>
      <c r="AF13" s="77">
        <v>965.67671604791974</v>
      </c>
      <c r="AG13" s="77">
        <v>0</v>
      </c>
      <c r="AH13" s="77">
        <v>253.55181528364736</v>
      </c>
      <c r="AI13" s="77">
        <v>7232.8052102052134</v>
      </c>
      <c r="AJ13" s="77">
        <f t="shared" si="4"/>
        <v>8452.0337415367812</v>
      </c>
      <c r="AR13" s="77">
        <v>1001.3787532713626</v>
      </c>
      <c r="AS13" s="77">
        <v>0</v>
      </c>
      <c r="AT13" s="77">
        <v>322.61518948547268</v>
      </c>
      <c r="AU13" s="77">
        <v>8750.5131422824725</v>
      </c>
      <c r="AV13" s="77">
        <v>10074.507085039308</v>
      </c>
    </row>
    <row r="14" spans="1:48" x14ac:dyDescent="0.2">
      <c r="A14" s="40">
        <v>9</v>
      </c>
      <c r="B14" s="115"/>
      <c r="C14" s="115"/>
      <c r="D14" s="115"/>
      <c r="E14" s="115"/>
      <c r="F14" s="115"/>
      <c r="G14" s="111"/>
      <c r="H14" s="41">
        <v>567.30662377923466</v>
      </c>
      <c r="I14" s="41">
        <v>0</v>
      </c>
      <c r="J14" s="41">
        <v>128.20301116833625</v>
      </c>
      <c r="K14" s="41">
        <v>4473.6895323962117</v>
      </c>
      <c r="L14" s="41">
        <f t="shared" si="0"/>
        <v>5169.1991673437824</v>
      </c>
      <c r="M14" s="111"/>
      <c r="N14" s="41">
        <v>620.80251749478975</v>
      </c>
      <c r="O14" s="41">
        <v>0</v>
      </c>
      <c r="P14" s="41">
        <v>129.68276620676764</v>
      </c>
      <c r="Q14" s="41">
        <v>4946.3867895040539</v>
      </c>
      <c r="R14" s="41">
        <f t="shared" si="1"/>
        <v>5696.8720732056117</v>
      </c>
      <c r="S14" s="111"/>
      <c r="T14" s="41">
        <v>787.51157189415358</v>
      </c>
      <c r="U14" s="41">
        <v>0</v>
      </c>
      <c r="V14" s="41">
        <v>116.59292686624309</v>
      </c>
      <c r="W14" s="41">
        <v>5115.9554404159153</v>
      </c>
      <c r="X14" s="41">
        <f t="shared" si="2"/>
        <v>6020.0599391763117</v>
      </c>
      <c r="Y14" s="108"/>
      <c r="Z14" s="41">
        <v>847.96935806842703</v>
      </c>
      <c r="AA14" s="41">
        <v>0</v>
      </c>
      <c r="AB14" s="41">
        <v>123.37108779545656</v>
      </c>
      <c r="AC14" s="41">
        <v>6740.065951222824</v>
      </c>
      <c r="AD14" s="41">
        <f t="shared" si="3"/>
        <v>7711.4063970867073</v>
      </c>
      <c r="AE14" s="108"/>
      <c r="AF14" s="41">
        <v>965.80161720158458</v>
      </c>
      <c r="AG14" s="41">
        <v>0</v>
      </c>
      <c r="AH14" s="41">
        <v>253.55181528364736</v>
      </c>
      <c r="AI14" s="41">
        <v>7262.5109551157148</v>
      </c>
      <c r="AJ14" s="41">
        <f t="shared" si="4"/>
        <v>8481.8643876009464</v>
      </c>
      <c r="AR14" s="41">
        <v>1001.4169428484985</v>
      </c>
      <c r="AS14" s="41">
        <v>0</v>
      </c>
      <c r="AT14" s="41">
        <v>322.61518948547268</v>
      </c>
      <c r="AU14" s="41">
        <v>8759.9687395969322</v>
      </c>
      <c r="AV14" s="41">
        <v>10084.000871930904</v>
      </c>
    </row>
    <row r="15" spans="1:48" x14ac:dyDescent="0.2">
      <c r="A15" s="78">
        <v>10</v>
      </c>
      <c r="B15" s="1"/>
      <c r="C15" s="1"/>
      <c r="D15" s="1"/>
      <c r="E15" s="1"/>
      <c r="F15" s="1"/>
      <c r="G15" s="111"/>
      <c r="H15" s="77">
        <v>567.97179085796483</v>
      </c>
      <c r="I15" s="77">
        <v>0</v>
      </c>
      <c r="J15" s="77">
        <v>128.20301116833625</v>
      </c>
      <c r="K15" s="77">
        <v>4578.6351658844069</v>
      </c>
      <c r="L15" s="77">
        <f t="shared" si="0"/>
        <v>5274.8099679107081</v>
      </c>
      <c r="M15" s="111"/>
      <c r="N15" s="77">
        <v>620.9196195175341</v>
      </c>
      <c r="O15" s="77">
        <v>0</v>
      </c>
      <c r="P15" s="77">
        <v>129.68276620676764</v>
      </c>
      <c r="Q15" s="77">
        <v>4965.849336182664</v>
      </c>
      <c r="R15" s="77">
        <f t="shared" si="1"/>
        <v>5716.4517219069658</v>
      </c>
      <c r="S15" s="111"/>
      <c r="T15" s="77">
        <v>787.66179972349107</v>
      </c>
      <c r="U15" s="77">
        <v>0</v>
      </c>
      <c r="V15" s="77">
        <v>116.59292686624309</v>
      </c>
      <c r="W15" s="77">
        <v>5141.2568523278687</v>
      </c>
      <c r="X15" s="77">
        <f t="shared" si="2"/>
        <v>6045.5115789176034</v>
      </c>
      <c r="Y15" s="108"/>
      <c r="Z15" s="77">
        <v>847.9784501331801</v>
      </c>
      <c r="AA15" s="77">
        <v>0</v>
      </c>
      <c r="AB15" s="77">
        <v>123.37108779545656</v>
      </c>
      <c r="AC15" s="77">
        <v>6740.858658138889</v>
      </c>
      <c r="AD15" s="77">
        <f t="shared" si="3"/>
        <v>7712.2081960675259</v>
      </c>
      <c r="AE15" s="108"/>
      <c r="AF15" s="77">
        <v>965.83297838767066</v>
      </c>
      <c r="AG15" s="77">
        <v>0</v>
      </c>
      <c r="AH15" s="77">
        <v>253.55181528364736</v>
      </c>
      <c r="AI15" s="77">
        <v>7268.4842377153727</v>
      </c>
      <c r="AJ15" s="77">
        <f t="shared" si="4"/>
        <v>8487.86903138669</v>
      </c>
      <c r="AR15" s="77">
        <v>1001.7445209402689</v>
      </c>
      <c r="AS15" s="77">
        <v>0</v>
      </c>
      <c r="AT15" s="77">
        <v>322.61518948547268</v>
      </c>
      <c r="AU15" s="77">
        <v>8841.561699521686</v>
      </c>
      <c r="AV15" s="77">
        <v>10165.921409947427</v>
      </c>
    </row>
    <row r="16" spans="1:48" x14ac:dyDescent="0.2">
      <c r="A16" s="40">
        <v>11</v>
      </c>
      <c r="B16" s="115"/>
      <c r="C16" s="115"/>
      <c r="D16" s="115"/>
      <c r="E16" s="115"/>
      <c r="F16" s="115"/>
      <c r="G16" s="111"/>
      <c r="H16" s="41">
        <v>568.08897141915486</v>
      </c>
      <c r="I16" s="41">
        <v>0</v>
      </c>
      <c r="J16" s="41">
        <v>128.20301116833625</v>
      </c>
      <c r="K16" s="41">
        <v>4596.9677730614339</v>
      </c>
      <c r="L16" s="41">
        <f t="shared" si="0"/>
        <v>5293.2597556489254</v>
      </c>
      <c r="M16" s="111"/>
      <c r="N16" s="41">
        <v>620.50130813530404</v>
      </c>
      <c r="O16" s="41">
        <v>0</v>
      </c>
      <c r="P16" s="41">
        <v>129.68276620676764</v>
      </c>
      <c r="Q16" s="41">
        <v>4895.9270868886078</v>
      </c>
      <c r="R16" s="41">
        <f t="shared" si="1"/>
        <v>5646.1111612306795</v>
      </c>
      <c r="S16" s="111"/>
      <c r="T16" s="41">
        <v>787.59733930482275</v>
      </c>
      <c r="U16" s="41">
        <v>0</v>
      </c>
      <c r="V16" s="41">
        <v>116.59292686624309</v>
      </c>
      <c r="W16" s="41">
        <v>5129.998473974857</v>
      </c>
      <c r="X16" s="41">
        <f t="shared" si="2"/>
        <v>6034.1887401459226</v>
      </c>
      <c r="Y16" s="108"/>
      <c r="Z16" s="41">
        <v>848.11239910545021</v>
      </c>
      <c r="AA16" s="41">
        <v>0</v>
      </c>
      <c r="AB16" s="41">
        <v>123.37108779545656</v>
      </c>
      <c r="AC16" s="41">
        <v>6730.1972875472347</v>
      </c>
      <c r="AD16" s="41">
        <f t="shared" si="3"/>
        <v>7701.6807744481412</v>
      </c>
      <c r="AE16" s="108"/>
      <c r="AF16" s="41">
        <v>965.91035294455594</v>
      </c>
      <c r="AG16" s="41">
        <v>0</v>
      </c>
      <c r="AH16" s="41">
        <v>253.55181528364736</v>
      </c>
      <c r="AI16" s="41">
        <v>7246.0769702506495</v>
      </c>
      <c r="AJ16" s="41">
        <f t="shared" si="4"/>
        <v>8465.5391384788527</v>
      </c>
      <c r="AR16" s="41">
        <v>1001.6815258710246</v>
      </c>
      <c r="AS16" s="41">
        <v>0</v>
      </c>
      <c r="AT16" s="41">
        <v>322.61518948547268</v>
      </c>
      <c r="AU16" s="41">
        <v>8811.7419845319891</v>
      </c>
      <c r="AV16" s="41">
        <v>10136.038699888486</v>
      </c>
    </row>
    <row r="17" spans="1:48" x14ac:dyDescent="0.2">
      <c r="A17" s="78">
        <v>12</v>
      </c>
      <c r="B17" s="1"/>
      <c r="C17" s="1"/>
      <c r="D17" s="1"/>
      <c r="E17" s="1"/>
      <c r="F17" s="1"/>
      <c r="G17" s="111"/>
      <c r="H17" s="77">
        <v>568.03303061277313</v>
      </c>
      <c r="I17" s="77">
        <v>0</v>
      </c>
      <c r="J17" s="77">
        <v>128.20301116833625</v>
      </c>
      <c r="K17" s="77">
        <v>4563.3009213199266</v>
      </c>
      <c r="L17" s="77">
        <f t="shared" si="0"/>
        <v>5259.5369631010362</v>
      </c>
      <c r="M17" s="111"/>
      <c r="N17" s="77">
        <v>621.07639871827507</v>
      </c>
      <c r="O17" s="77">
        <v>0</v>
      </c>
      <c r="P17" s="77">
        <v>129.68276620676764</v>
      </c>
      <c r="Q17" s="77">
        <v>4925.2729993631174</v>
      </c>
      <c r="R17" s="77">
        <f t="shared" si="1"/>
        <v>5676.0321642881599</v>
      </c>
      <c r="S17" s="111"/>
      <c r="T17" s="77">
        <v>787.58557640541449</v>
      </c>
      <c r="U17" s="77">
        <v>0</v>
      </c>
      <c r="V17" s="77">
        <v>116.59292686624309</v>
      </c>
      <c r="W17" s="77">
        <v>5065.0568685441085</v>
      </c>
      <c r="X17" s="77">
        <f t="shared" si="2"/>
        <v>5969.2353718157665</v>
      </c>
      <c r="Y17" s="108"/>
      <c r="Z17" s="77">
        <v>848.05738492361968</v>
      </c>
      <c r="AA17" s="77">
        <v>0</v>
      </c>
      <c r="AB17" s="77">
        <v>123.37108779545656</v>
      </c>
      <c r="AC17" s="77">
        <v>4944.4434811458023</v>
      </c>
      <c r="AD17" s="77">
        <f t="shared" si="3"/>
        <v>5915.8719538648784</v>
      </c>
      <c r="AE17" s="108"/>
      <c r="AF17" s="77">
        <v>965.74888000170597</v>
      </c>
      <c r="AG17" s="77">
        <v>0</v>
      </c>
      <c r="AH17" s="77">
        <v>253.55181528364736</v>
      </c>
      <c r="AI17" s="77">
        <v>5582.7475476712625</v>
      </c>
      <c r="AJ17" s="77">
        <f t="shared" si="4"/>
        <v>6802.0482429566164</v>
      </c>
      <c r="AR17" s="77">
        <v>1001.6135715595232</v>
      </c>
      <c r="AS17" s="77">
        <v>0</v>
      </c>
      <c r="AT17" s="77">
        <v>322.61518948547268</v>
      </c>
      <c r="AU17" s="77">
        <v>8019.9815302980787</v>
      </c>
      <c r="AV17" s="77">
        <v>9344.2102913430754</v>
      </c>
    </row>
    <row r="18" spans="1:48" x14ac:dyDescent="0.2">
      <c r="A18" s="40">
        <v>13</v>
      </c>
      <c r="B18" s="115"/>
      <c r="C18" s="115"/>
      <c r="D18" s="115"/>
      <c r="E18" s="115"/>
      <c r="F18" s="115"/>
      <c r="G18" s="111"/>
      <c r="H18" s="41">
        <v>568.6178063105092</v>
      </c>
      <c r="I18" s="41">
        <v>0</v>
      </c>
      <c r="J18" s="41">
        <v>128.20301116833625</v>
      </c>
      <c r="K18" s="41">
        <v>4648.4177134116171</v>
      </c>
      <c r="L18" s="41">
        <f t="shared" si="0"/>
        <v>5345.2385308904622</v>
      </c>
      <c r="M18" s="111"/>
      <c r="N18" s="41">
        <v>621.1406366436205</v>
      </c>
      <c r="O18" s="41">
        <v>0</v>
      </c>
      <c r="P18" s="41">
        <v>129.68276620676764</v>
      </c>
      <c r="Q18" s="41">
        <v>4916.7644905732141</v>
      </c>
      <c r="R18" s="41">
        <f t="shared" si="1"/>
        <v>5667.5878934236025</v>
      </c>
      <c r="S18" s="111"/>
      <c r="T18" s="41">
        <v>787.09094478859879</v>
      </c>
      <c r="U18" s="41">
        <v>0</v>
      </c>
      <c r="V18" s="41">
        <v>116.59292686624309</v>
      </c>
      <c r="W18" s="41">
        <v>4966.3470891750485</v>
      </c>
      <c r="X18" s="41">
        <f t="shared" si="2"/>
        <v>5870.0309608298903</v>
      </c>
      <c r="Y18" s="108"/>
      <c r="Z18" s="41">
        <v>848.03216207435571</v>
      </c>
      <c r="AA18" s="41">
        <v>0</v>
      </c>
      <c r="AB18" s="41">
        <v>123.37108779545656</v>
      </c>
      <c r="AC18" s="41">
        <v>4615.4482708528212</v>
      </c>
      <c r="AD18" s="41">
        <f t="shared" si="3"/>
        <v>5586.8515207226337</v>
      </c>
      <c r="AE18" s="108"/>
      <c r="AF18" s="41">
        <v>965.86693289897266</v>
      </c>
      <c r="AG18" s="41">
        <v>0</v>
      </c>
      <c r="AH18" s="41">
        <v>253.55181528364736</v>
      </c>
      <c r="AI18" s="41">
        <v>5298.9084223219152</v>
      </c>
      <c r="AJ18" s="41">
        <f t="shared" si="4"/>
        <v>6518.3271705045354</v>
      </c>
      <c r="AR18" s="41">
        <v>1001.6805189707388</v>
      </c>
      <c r="AS18" s="41">
        <v>0</v>
      </c>
      <c r="AT18" s="41">
        <v>322.61518948547268</v>
      </c>
      <c r="AU18" s="41">
        <v>7893.3387468204664</v>
      </c>
      <c r="AV18" s="41">
        <v>9217.6344552766786</v>
      </c>
    </row>
    <row r="19" spans="1:48" x14ac:dyDescent="0.2">
      <c r="A19" s="78">
        <v>14</v>
      </c>
      <c r="B19" s="1"/>
      <c r="C19" s="1"/>
      <c r="D19" s="1"/>
      <c r="E19" s="1"/>
      <c r="F19" s="1"/>
      <c r="G19" s="111"/>
      <c r="H19" s="77">
        <v>568.36934702175859</v>
      </c>
      <c r="I19" s="77">
        <v>0</v>
      </c>
      <c r="J19" s="77">
        <v>128.20301116833625</v>
      </c>
      <c r="K19" s="77">
        <v>4603.0787464407495</v>
      </c>
      <c r="L19" s="77">
        <f t="shared" si="0"/>
        <v>5299.6511046308442</v>
      </c>
      <c r="M19" s="111"/>
      <c r="N19" s="77">
        <v>620.94910289468601</v>
      </c>
      <c r="O19" s="77">
        <v>0</v>
      </c>
      <c r="P19" s="77">
        <v>129.68276620676764</v>
      </c>
      <c r="Q19" s="77">
        <v>4865.5109870704455</v>
      </c>
      <c r="R19" s="77">
        <f t="shared" si="1"/>
        <v>5616.1428561718994</v>
      </c>
      <c r="S19" s="111"/>
      <c r="T19" s="77">
        <v>787.51872236967733</v>
      </c>
      <c r="U19" s="77">
        <v>0</v>
      </c>
      <c r="V19" s="77">
        <v>116.59292686624309</v>
      </c>
      <c r="W19" s="77">
        <v>5018.1002304967578</v>
      </c>
      <c r="X19" s="77">
        <f t="shared" si="2"/>
        <v>5922.2118797326784</v>
      </c>
      <c r="Y19" s="108"/>
      <c r="Z19" s="77">
        <v>847.80364217507508</v>
      </c>
      <c r="AA19" s="77">
        <v>0</v>
      </c>
      <c r="AB19" s="77">
        <v>123.37108779545656</v>
      </c>
      <c r="AC19" s="77">
        <v>4571.651093689271</v>
      </c>
      <c r="AD19" s="77">
        <f t="shared" si="3"/>
        <v>5542.8258236598031</v>
      </c>
      <c r="AE19" s="108"/>
      <c r="AF19" s="77">
        <v>965.67172071000687</v>
      </c>
      <c r="AG19" s="77">
        <v>0</v>
      </c>
      <c r="AH19" s="77">
        <v>253.55181528364736</v>
      </c>
      <c r="AI19" s="77">
        <v>5259.680924602314</v>
      </c>
      <c r="AJ19" s="77">
        <f t="shared" si="4"/>
        <v>6478.904460595968</v>
      </c>
      <c r="AR19" s="77">
        <v>1001.6705247216117</v>
      </c>
      <c r="AS19" s="77">
        <v>0</v>
      </c>
      <c r="AT19" s="77">
        <v>322.61518948547268</v>
      </c>
      <c r="AU19" s="77">
        <v>7905.8428703516374</v>
      </c>
      <c r="AV19" s="77">
        <v>9230.1285845587227</v>
      </c>
    </row>
    <row r="20" spans="1:48" x14ac:dyDescent="0.2">
      <c r="A20" s="40">
        <v>15</v>
      </c>
      <c r="B20" s="115"/>
      <c r="C20" s="115"/>
      <c r="D20" s="115"/>
      <c r="E20" s="115"/>
      <c r="F20" s="115"/>
      <c r="G20" s="111"/>
      <c r="H20" s="41">
        <v>568.07152321031037</v>
      </c>
      <c r="I20" s="41">
        <v>0</v>
      </c>
      <c r="J20" s="41">
        <v>128.20301116833625</v>
      </c>
      <c r="K20" s="41">
        <v>4554.3810056592056</v>
      </c>
      <c r="L20" s="41">
        <f t="shared" si="0"/>
        <v>5250.655540037852</v>
      </c>
      <c r="M20" s="111"/>
      <c r="N20" s="41">
        <v>621.05008458523332</v>
      </c>
      <c r="O20" s="41">
        <v>0</v>
      </c>
      <c r="P20" s="41">
        <v>129.68276620676764</v>
      </c>
      <c r="Q20" s="41">
        <v>4878.266695028653</v>
      </c>
      <c r="R20" s="41">
        <f t="shared" si="1"/>
        <v>5628.999545820654</v>
      </c>
      <c r="S20" s="111"/>
      <c r="T20" s="41">
        <v>787.10715795097292</v>
      </c>
      <c r="U20" s="41">
        <v>0</v>
      </c>
      <c r="V20" s="41">
        <v>116.59292686624309</v>
      </c>
      <c r="W20" s="41">
        <v>4942.839108434162</v>
      </c>
      <c r="X20" s="41">
        <f t="shared" si="2"/>
        <v>5846.5391932513776</v>
      </c>
      <c r="Y20" s="108"/>
      <c r="Z20" s="41">
        <v>847.28621010465406</v>
      </c>
      <c r="AA20" s="41">
        <v>0</v>
      </c>
      <c r="AB20" s="41">
        <v>123.37108779545656</v>
      </c>
      <c r="AC20" s="41">
        <v>4490.7963332254967</v>
      </c>
      <c r="AD20" s="41">
        <f t="shared" si="3"/>
        <v>5461.453631125607</v>
      </c>
      <c r="AE20" s="108"/>
      <c r="AF20" s="41">
        <v>965.17326929534988</v>
      </c>
      <c r="AG20" s="41">
        <v>0</v>
      </c>
      <c r="AH20" s="41">
        <v>253.55181528364736</v>
      </c>
      <c r="AI20" s="41">
        <v>5172.9671642706535</v>
      </c>
      <c r="AJ20" s="41">
        <f t="shared" si="4"/>
        <v>6391.6922488496512</v>
      </c>
      <c r="AR20" s="41">
        <v>1001.6436024205822</v>
      </c>
      <c r="AS20" s="41">
        <v>0</v>
      </c>
      <c r="AT20" s="41">
        <v>322.61518948547268</v>
      </c>
      <c r="AU20" s="41">
        <v>7908.364026527639</v>
      </c>
      <c r="AV20" s="41">
        <v>9232.6228184336942</v>
      </c>
    </row>
    <row r="21" spans="1:48" x14ac:dyDescent="0.2">
      <c r="A21" s="78">
        <v>16</v>
      </c>
      <c r="B21" s="1"/>
      <c r="C21" s="1"/>
      <c r="D21" s="1"/>
      <c r="E21" s="1"/>
      <c r="F21" s="1"/>
      <c r="G21" s="111"/>
      <c r="H21" s="77">
        <v>567.51568153083019</v>
      </c>
      <c r="I21" s="77">
        <v>0</v>
      </c>
      <c r="J21" s="77">
        <v>131.93010598028062</v>
      </c>
      <c r="K21" s="77">
        <v>4474.0659309668627</v>
      </c>
      <c r="L21" s="77">
        <f t="shared" si="0"/>
        <v>5173.5117184779738</v>
      </c>
      <c r="M21" s="111"/>
      <c r="N21" s="77">
        <v>620.17237513199279</v>
      </c>
      <c r="O21" s="77">
        <v>0</v>
      </c>
      <c r="P21" s="77">
        <v>130.70292193045427</v>
      </c>
      <c r="Q21" s="77">
        <v>4739.0500098878319</v>
      </c>
      <c r="R21" s="77">
        <f t="shared" si="1"/>
        <v>5489.9253069502793</v>
      </c>
      <c r="S21" s="111"/>
      <c r="T21" s="77">
        <v>775.03196257869115</v>
      </c>
      <c r="U21" s="77">
        <v>0</v>
      </c>
      <c r="V21" s="77">
        <v>124.03159808908995</v>
      </c>
      <c r="W21" s="77">
        <v>4808.7677594345378</v>
      </c>
      <c r="X21" s="77">
        <f t="shared" si="2"/>
        <v>5707.8313201023193</v>
      </c>
      <c r="Y21" s="108"/>
      <c r="Z21" s="77">
        <v>839.23981241693434</v>
      </c>
      <c r="AA21" s="77">
        <v>0</v>
      </c>
      <c r="AB21" s="77">
        <v>130.36882971746923</v>
      </c>
      <c r="AC21" s="77">
        <v>4389.8263959532915</v>
      </c>
      <c r="AD21" s="77">
        <f t="shared" si="3"/>
        <v>5359.4350380876949</v>
      </c>
      <c r="AE21" s="108"/>
      <c r="AF21" s="77">
        <v>948.05567234706973</v>
      </c>
      <c r="AG21" s="77">
        <v>0</v>
      </c>
      <c r="AH21" s="77">
        <v>259.40539786050925</v>
      </c>
      <c r="AI21" s="77">
        <v>5079.3159111400273</v>
      </c>
      <c r="AJ21" s="77">
        <f t="shared" si="4"/>
        <v>6286.7769813476061</v>
      </c>
      <c r="AR21" s="77">
        <v>982.66903838451958</v>
      </c>
      <c r="AS21" s="77">
        <v>0</v>
      </c>
      <c r="AT21" s="77">
        <v>330.69631438145677</v>
      </c>
      <c r="AU21" s="77">
        <v>7839.6770296483755</v>
      </c>
      <c r="AV21" s="77">
        <v>9153.0423824143509</v>
      </c>
    </row>
    <row r="22" spans="1:48" x14ac:dyDescent="0.2">
      <c r="A22" s="40">
        <v>17</v>
      </c>
      <c r="B22" s="115"/>
      <c r="C22" s="115"/>
      <c r="D22" s="115"/>
      <c r="E22" s="115"/>
      <c r="F22" s="115"/>
      <c r="G22" s="111"/>
      <c r="H22" s="41">
        <v>565.9614415176278</v>
      </c>
      <c r="I22" s="41">
        <v>0</v>
      </c>
      <c r="J22" s="41">
        <v>134.12808494156533</v>
      </c>
      <c r="K22" s="41">
        <v>4342.1734827857372</v>
      </c>
      <c r="L22" s="41">
        <f t="shared" si="0"/>
        <v>5042.2630092449308</v>
      </c>
      <c r="M22" s="111"/>
      <c r="N22" s="41">
        <v>618.9280164808556</v>
      </c>
      <c r="O22" s="41">
        <v>0</v>
      </c>
      <c r="P22" s="41">
        <v>131.61533954119938</v>
      </c>
      <c r="Q22" s="41">
        <v>4544.031889921016</v>
      </c>
      <c r="R22" s="41">
        <f t="shared" si="1"/>
        <v>5294.5752459430714</v>
      </c>
      <c r="S22" s="111"/>
      <c r="T22" s="41">
        <v>769.36434496948834</v>
      </c>
      <c r="U22" s="41">
        <v>0</v>
      </c>
      <c r="V22" s="41">
        <v>127.90129552511911</v>
      </c>
      <c r="W22" s="41">
        <v>4632.119648111252</v>
      </c>
      <c r="X22" s="41">
        <f t="shared" si="2"/>
        <v>5529.3852886058594</v>
      </c>
      <c r="Y22" s="108"/>
      <c r="Z22" s="41">
        <v>831.22806365927158</v>
      </c>
      <c r="AA22" s="41">
        <v>0</v>
      </c>
      <c r="AB22" s="41">
        <v>134.43872197467957</v>
      </c>
      <c r="AC22" s="41">
        <v>4147.401900066885</v>
      </c>
      <c r="AD22" s="41">
        <f t="shared" si="3"/>
        <v>5113.0686857008359</v>
      </c>
      <c r="AE22" s="108"/>
      <c r="AF22" s="41">
        <v>930.79317422227564</v>
      </c>
      <c r="AG22" s="41">
        <v>0</v>
      </c>
      <c r="AH22" s="41">
        <v>262.4886354127068</v>
      </c>
      <c r="AI22" s="41">
        <v>4811.2015923116369</v>
      </c>
      <c r="AJ22" s="41">
        <f t="shared" si="4"/>
        <v>6004.4834019466198</v>
      </c>
      <c r="AR22" s="41">
        <v>959.39059102280203</v>
      </c>
      <c r="AS22" s="41">
        <v>0</v>
      </c>
      <c r="AT22" s="41">
        <v>340.14213140125412</v>
      </c>
      <c r="AU22" s="41">
        <v>7477.8317392032832</v>
      </c>
      <c r="AV22" s="41">
        <v>8777.3644616273396</v>
      </c>
    </row>
    <row r="23" spans="1:48" x14ac:dyDescent="0.2">
      <c r="A23" s="78">
        <v>18</v>
      </c>
      <c r="B23" s="1"/>
      <c r="C23" s="1"/>
      <c r="D23" s="1"/>
      <c r="E23" s="1"/>
      <c r="F23" s="1"/>
      <c r="G23" s="111"/>
      <c r="H23" s="77">
        <v>0</v>
      </c>
      <c r="I23" s="77">
        <v>0</v>
      </c>
      <c r="J23" s="77">
        <v>9.9150595200228331</v>
      </c>
      <c r="K23" s="77">
        <v>1396.2539319323719</v>
      </c>
      <c r="L23" s="77">
        <f t="shared" si="0"/>
        <v>1406.1689914523947</v>
      </c>
      <c r="M23" s="111"/>
      <c r="N23" s="77">
        <v>0</v>
      </c>
      <c r="O23" s="77">
        <v>0</v>
      </c>
      <c r="P23" s="77">
        <v>3.1766015598692694</v>
      </c>
      <c r="Q23" s="77">
        <v>1451.7460175914016</v>
      </c>
      <c r="R23" s="77">
        <f t="shared" si="1"/>
        <v>1454.922619151271</v>
      </c>
      <c r="S23" s="111"/>
      <c r="T23" s="77">
        <v>35.874493672066116</v>
      </c>
      <c r="U23" s="77">
        <v>0</v>
      </c>
      <c r="V23" s="77">
        <v>15.849825029464567</v>
      </c>
      <c r="W23" s="77">
        <v>1528.7732289313892</v>
      </c>
      <c r="X23" s="77">
        <f t="shared" si="2"/>
        <v>1580.4975476329198</v>
      </c>
      <c r="Y23" s="108"/>
      <c r="Z23" s="77">
        <v>29.886988736360429</v>
      </c>
      <c r="AA23" s="77">
        <v>0</v>
      </c>
      <c r="AB23" s="77">
        <v>20.703032948930133</v>
      </c>
      <c r="AC23" s="77">
        <v>1321.622992312869</v>
      </c>
      <c r="AD23" s="77">
        <f t="shared" si="3"/>
        <v>1372.2130139981596</v>
      </c>
      <c r="AE23" s="108"/>
      <c r="AF23" s="77">
        <v>79.066654958092684</v>
      </c>
      <c r="AG23" s="77">
        <v>0</v>
      </c>
      <c r="AH23" s="77">
        <v>16.844306925768382</v>
      </c>
      <c r="AI23" s="77">
        <v>1550.9723593676886</v>
      </c>
      <c r="AJ23" s="77">
        <f t="shared" si="4"/>
        <v>1646.8833212515497</v>
      </c>
      <c r="AR23" s="77">
        <v>6621.3453453012107</v>
      </c>
      <c r="AS23" s="77">
        <v>0</v>
      </c>
      <c r="AT23" s="77">
        <v>159.1702941156137</v>
      </c>
      <c r="AU23" s="77">
        <v>2057.2719104084072</v>
      </c>
      <c r="AV23" s="77">
        <v>8837.7875498252324</v>
      </c>
    </row>
    <row r="24" spans="1:48" x14ac:dyDescent="0.2">
      <c r="A24" s="40">
        <v>19</v>
      </c>
      <c r="B24" s="115"/>
      <c r="C24" s="115"/>
      <c r="D24" s="115"/>
      <c r="E24" s="115"/>
      <c r="F24" s="115"/>
      <c r="G24" s="111"/>
      <c r="H24" s="41">
        <v>0</v>
      </c>
      <c r="I24" s="41">
        <v>0</v>
      </c>
      <c r="J24" s="41">
        <v>90.359317069744506</v>
      </c>
      <c r="K24" s="41">
        <v>824.36303357457439</v>
      </c>
      <c r="L24" s="41">
        <f t="shared" si="0"/>
        <v>914.72235064431891</v>
      </c>
      <c r="M24" s="111"/>
      <c r="N24" s="41">
        <v>0</v>
      </c>
      <c r="O24" s="41">
        <v>0</v>
      </c>
      <c r="P24" s="41">
        <v>24.050074545185613</v>
      </c>
      <c r="Q24" s="41">
        <v>929.27258927015635</v>
      </c>
      <c r="R24" s="41">
        <f t="shared" si="1"/>
        <v>953.32266381534191</v>
      </c>
      <c r="S24" s="111"/>
      <c r="T24" s="41">
        <v>0</v>
      </c>
      <c r="U24" s="41">
        <v>0</v>
      </c>
      <c r="V24" s="41">
        <v>104.47509625914672</v>
      </c>
      <c r="W24" s="41">
        <v>1045.7079695472937</v>
      </c>
      <c r="X24" s="41">
        <f t="shared" si="2"/>
        <v>1150.1830658064405</v>
      </c>
      <c r="Y24" s="108"/>
      <c r="Z24" s="41">
        <v>0</v>
      </c>
      <c r="AA24" s="41">
        <v>0</v>
      </c>
      <c r="AB24" s="41">
        <v>138.73231621559466</v>
      </c>
      <c r="AC24" s="41">
        <v>951.06077012204548</v>
      </c>
      <c r="AD24" s="41">
        <f t="shared" si="3"/>
        <v>1089.79308633764</v>
      </c>
      <c r="AE24" s="108"/>
      <c r="AF24" s="41">
        <v>0</v>
      </c>
      <c r="AG24" s="41">
        <v>0</v>
      </c>
      <c r="AH24" s="41">
        <v>121.52021807699245</v>
      </c>
      <c r="AI24" s="41">
        <v>1032.9358526993435</v>
      </c>
      <c r="AJ24" s="41">
        <f t="shared" si="4"/>
        <v>1154.456070776336</v>
      </c>
      <c r="AR24" s="41">
        <v>0</v>
      </c>
      <c r="AS24" s="41">
        <v>0</v>
      </c>
      <c r="AT24" s="41">
        <v>178.1549844745314</v>
      </c>
      <c r="AU24" s="41">
        <v>1295.4807724916338</v>
      </c>
      <c r="AV24" s="41">
        <v>1473.6357569661652</v>
      </c>
    </row>
    <row r="25" spans="1:48" x14ac:dyDescent="0.2">
      <c r="A25" s="78">
        <v>20</v>
      </c>
      <c r="B25" s="1"/>
      <c r="C25" s="1"/>
      <c r="D25" s="1"/>
      <c r="E25" s="1"/>
      <c r="F25" s="1"/>
      <c r="G25" s="111"/>
      <c r="H25" s="77">
        <v>0</v>
      </c>
      <c r="I25" s="77">
        <v>0</v>
      </c>
      <c r="J25" s="77">
        <v>106.10707338652506</v>
      </c>
      <c r="K25" s="77">
        <v>779.38933181569337</v>
      </c>
      <c r="L25" s="77">
        <f t="shared" si="0"/>
        <v>885.4964052022184</v>
      </c>
      <c r="M25" s="111"/>
      <c r="N25" s="77">
        <v>0</v>
      </c>
      <c r="O25" s="77">
        <v>0</v>
      </c>
      <c r="P25" s="77">
        <v>27.591536854863929</v>
      </c>
      <c r="Q25" s="77">
        <v>911.00889963533905</v>
      </c>
      <c r="R25" s="77">
        <f t="shared" si="1"/>
        <v>938.60043649020292</v>
      </c>
      <c r="S25" s="111"/>
      <c r="T25" s="77">
        <v>0</v>
      </c>
      <c r="U25" s="77">
        <v>0</v>
      </c>
      <c r="V25" s="77">
        <v>119.38407090906021</v>
      </c>
      <c r="W25" s="77">
        <v>1027.8344445536181</v>
      </c>
      <c r="X25" s="77">
        <f t="shared" si="2"/>
        <v>1147.2185154626784</v>
      </c>
      <c r="Y25" s="108"/>
      <c r="Z25" s="77">
        <v>0</v>
      </c>
      <c r="AA25" s="77">
        <v>0</v>
      </c>
      <c r="AB25" s="77">
        <v>159.44679545705242</v>
      </c>
      <c r="AC25" s="77">
        <v>985.86745674983877</v>
      </c>
      <c r="AD25" s="77">
        <f t="shared" si="3"/>
        <v>1145.3142522068911</v>
      </c>
      <c r="AE25" s="108"/>
      <c r="AF25" s="77">
        <v>0</v>
      </c>
      <c r="AG25" s="77">
        <v>0</v>
      </c>
      <c r="AH25" s="77">
        <v>140.3115564118859</v>
      </c>
      <c r="AI25" s="77">
        <v>1060.8796521621964</v>
      </c>
      <c r="AJ25" s="77">
        <f t="shared" si="4"/>
        <v>1201.1912085740823</v>
      </c>
      <c r="AR25" s="77">
        <v>0</v>
      </c>
      <c r="AS25" s="77">
        <v>0</v>
      </c>
      <c r="AT25" s="77">
        <v>176.22821484057303</v>
      </c>
      <c r="AU25" s="77">
        <v>1363.7555961697324</v>
      </c>
      <c r="AV25" s="77">
        <v>1539.9838110103053</v>
      </c>
    </row>
    <row r="26" spans="1:48" x14ac:dyDescent="0.2">
      <c r="A26" s="40">
        <v>21</v>
      </c>
      <c r="B26" s="115"/>
      <c r="C26" s="115"/>
      <c r="D26" s="115"/>
      <c r="E26" s="115"/>
      <c r="F26" s="115"/>
      <c r="G26" s="111"/>
      <c r="H26" s="41">
        <v>0</v>
      </c>
      <c r="I26" s="41">
        <v>0</v>
      </c>
      <c r="J26" s="41">
        <v>106.39843080757346</v>
      </c>
      <c r="K26" s="41">
        <v>951.87746390026462</v>
      </c>
      <c r="L26" s="41">
        <f t="shared" si="0"/>
        <v>1058.275894707838</v>
      </c>
      <c r="M26" s="111"/>
      <c r="N26" s="41">
        <v>0</v>
      </c>
      <c r="O26" s="41">
        <v>0</v>
      </c>
      <c r="P26" s="41">
        <v>28.237398739134147</v>
      </c>
      <c r="Q26" s="41">
        <v>1033.2778496464682</v>
      </c>
      <c r="R26" s="41">
        <f t="shared" si="1"/>
        <v>1061.5152483856023</v>
      </c>
      <c r="S26" s="111"/>
      <c r="T26" s="41">
        <v>0</v>
      </c>
      <c r="U26" s="41">
        <v>0</v>
      </c>
      <c r="V26" s="41">
        <v>121.2627728448348</v>
      </c>
      <c r="W26" s="41">
        <v>1099.5056392538127</v>
      </c>
      <c r="X26" s="41">
        <f t="shared" si="2"/>
        <v>1220.7684120986476</v>
      </c>
      <c r="Y26" s="108"/>
      <c r="Z26" s="41">
        <v>0</v>
      </c>
      <c r="AA26" s="41">
        <v>0</v>
      </c>
      <c r="AB26" s="41">
        <v>155.38923872403913</v>
      </c>
      <c r="AC26" s="41">
        <v>970.34435445218492</v>
      </c>
      <c r="AD26" s="41">
        <f t="shared" si="3"/>
        <v>1125.7335931762241</v>
      </c>
      <c r="AE26" s="108"/>
      <c r="AF26" s="41">
        <v>0</v>
      </c>
      <c r="AG26" s="41">
        <v>0</v>
      </c>
      <c r="AH26" s="41">
        <v>140.12828408522964</v>
      </c>
      <c r="AI26" s="41">
        <v>1084.5482169734591</v>
      </c>
      <c r="AJ26" s="41">
        <f t="shared" si="4"/>
        <v>1224.6765010586887</v>
      </c>
      <c r="AR26" s="41">
        <v>0</v>
      </c>
      <c r="AS26" s="41">
        <v>0</v>
      </c>
      <c r="AT26" s="41">
        <v>176.33083022332218</v>
      </c>
      <c r="AU26" s="41">
        <v>1353.1485610235909</v>
      </c>
      <c r="AV26" s="41">
        <v>1529.4793912469131</v>
      </c>
    </row>
    <row r="27" spans="1:48" x14ac:dyDescent="0.2">
      <c r="A27" s="78">
        <v>22</v>
      </c>
      <c r="B27" s="1"/>
      <c r="C27" s="1"/>
      <c r="D27" s="1"/>
      <c r="E27" s="1"/>
      <c r="F27" s="1"/>
      <c r="G27" s="111"/>
      <c r="H27" s="77">
        <v>0</v>
      </c>
      <c r="I27" s="77">
        <v>0</v>
      </c>
      <c r="J27" s="77">
        <v>106.07281269746483</v>
      </c>
      <c r="K27" s="77">
        <v>1241.5984450815529</v>
      </c>
      <c r="L27" s="77">
        <f t="shared" si="0"/>
        <v>1347.6712577790177</v>
      </c>
      <c r="M27" s="111"/>
      <c r="N27" s="77">
        <v>0</v>
      </c>
      <c r="O27" s="77">
        <v>0</v>
      </c>
      <c r="P27" s="77">
        <v>27.407897458151275</v>
      </c>
      <c r="Q27" s="77">
        <v>1346.1835743424688</v>
      </c>
      <c r="R27" s="77">
        <f t="shared" si="1"/>
        <v>1373.59147180062</v>
      </c>
      <c r="S27" s="111"/>
      <c r="T27" s="77">
        <v>0</v>
      </c>
      <c r="U27" s="77">
        <v>0</v>
      </c>
      <c r="V27" s="77">
        <v>117.32522781599721</v>
      </c>
      <c r="W27" s="77">
        <v>1408.6690886380381</v>
      </c>
      <c r="X27" s="77">
        <f t="shared" si="2"/>
        <v>1525.9943164540355</v>
      </c>
      <c r="Y27" s="108"/>
      <c r="Z27" s="77">
        <v>0</v>
      </c>
      <c r="AA27" s="77">
        <v>0</v>
      </c>
      <c r="AB27" s="77">
        <v>155.26150581540927</v>
      </c>
      <c r="AC27" s="77">
        <v>1266.2202598451222</v>
      </c>
      <c r="AD27" s="77">
        <f t="shared" si="3"/>
        <v>1421.4817656605314</v>
      </c>
      <c r="AE27" s="108"/>
      <c r="AF27" s="77">
        <v>0</v>
      </c>
      <c r="AG27" s="77">
        <v>0</v>
      </c>
      <c r="AH27" s="77">
        <v>140.07071494592034</v>
      </c>
      <c r="AI27" s="77">
        <v>1354.8607126953605</v>
      </c>
      <c r="AJ27" s="77">
        <f t="shared" si="4"/>
        <v>1494.9314276412808</v>
      </c>
      <c r="AR27" s="77">
        <v>0</v>
      </c>
      <c r="AS27" s="77">
        <v>0</v>
      </c>
      <c r="AT27" s="77">
        <v>171.17602404942136</v>
      </c>
      <c r="AU27" s="77">
        <v>1538.1814019589476</v>
      </c>
      <c r="AV27" s="77">
        <v>1709.357426008369</v>
      </c>
    </row>
    <row r="28" spans="1:48" x14ac:dyDescent="0.2">
      <c r="A28" s="40">
        <v>23</v>
      </c>
      <c r="B28" s="115"/>
      <c r="C28" s="115"/>
      <c r="D28" s="115"/>
      <c r="E28" s="115"/>
      <c r="F28" s="115"/>
      <c r="G28" s="111"/>
      <c r="H28" s="41">
        <v>0</v>
      </c>
      <c r="I28" s="41">
        <v>0</v>
      </c>
      <c r="J28" s="41">
        <v>99.003796121863175</v>
      </c>
      <c r="K28" s="41">
        <v>1509.2229911166287</v>
      </c>
      <c r="L28" s="41">
        <f t="shared" si="0"/>
        <v>1608.2267872384919</v>
      </c>
      <c r="M28" s="111"/>
      <c r="N28" s="41">
        <v>0</v>
      </c>
      <c r="O28" s="41">
        <v>0</v>
      </c>
      <c r="P28" s="41">
        <v>25.631545638193302</v>
      </c>
      <c r="Q28" s="41">
        <v>1699.22581912128</v>
      </c>
      <c r="R28" s="41">
        <f t="shared" si="1"/>
        <v>1724.8573647594733</v>
      </c>
      <c r="S28" s="111"/>
      <c r="T28" s="41">
        <v>0</v>
      </c>
      <c r="U28" s="41">
        <v>0</v>
      </c>
      <c r="V28" s="41">
        <v>113.29805953251009</v>
      </c>
      <c r="W28" s="41">
        <v>1812.9067574238584</v>
      </c>
      <c r="X28" s="41">
        <f t="shared" si="2"/>
        <v>1926.2048169563684</v>
      </c>
      <c r="Y28" s="108"/>
      <c r="Z28" s="41">
        <v>0</v>
      </c>
      <c r="AA28" s="41">
        <v>0</v>
      </c>
      <c r="AB28" s="41">
        <v>147.74483181682754</v>
      </c>
      <c r="AC28" s="41">
        <v>1680.2753820984374</v>
      </c>
      <c r="AD28" s="41">
        <f t="shared" si="3"/>
        <v>1828.020213915265</v>
      </c>
      <c r="AE28" s="108"/>
      <c r="AF28" s="41">
        <v>0</v>
      </c>
      <c r="AG28" s="41">
        <v>0</v>
      </c>
      <c r="AH28" s="41">
        <v>132.94936298368191</v>
      </c>
      <c r="AI28" s="41">
        <v>1793.4537125981958</v>
      </c>
      <c r="AJ28" s="41">
        <f t="shared" si="4"/>
        <v>1926.4030755818776</v>
      </c>
      <c r="AR28" s="41">
        <v>0</v>
      </c>
      <c r="AS28" s="41">
        <v>0</v>
      </c>
      <c r="AT28" s="41">
        <v>161.69574087681747</v>
      </c>
      <c r="AU28" s="41">
        <v>1885.4564472765569</v>
      </c>
      <c r="AV28" s="41">
        <v>2047.1521881533745</v>
      </c>
    </row>
    <row r="29" spans="1:48" x14ac:dyDescent="0.2">
      <c r="A29" s="78">
        <v>24</v>
      </c>
      <c r="B29" s="1"/>
      <c r="C29" s="1"/>
      <c r="D29" s="1"/>
      <c r="E29" s="1"/>
      <c r="F29" s="1"/>
      <c r="G29" s="111"/>
      <c r="H29" s="77">
        <v>0</v>
      </c>
      <c r="I29" s="77">
        <v>0</v>
      </c>
      <c r="J29" s="77">
        <v>91.028559730423893</v>
      </c>
      <c r="K29" s="77">
        <v>1564.2472563377323</v>
      </c>
      <c r="L29" s="77">
        <f t="shared" si="0"/>
        <v>1655.2758160681562</v>
      </c>
      <c r="M29" s="111"/>
      <c r="N29" s="77">
        <v>0</v>
      </c>
      <c r="O29" s="77">
        <v>0</v>
      </c>
      <c r="P29" s="77">
        <v>24.92193908475469</v>
      </c>
      <c r="Q29" s="77">
        <v>1855.7829756149874</v>
      </c>
      <c r="R29" s="77">
        <f t="shared" si="1"/>
        <v>1880.7049146997422</v>
      </c>
      <c r="S29" s="111"/>
      <c r="T29" s="77">
        <v>0</v>
      </c>
      <c r="U29" s="77">
        <v>0</v>
      </c>
      <c r="V29" s="77">
        <v>104.32259847568211</v>
      </c>
      <c r="W29" s="77">
        <v>1989.5291669083581</v>
      </c>
      <c r="X29" s="77">
        <f t="shared" si="2"/>
        <v>2093.8517653840404</v>
      </c>
      <c r="Y29" s="108"/>
      <c r="Z29" s="77">
        <v>0</v>
      </c>
      <c r="AA29" s="77">
        <v>0</v>
      </c>
      <c r="AB29" s="77">
        <v>133.51777371198267</v>
      </c>
      <c r="AC29" s="77">
        <v>1889.0398691468497</v>
      </c>
      <c r="AD29" s="77">
        <f t="shared" si="3"/>
        <v>2022.5576428588324</v>
      </c>
      <c r="AE29" s="108"/>
      <c r="AF29" s="77">
        <v>0</v>
      </c>
      <c r="AG29" s="77">
        <v>0</v>
      </c>
      <c r="AH29" s="77">
        <v>123.3999970423781</v>
      </c>
      <c r="AI29" s="77">
        <v>2121.0971934759123</v>
      </c>
      <c r="AJ29" s="77">
        <f t="shared" si="4"/>
        <v>2244.4971905182902</v>
      </c>
      <c r="AR29" s="77">
        <v>0</v>
      </c>
      <c r="AS29" s="77">
        <v>0</v>
      </c>
      <c r="AT29" s="77">
        <v>154.84837941370355</v>
      </c>
      <c r="AU29" s="77">
        <v>2139.6630598751367</v>
      </c>
      <c r="AV29" s="77">
        <v>2294.5114392888404</v>
      </c>
    </row>
    <row r="30" spans="1:48" x14ac:dyDescent="0.2">
      <c r="A30" s="40">
        <v>25</v>
      </c>
      <c r="B30" s="115"/>
      <c r="C30" s="115"/>
      <c r="D30" s="115"/>
      <c r="E30" s="115"/>
      <c r="F30" s="115"/>
      <c r="G30" s="111"/>
      <c r="H30" s="41">
        <v>0</v>
      </c>
      <c r="I30" s="41">
        <v>0</v>
      </c>
      <c r="J30" s="41">
        <v>90.940205245184771</v>
      </c>
      <c r="K30" s="41">
        <v>1370.5419161659888</v>
      </c>
      <c r="L30" s="41">
        <f t="shared" si="0"/>
        <v>1461.4821214111737</v>
      </c>
      <c r="M30" s="111"/>
      <c r="N30" s="41">
        <v>0</v>
      </c>
      <c r="O30" s="41">
        <v>0</v>
      </c>
      <c r="P30" s="41">
        <v>24.199397333647457</v>
      </c>
      <c r="Q30" s="41">
        <v>1755.8656743292472</v>
      </c>
      <c r="R30" s="41">
        <f t="shared" si="1"/>
        <v>1780.0650716628948</v>
      </c>
      <c r="S30" s="111"/>
      <c r="T30" s="41">
        <v>0</v>
      </c>
      <c r="U30" s="41">
        <v>0</v>
      </c>
      <c r="V30" s="41">
        <v>100.43050126723438</v>
      </c>
      <c r="W30" s="41">
        <v>1839.7532165688269</v>
      </c>
      <c r="X30" s="41">
        <f t="shared" si="2"/>
        <v>1940.1837178360613</v>
      </c>
      <c r="Y30" s="108"/>
      <c r="Z30" s="41">
        <v>0</v>
      </c>
      <c r="AA30" s="41">
        <v>0</v>
      </c>
      <c r="AB30" s="41">
        <v>129.48341959552761</v>
      </c>
      <c r="AC30" s="41">
        <v>1839.1147988822429</v>
      </c>
      <c r="AD30" s="41">
        <f t="shared" si="3"/>
        <v>1968.5982184777704</v>
      </c>
      <c r="AE30" s="108"/>
      <c r="AF30" s="41">
        <v>0</v>
      </c>
      <c r="AG30" s="41">
        <v>0</v>
      </c>
      <c r="AH30" s="41">
        <v>116.64653806260037</v>
      </c>
      <c r="AI30" s="41">
        <v>2121.8812999371812</v>
      </c>
      <c r="AJ30" s="41">
        <f t="shared" si="4"/>
        <v>2238.5278379997817</v>
      </c>
      <c r="AR30" s="41">
        <v>0</v>
      </c>
      <c r="AS30" s="41">
        <v>0</v>
      </c>
      <c r="AT30" s="41">
        <v>156.21117882094924</v>
      </c>
      <c r="AU30" s="41">
        <v>2107.2526484794084</v>
      </c>
      <c r="AV30" s="41">
        <v>2263.4638273003575</v>
      </c>
    </row>
    <row r="31" spans="1:48" x14ac:dyDescent="0.2">
      <c r="A31" s="78">
        <v>26</v>
      </c>
      <c r="B31" s="1"/>
      <c r="C31" s="1"/>
      <c r="D31" s="1"/>
      <c r="E31" s="1"/>
      <c r="F31" s="1"/>
      <c r="G31" s="111"/>
      <c r="H31" s="77">
        <v>0</v>
      </c>
      <c r="I31" s="77">
        <v>0</v>
      </c>
      <c r="J31" s="77">
        <v>0</v>
      </c>
      <c r="K31" s="77">
        <v>1106.0026562761557</v>
      </c>
      <c r="L31" s="77">
        <f t="shared" si="0"/>
        <v>1106.0026562761557</v>
      </c>
      <c r="M31" s="111"/>
      <c r="N31" s="77">
        <v>0</v>
      </c>
      <c r="O31" s="77">
        <v>0</v>
      </c>
      <c r="P31" s="77">
        <v>0</v>
      </c>
      <c r="Q31" s="77">
        <v>1497.0693204763393</v>
      </c>
      <c r="R31" s="77">
        <f t="shared" si="1"/>
        <v>1497.0693204763393</v>
      </c>
      <c r="S31" s="111"/>
      <c r="T31" s="77">
        <v>0</v>
      </c>
      <c r="U31" s="77">
        <v>0</v>
      </c>
      <c r="V31" s="77">
        <v>0</v>
      </c>
      <c r="W31" s="77">
        <v>1506.1364266763821</v>
      </c>
      <c r="X31" s="77">
        <f t="shared" si="2"/>
        <v>1506.1364266763821</v>
      </c>
      <c r="Y31" s="108"/>
      <c r="Z31" s="77">
        <v>0</v>
      </c>
      <c r="AA31" s="77">
        <v>0</v>
      </c>
      <c r="AB31" s="77">
        <v>0</v>
      </c>
      <c r="AC31" s="77">
        <v>1514.7102989876691</v>
      </c>
      <c r="AD31" s="77">
        <f t="shared" si="3"/>
        <v>1514.7102989876691</v>
      </c>
      <c r="AE31" s="108"/>
      <c r="AF31" s="77">
        <v>0</v>
      </c>
      <c r="AG31" s="77">
        <v>0</v>
      </c>
      <c r="AH31" s="77">
        <v>0</v>
      </c>
      <c r="AI31" s="77">
        <v>1788.3214711452811</v>
      </c>
      <c r="AJ31" s="77">
        <f t="shared" si="4"/>
        <v>1788.3214711452811</v>
      </c>
      <c r="AR31" s="77">
        <v>0</v>
      </c>
      <c r="AS31" s="77">
        <v>0</v>
      </c>
      <c r="AT31" s="77">
        <v>0</v>
      </c>
      <c r="AU31" s="77">
        <v>1868.3457787745435</v>
      </c>
      <c r="AV31" s="77">
        <v>1868.3457787745435</v>
      </c>
    </row>
    <row r="32" spans="1:48" x14ac:dyDescent="0.2">
      <c r="A32" s="40">
        <v>27</v>
      </c>
      <c r="B32" s="115"/>
      <c r="C32" s="115"/>
      <c r="D32" s="115"/>
      <c r="E32" s="115"/>
      <c r="F32" s="115"/>
      <c r="G32" s="111"/>
      <c r="H32" s="41">
        <v>0</v>
      </c>
      <c r="I32" s="41">
        <v>0</v>
      </c>
      <c r="J32" s="41">
        <v>0</v>
      </c>
      <c r="K32" s="41">
        <v>869.9657538660598</v>
      </c>
      <c r="L32" s="41">
        <f t="shared" si="0"/>
        <v>869.9657538660598</v>
      </c>
      <c r="M32" s="111"/>
      <c r="N32" s="41">
        <v>0</v>
      </c>
      <c r="O32" s="41">
        <v>0</v>
      </c>
      <c r="P32" s="41">
        <v>0</v>
      </c>
      <c r="Q32" s="41">
        <v>1144.6394939799761</v>
      </c>
      <c r="R32" s="41">
        <f t="shared" si="1"/>
        <v>1144.6394939799761</v>
      </c>
      <c r="S32" s="111"/>
      <c r="T32" s="41">
        <v>0</v>
      </c>
      <c r="U32" s="41">
        <v>0</v>
      </c>
      <c r="V32" s="41">
        <v>0</v>
      </c>
      <c r="W32" s="41">
        <v>1186.1804632726084</v>
      </c>
      <c r="X32" s="41">
        <f t="shared" si="2"/>
        <v>1186.1804632726084</v>
      </c>
      <c r="Y32" s="108"/>
      <c r="Z32" s="41">
        <v>0</v>
      </c>
      <c r="AA32" s="41">
        <v>0</v>
      </c>
      <c r="AB32" s="41">
        <v>0</v>
      </c>
      <c r="AC32" s="41">
        <v>1181.9257179754024</v>
      </c>
      <c r="AD32" s="41">
        <f t="shared" si="3"/>
        <v>1181.9257179754024</v>
      </c>
      <c r="AE32" s="108"/>
      <c r="AF32" s="41">
        <v>0</v>
      </c>
      <c r="AG32" s="41">
        <v>0</v>
      </c>
      <c r="AH32" s="41">
        <v>0</v>
      </c>
      <c r="AI32" s="41">
        <v>1430.1585768403149</v>
      </c>
      <c r="AJ32" s="41">
        <f t="shared" si="4"/>
        <v>1430.1585768403149</v>
      </c>
      <c r="AR32" s="41">
        <v>0</v>
      </c>
      <c r="AS32" s="41">
        <v>0</v>
      </c>
      <c r="AT32" s="41">
        <v>0</v>
      </c>
      <c r="AU32" s="41">
        <v>1498.0267992468096</v>
      </c>
      <c r="AV32" s="41">
        <v>1498.0267992468096</v>
      </c>
    </row>
    <row r="33" spans="1:48" x14ac:dyDescent="0.2">
      <c r="A33" s="78">
        <v>28</v>
      </c>
      <c r="B33" s="1"/>
      <c r="C33" s="1"/>
      <c r="D33" s="1"/>
      <c r="E33" s="1"/>
      <c r="F33" s="1"/>
      <c r="G33" s="111"/>
      <c r="H33" s="77">
        <v>0</v>
      </c>
      <c r="I33" s="77">
        <v>0</v>
      </c>
      <c r="J33" s="77">
        <v>0</v>
      </c>
      <c r="K33" s="77">
        <v>676.36611275557323</v>
      </c>
      <c r="L33" s="77">
        <f t="shared" si="0"/>
        <v>676.36611275557323</v>
      </c>
      <c r="M33" s="111"/>
      <c r="N33" s="77">
        <v>0</v>
      </c>
      <c r="O33" s="77">
        <v>0</v>
      </c>
      <c r="P33" s="77">
        <v>0</v>
      </c>
      <c r="Q33" s="77">
        <v>880.40024047782015</v>
      </c>
      <c r="R33" s="77">
        <f t="shared" si="1"/>
        <v>880.40024047782015</v>
      </c>
      <c r="S33" s="111"/>
      <c r="T33" s="77">
        <v>0</v>
      </c>
      <c r="U33" s="77">
        <v>0</v>
      </c>
      <c r="V33" s="77">
        <v>0</v>
      </c>
      <c r="W33" s="77">
        <v>920.45967171820178</v>
      </c>
      <c r="X33" s="77">
        <f t="shared" si="2"/>
        <v>920.45967171820178</v>
      </c>
      <c r="Y33" s="108"/>
      <c r="Z33" s="77">
        <v>0</v>
      </c>
      <c r="AA33" s="77">
        <v>0</v>
      </c>
      <c r="AB33" s="77">
        <v>0</v>
      </c>
      <c r="AC33" s="77">
        <v>906.37643308610097</v>
      </c>
      <c r="AD33" s="77">
        <f t="shared" si="3"/>
        <v>906.37643308610097</v>
      </c>
      <c r="AE33" s="108"/>
      <c r="AF33" s="77">
        <v>0</v>
      </c>
      <c r="AG33" s="77">
        <v>0</v>
      </c>
      <c r="AH33" s="77">
        <v>0</v>
      </c>
      <c r="AI33" s="77">
        <v>1070.3901551649401</v>
      </c>
      <c r="AJ33" s="77">
        <f t="shared" si="4"/>
        <v>1070.3901551649401</v>
      </c>
      <c r="AR33" s="77">
        <v>0</v>
      </c>
      <c r="AS33" s="77">
        <v>0</v>
      </c>
      <c r="AT33" s="77">
        <v>0</v>
      </c>
      <c r="AU33" s="77">
        <v>1188.6801882374</v>
      </c>
      <c r="AV33" s="77">
        <v>1188.6801882374</v>
      </c>
    </row>
    <row r="34" spans="1:48" x14ac:dyDescent="0.2">
      <c r="A34" s="40">
        <v>29</v>
      </c>
      <c r="B34" s="115"/>
      <c r="C34" s="115"/>
      <c r="D34" s="115"/>
      <c r="E34" s="115"/>
      <c r="F34" s="115"/>
      <c r="G34" s="111"/>
      <c r="H34" s="41">
        <v>0</v>
      </c>
      <c r="I34" s="41">
        <v>0</v>
      </c>
      <c r="J34" s="41">
        <v>0</v>
      </c>
      <c r="K34" s="41">
        <v>521.26379767545518</v>
      </c>
      <c r="L34" s="41">
        <f t="shared" si="0"/>
        <v>521.26379767545518</v>
      </c>
      <c r="M34" s="111"/>
      <c r="N34" s="41">
        <v>0</v>
      </c>
      <c r="O34" s="41">
        <v>0</v>
      </c>
      <c r="P34" s="41">
        <v>0</v>
      </c>
      <c r="Q34" s="41">
        <v>683.89318823751694</v>
      </c>
      <c r="R34" s="41">
        <f t="shared" si="1"/>
        <v>683.89318823751694</v>
      </c>
      <c r="S34" s="111"/>
      <c r="T34" s="41">
        <v>0</v>
      </c>
      <c r="U34" s="41">
        <v>0</v>
      </c>
      <c r="V34" s="41">
        <v>0</v>
      </c>
      <c r="W34" s="41">
        <v>705.0578604160246</v>
      </c>
      <c r="X34" s="41">
        <f t="shared" si="2"/>
        <v>705.0578604160246</v>
      </c>
      <c r="Y34" s="108"/>
      <c r="Z34" s="41">
        <v>0</v>
      </c>
      <c r="AA34" s="41">
        <v>0</v>
      </c>
      <c r="AB34" s="41">
        <v>0</v>
      </c>
      <c r="AC34" s="41">
        <v>721.63071172961054</v>
      </c>
      <c r="AD34" s="41">
        <f t="shared" si="3"/>
        <v>721.63071172961054</v>
      </c>
      <c r="AE34" s="108"/>
      <c r="AF34" s="41">
        <v>0</v>
      </c>
      <c r="AG34" s="41">
        <v>0</v>
      </c>
      <c r="AH34" s="41">
        <v>0</v>
      </c>
      <c r="AI34" s="41">
        <v>844.73532888572151</v>
      </c>
      <c r="AJ34" s="41">
        <f t="shared" si="4"/>
        <v>844.73532888572151</v>
      </c>
      <c r="AR34" s="41">
        <v>0</v>
      </c>
      <c r="AS34" s="41">
        <v>0</v>
      </c>
      <c r="AT34" s="41">
        <v>0</v>
      </c>
      <c r="AU34" s="41">
        <v>925.07911768775386</v>
      </c>
      <c r="AV34" s="41">
        <v>925.07911768775386</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4">
        <v>2013</v>
      </c>
      <c r="I38" s="72">
        <v>2019</v>
      </c>
    </row>
    <row r="39" spans="1:48" x14ac:dyDescent="0.2">
      <c r="A39" s="71" t="s">
        <v>43</v>
      </c>
      <c r="B39" s="69" t="s">
        <v>44</v>
      </c>
      <c r="C39" s="67">
        <f>SUM(B5:B10)</f>
        <v>0</v>
      </c>
      <c r="D39" s="68">
        <f>SUM(H5:H10)</f>
        <v>4608.3150120314021</v>
      </c>
      <c r="E39" s="67">
        <f>SUM(N5:N10)</f>
        <v>5368.9560884605626</v>
      </c>
      <c r="F39" s="68">
        <f>SUM(T5:T10)</f>
        <v>6829.7148418406541</v>
      </c>
      <c r="G39" s="64">
        <f>SUM(Z5:Z10)</f>
        <v>7252.8948734718952</v>
      </c>
      <c r="H39" s="59">
        <f>SUM(AF5:AF10)</f>
        <v>8238.0524727168413</v>
      </c>
      <c r="I39" s="81">
        <f>SUM(AR5:AR10)</f>
        <v>8917.0846356507973</v>
      </c>
      <c r="J39" s="3"/>
    </row>
    <row r="40" spans="1:48" x14ac:dyDescent="0.2">
      <c r="A40" s="53"/>
      <c r="B40" s="128" t="s">
        <v>45</v>
      </c>
      <c r="C40" s="129">
        <f>SUM(B11:B16)</f>
        <v>0</v>
      </c>
      <c r="D40" s="55">
        <f>SUM(H11:H16)</f>
        <v>3401.8505875252044</v>
      </c>
      <c r="E40" s="129">
        <f>SUM(N11:N16)</f>
        <v>3719.9674962803279</v>
      </c>
      <c r="F40" s="55">
        <f>SUM(T11:T16)</f>
        <v>4719.9746305136359</v>
      </c>
      <c r="G40" s="129">
        <f>SUM(Z11:Z16)</f>
        <v>5078.7250589405321</v>
      </c>
      <c r="H40" s="58">
        <f>SUM(AF11:AF16)</f>
        <v>5789.7175645402795</v>
      </c>
      <c r="I40" s="143">
        <f>SUM(AR11:AR16)</f>
        <v>6004.2869563497379</v>
      </c>
      <c r="J40" s="3"/>
    </row>
    <row r="41" spans="1:48" x14ac:dyDescent="0.2">
      <c r="A41" s="70"/>
      <c r="B41" s="66" t="s">
        <v>46</v>
      </c>
      <c r="C41" s="64">
        <f>SUM(B17:B22)</f>
        <v>0</v>
      </c>
      <c r="D41" s="65">
        <f>SUM(H17:H22)</f>
        <v>3406.5688302038093</v>
      </c>
      <c r="E41" s="64">
        <f>SUM(N17:N22)</f>
        <v>3723.3166144546635</v>
      </c>
      <c r="F41" s="65">
        <f>SUM(T17:T22)</f>
        <v>4693.6987090628427</v>
      </c>
      <c r="G41" s="64">
        <f>SUM(Z17:Z22)</f>
        <v>5061.6472753539101</v>
      </c>
      <c r="H41" s="59">
        <f>SUM(AF17:AF22)</f>
        <v>5741.3096494753809</v>
      </c>
      <c r="I41" s="81">
        <f>SUM(AR17:AR22)</f>
        <v>5948.6678470797779</v>
      </c>
      <c r="J41" s="3"/>
    </row>
    <row r="42" spans="1:48" x14ac:dyDescent="0.2">
      <c r="A42" s="131"/>
      <c r="B42" s="132" t="s">
        <v>47</v>
      </c>
      <c r="C42" s="133">
        <f>SUM(B5:B22)</f>
        <v>0</v>
      </c>
      <c r="D42" s="134">
        <f>SUM(H5:H22)</f>
        <v>11416.734429760416</v>
      </c>
      <c r="E42" s="133">
        <f>SUM(N5:N22)</f>
        <v>12812.240199195554</v>
      </c>
      <c r="F42" s="134">
        <f>SUM(T5:T22)</f>
        <v>16243.388181417133</v>
      </c>
      <c r="G42" s="129">
        <f>SUM(Z5:Z22)</f>
        <v>17393.267207766341</v>
      </c>
      <c r="H42" s="58">
        <f>SUM(AF5:AF22)</f>
        <v>19769.079686732501</v>
      </c>
      <c r="I42" s="143">
        <f>SUM(AR5:AR22)</f>
        <v>20870.039439080316</v>
      </c>
      <c r="J42" s="3"/>
    </row>
    <row r="43" spans="1:48" x14ac:dyDescent="0.2">
      <c r="A43" s="71" t="s">
        <v>1</v>
      </c>
      <c r="B43" s="69" t="s">
        <v>44</v>
      </c>
      <c r="C43" s="67">
        <f>SUM(C5:C10)</f>
        <v>0</v>
      </c>
      <c r="D43" s="68">
        <f>SUM(I5:I10)</f>
        <v>9689.5404736719265</v>
      </c>
      <c r="E43" s="67">
        <f>SUM(O5:O10)</f>
        <v>10310.45681340251</v>
      </c>
      <c r="F43" s="68">
        <f>SUM(U5:U10)</f>
        <v>12366.410797013363</v>
      </c>
      <c r="G43" s="67">
        <f>SUM(AA5:AA10)</f>
        <v>13610.393641577948</v>
      </c>
      <c r="H43" s="68">
        <f>SUM(AG5:AG10)</f>
        <v>12589.56489275553</v>
      </c>
      <c r="I43" s="85">
        <f>SUM(AS5:AS10)</f>
        <v>15140.959744781574</v>
      </c>
      <c r="J43" s="3"/>
    </row>
    <row r="44" spans="1:48" x14ac:dyDescent="0.2">
      <c r="A44" s="53"/>
      <c r="B44" s="128" t="s">
        <v>45</v>
      </c>
      <c r="C44" s="129">
        <f>SUM(C11:C16)</f>
        <v>0</v>
      </c>
      <c r="D44" s="55">
        <f>SUM(I11:I16)</f>
        <v>418.57514924274182</v>
      </c>
      <c r="E44" s="129">
        <f>SUM(O11:O16)</f>
        <v>451.72204627439169</v>
      </c>
      <c r="F44" s="55">
        <f>SUM(U11:U16)</f>
        <v>616.29198886127426</v>
      </c>
      <c r="G44" s="129">
        <f>SUM(AA11:AA16)</f>
        <v>609.32320038156217</v>
      </c>
      <c r="H44" s="55">
        <f>SUM(AG11:AG16)</f>
        <v>449.97592280540277</v>
      </c>
      <c r="I44" s="143">
        <f>SUM(AS11:AS16)</f>
        <v>397.94171326097415</v>
      </c>
      <c r="J44" s="3"/>
    </row>
    <row r="45" spans="1:48" x14ac:dyDescent="0.2">
      <c r="A45" s="66"/>
      <c r="B45" s="66" t="s">
        <v>46</v>
      </c>
      <c r="C45" s="64">
        <f>SUM(C17:C22)</f>
        <v>0</v>
      </c>
      <c r="D45" s="65">
        <f>SUM(I17:I22)</f>
        <v>0</v>
      </c>
      <c r="E45" s="64">
        <f>SUM(O17:O22)</f>
        <v>0</v>
      </c>
      <c r="F45" s="65">
        <f>SUM(U17:U22)</f>
        <v>0</v>
      </c>
      <c r="G45" s="64">
        <f>SUM(AA17:AA22)</f>
        <v>0</v>
      </c>
      <c r="H45" s="65">
        <f>SUM(AG17:AG22)</f>
        <v>0</v>
      </c>
      <c r="I45" s="81">
        <f>SUM(AS17:AS22)</f>
        <v>0</v>
      </c>
      <c r="J45" s="3"/>
    </row>
    <row r="46" spans="1:48" x14ac:dyDescent="0.2">
      <c r="A46" s="132"/>
      <c r="B46" s="132" t="s">
        <v>47</v>
      </c>
      <c r="C46" s="133">
        <f>SUM(C5:C22)</f>
        <v>0</v>
      </c>
      <c r="D46" s="134">
        <f>SUM(I5:I22)</f>
        <v>10108.115622914669</v>
      </c>
      <c r="E46" s="133">
        <f>SUM(O5:O22)</f>
        <v>10762.178859676902</v>
      </c>
      <c r="F46" s="134">
        <f>SUM(U5:U22)</f>
        <v>12982.702785874637</v>
      </c>
      <c r="G46" s="133">
        <f>SUM(AA5:AA22)</f>
        <v>14219.716841959511</v>
      </c>
      <c r="H46" s="134">
        <f>SUM(AG5:AG22)</f>
        <v>13039.540815560933</v>
      </c>
      <c r="I46" s="145">
        <f>SUM(AS5:AS22)</f>
        <v>15538.901458042548</v>
      </c>
      <c r="J46" s="3"/>
    </row>
    <row r="47" spans="1:48" x14ac:dyDescent="0.2">
      <c r="A47" s="69" t="s">
        <v>48</v>
      </c>
      <c r="B47" s="69" t="s">
        <v>44</v>
      </c>
      <c r="C47" s="67">
        <f>SUM(D5:D10)</f>
        <v>0</v>
      </c>
      <c r="D47" s="68">
        <f>SUM(J5:J10)</f>
        <v>769.21806701001753</v>
      </c>
      <c r="E47" s="67">
        <f>SUM(P5:P10)</f>
        <v>778.09659724060577</v>
      </c>
      <c r="F47" s="68">
        <f>SUM(V5:V10)</f>
        <v>699.55756119745843</v>
      </c>
      <c r="G47" s="64">
        <f>SUM(AB5:AB10)</f>
        <v>740.22652677273936</v>
      </c>
      <c r="H47" s="59">
        <f>SUM(AH5:AH10)</f>
        <v>1521.3108917018842</v>
      </c>
      <c r="I47" s="81">
        <f>SUM(AT5:AT10)</f>
        <v>1935.6911369128361</v>
      </c>
      <c r="J47" s="3"/>
    </row>
    <row r="48" spans="1:48" x14ac:dyDescent="0.2">
      <c r="A48" s="54"/>
      <c r="B48" s="128" t="s">
        <v>45</v>
      </c>
      <c r="C48" s="129">
        <f>SUM(D11:D16)</f>
        <v>0</v>
      </c>
      <c r="D48" s="55">
        <f>SUM(J11:J16)</f>
        <v>769.21806701001753</v>
      </c>
      <c r="E48" s="129">
        <f>SUM(P11:P16)</f>
        <v>778.09659724060577</v>
      </c>
      <c r="F48" s="55">
        <f>SUM(V11:V16)</f>
        <v>699.55756119745843</v>
      </c>
      <c r="G48" s="129">
        <f>SUM(AB11:AB16)</f>
        <v>740.22652677273936</v>
      </c>
      <c r="H48" s="58">
        <f>SUM(AH11:AH16)</f>
        <v>1521.3108917018842</v>
      </c>
      <c r="I48" s="143">
        <f>SUM(AT11:AT16)</f>
        <v>1935.6911369128361</v>
      </c>
      <c r="J48" s="3"/>
    </row>
    <row r="49" spans="1:10" x14ac:dyDescent="0.2">
      <c r="A49" s="66"/>
      <c r="B49" s="66" t="s">
        <v>46</v>
      </c>
      <c r="C49" s="64">
        <f>SUM(D17:D22)</f>
        <v>0</v>
      </c>
      <c r="D49" s="65">
        <f>SUM(J17:J22)</f>
        <v>778.87023559519093</v>
      </c>
      <c r="E49" s="64">
        <f>SUM(P17:P22)</f>
        <v>781.04932629872428</v>
      </c>
      <c r="F49" s="65">
        <f>SUM(V17:V22)</f>
        <v>718.30460107918134</v>
      </c>
      <c r="G49" s="64">
        <f>SUM(AB17:AB22)</f>
        <v>758.291902873975</v>
      </c>
      <c r="H49" s="59">
        <f>SUM(AH17:AH22)</f>
        <v>1536.1012944078054</v>
      </c>
      <c r="I49" s="81">
        <f>SUM(AT17:AT22)</f>
        <v>1961.2992037246017</v>
      </c>
      <c r="J49" s="3"/>
    </row>
    <row r="50" spans="1:10" x14ac:dyDescent="0.2">
      <c r="A50" s="132"/>
      <c r="B50" s="132" t="s">
        <v>47</v>
      </c>
      <c r="C50" s="133">
        <f>SUM(D5:D22)</f>
        <v>0</v>
      </c>
      <c r="D50" s="134">
        <f>SUM(J5:J22)</f>
        <v>2317.3063696152253</v>
      </c>
      <c r="E50" s="133">
        <f>SUM(P5:P22)</f>
        <v>2337.2425207799356</v>
      </c>
      <c r="F50" s="134">
        <f>SUM(V5:V22)</f>
        <v>2117.4197234740977</v>
      </c>
      <c r="G50" s="129">
        <f>SUM(AB5:AB22)</f>
        <v>2238.744956419454</v>
      </c>
      <c r="H50" s="58">
        <f>SUM(AH5:AH22)</f>
        <v>4578.7230778115745</v>
      </c>
      <c r="I50" s="143">
        <f>SUM(AT5:AT22)</f>
        <v>5832.6814775502753</v>
      </c>
      <c r="J50" s="3"/>
    </row>
    <row r="51" spans="1:10" x14ac:dyDescent="0.2">
      <c r="A51" s="69" t="s">
        <v>3</v>
      </c>
      <c r="B51" s="69" t="s">
        <v>44</v>
      </c>
      <c r="C51" s="67">
        <f>SUM(E5:E10)</f>
        <v>0</v>
      </c>
      <c r="D51" s="68">
        <f>SUM(K5:K10)</f>
        <v>18.407967302298101</v>
      </c>
      <c r="E51" s="67">
        <f>SUM(Q5:Q10)</f>
        <v>21.254979294821492</v>
      </c>
      <c r="F51" s="68">
        <f>SUM(W5:W10)</f>
        <v>19.624229863011315</v>
      </c>
      <c r="G51" s="67">
        <f>SUM(AC5:AC10)</f>
        <v>25.348738506835495</v>
      </c>
      <c r="H51" s="68">
        <f>SUM(AI5:AI10)</f>
        <v>30.534131923620876</v>
      </c>
      <c r="I51" s="85">
        <f>SUM(AU5:AU10)</f>
        <v>40.786908084427175</v>
      </c>
      <c r="J51" s="3"/>
    </row>
    <row r="52" spans="1:10" x14ac:dyDescent="0.2">
      <c r="A52" s="54"/>
      <c r="B52" s="128" t="s">
        <v>45</v>
      </c>
      <c r="C52" s="129">
        <f>SUM(E11:E16)</f>
        <v>0</v>
      </c>
      <c r="D52" s="55">
        <f>SUM(K11:K16)</f>
        <v>26528.115813757602</v>
      </c>
      <c r="E52" s="129">
        <f>SUM(Q11:Q16)</f>
        <v>28872.061688736903</v>
      </c>
      <c r="F52" s="55">
        <f>SUM(W11:W16)</f>
        <v>29837.183193051576</v>
      </c>
      <c r="G52" s="129">
        <f>SUM(AC11:AC16)</f>
        <v>38336.239527646612</v>
      </c>
      <c r="H52" s="55">
        <f>SUM(AI11:AI16)</f>
        <v>42311.221863117171</v>
      </c>
      <c r="I52" s="143">
        <f>SUM(AU11:AU16)</f>
        <v>51492.14313957272</v>
      </c>
      <c r="J52" s="3"/>
    </row>
    <row r="53" spans="1:10" x14ac:dyDescent="0.2">
      <c r="A53" s="66"/>
      <c r="B53" s="66" t="s">
        <v>46</v>
      </c>
      <c r="C53" s="64">
        <f>SUM(E17:E22)</f>
        <v>0</v>
      </c>
      <c r="D53" s="65">
        <f>SUM(K17:K22)</f>
        <v>27185.417800584099</v>
      </c>
      <c r="E53" s="64">
        <f>SUM(Q17:Q22)</f>
        <v>28868.89707184428</v>
      </c>
      <c r="F53" s="65">
        <f>SUM(W17:W22)</f>
        <v>29433.230704195867</v>
      </c>
      <c r="G53" s="64">
        <f>SUM(AC17:AC22)</f>
        <v>27159.567474933567</v>
      </c>
      <c r="H53" s="65">
        <f>SUM(AI17:AI22)</f>
        <v>31204.821562317811</v>
      </c>
      <c r="I53" s="81">
        <f>SUM(AU17:AU22)</f>
        <v>47045.035942849478</v>
      </c>
      <c r="J53" s="3"/>
    </row>
    <row r="54" spans="1:10" x14ac:dyDescent="0.2">
      <c r="A54" s="132"/>
      <c r="B54" s="132" t="s">
        <v>47</v>
      </c>
      <c r="C54" s="133">
        <f>SUM(E5:E22)</f>
        <v>0</v>
      </c>
      <c r="D54" s="134">
        <f>SUM(K5:K22)</f>
        <v>53731.941581643994</v>
      </c>
      <c r="E54" s="133">
        <f>SUM(Q5:Q22)</f>
        <v>57762.213739876002</v>
      </c>
      <c r="F54" s="134">
        <f>SUM(W5:W22)</f>
        <v>59290.038127110449</v>
      </c>
      <c r="G54" s="133">
        <f>SUM(AC5:AC22)</f>
        <v>65521.155741087023</v>
      </c>
      <c r="H54" s="134">
        <f>SUM(AI5:AI22)</f>
        <v>73546.5775573586</v>
      </c>
      <c r="I54" s="145">
        <f>SUM(AU5:AU22)</f>
        <v>98577.965990506607</v>
      </c>
      <c r="J54" s="3"/>
    </row>
    <row r="55" spans="1:10" x14ac:dyDescent="0.2">
      <c r="A55" s="69" t="s">
        <v>49</v>
      </c>
      <c r="B55" s="69" t="s">
        <v>44</v>
      </c>
      <c r="C55" s="67">
        <f t="shared" ref="C55:I58" si="5">SUM(C39,C43,C47,C51)</f>
        <v>0</v>
      </c>
      <c r="D55" s="68">
        <f t="shared" si="5"/>
        <v>15085.481520015644</v>
      </c>
      <c r="E55" s="67">
        <f t="shared" si="5"/>
        <v>16478.764478398502</v>
      </c>
      <c r="F55" s="68">
        <f t="shared" si="5"/>
        <v>19915.307429914486</v>
      </c>
      <c r="G55" s="64">
        <f t="shared" si="5"/>
        <v>21628.863780329419</v>
      </c>
      <c r="H55" s="59">
        <f t="shared" si="5"/>
        <v>22379.462389097876</v>
      </c>
      <c r="I55" s="85">
        <f t="shared" si="5"/>
        <v>26034.522425429637</v>
      </c>
      <c r="J55" s="76">
        <f>I55*100/I$58</f>
        <v>18.487855793127114</v>
      </c>
    </row>
    <row r="56" spans="1:10" x14ac:dyDescent="0.2">
      <c r="A56" s="54"/>
      <c r="B56" s="128" t="s">
        <v>45</v>
      </c>
      <c r="C56" s="129">
        <f t="shared" si="5"/>
        <v>0</v>
      </c>
      <c r="D56" s="55">
        <f t="shared" si="5"/>
        <v>31117.759617535565</v>
      </c>
      <c r="E56" s="129">
        <f t="shared" si="5"/>
        <v>33821.847828532227</v>
      </c>
      <c r="F56" s="55">
        <f t="shared" si="5"/>
        <v>35873.007373623943</v>
      </c>
      <c r="G56" s="129">
        <f t="shared" si="5"/>
        <v>44764.514313741442</v>
      </c>
      <c r="H56" s="58">
        <f t="shared" si="5"/>
        <v>50072.226242164739</v>
      </c>
      <c r="I56" s="143">
        <f t="shared" si="5"/>
        <v>59830.062946096266</v>
      </c>
      <c r="J56" s="76">
        <f>I56*100/I$58</f>
        <v>42.487031556250706</v>
      </c>
    </row>
    <row r="57" spans="1:10" x14ac:dyDescent="0.2">
      <c r="A57" s="66"/>
      <c r="B57" s="66" t="s">
        <v>46</v>
      </c>
      <c r="C57" s="64">
        <f t="shared" si="5"/>
        <v>0</v>
      </c>
      <c r="D57" s="65">
        <f t="shared" si="5"/>
        <v>31370.856866383099</v>
      </c>
      <c r="E57" s="64">
        <f t="shared" si="5"/>
        <v>33373.263012597665</v>
      </c>
      <c r="F57" s="65">
        <f t="shared" si="5"/>
        <v>34845.23401433789</v>
      </c>
      <c r="G57" s="64">
        <f t="shared" si="5"/>
        <v>32979.50665316145</v>
      </c>
      <c r="H57" s="59">
        <f t="shared" si="5"/>
        <v>38482.232506200999</v>
      </c>
      <c r="I57" s="81">
        <f t="shared" si="5"/>
        <v>54955.002993653856</v>
      </c>
      <c r="J57" s="76">
        <f>I57*100/I$58</f>
        <v>39.025112650622191</v>
      </c>
    </row>
    <row r="58" spans="1:10" x14ac:dyDescent="0.2">
      <c r="A58" s="132"/>
      <c r="B58" s="132" t="s">
        <v>47</v>
      </c>
      <c r="C58" s="133">
        <f t="shared" si="5"/>
        <v>0</v>
      </c>
      <c r="D58" s="134">
        <f t="shared" si="5"/>
        <v>77574.098003934312</v>
      </c>
      <c r="E58" s="133">
        <f t="shared" si="5"/>
        <v>83673.875319528393</v>
      </c>
      <c r="F58" s="135">
        <f t="shared" si="5"/>
        <v>90633.548817876319</v>
      </c>
      <c r="G58" s="133">
        <f t="shared" si="5"/>
        <v>99372.88474723234</v>
      </c>
      <c r="H58" s="134">
        <f t="shared" si="5"/>
        <v>110933.92113746361</v>
      </c>
      <c r="I58" s="145">
        <f t="shared" si="5"/>
        <v>140819.58836517975</v>
      </c>
      <c r="J58" s="76"/>
    </row>
    <row r="59" spans="1:10" x14ac:dyDescent="0.2">
      <c r="F59" s="70"/>
      <c r="G59" s="65"/>
      <c r="H59" s="65"/>
      <c r="I59" s="70"/>
    </row>
    <row r="60" spans="1:10" x14ac:dyDescent="0.2">
      <c r="F60" s="70"/>
      <c r="G60" s="70"/>
      <c r="H60" s="70"/>
      <c r="I60" s="70"/>
    </row>
    <row r="61" spans="1:10" x14ac:dyDescent="0.2">
      <c r="F61" s="70"/>
      <c r="G61" s="70"/>
      <c r="H61" s="70"/>
      <c r="I61" s="70"/>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6">A4</f>
        <v>Prenatal</v>
      </c>
      <c r="B70" s="58">
        <f t="shared" ref="B70:B98" si="7">F4</f>
        <v>0</v>
      </c>
      <c r="C70" s="58">
        <f t="shared" ref="C70:C98" si="8">L4</f>
        <v>1128.895775757637</v>
      </c>
      <c r="D70" s="58">
        <f t="shared" ref="D70:D98" si="9">R4</f>
        <v>1537.889985446601</v>
      </c>
      <c r="E70" s="58">
        <f t="shared" ref="E70:E98" si="10">X4</f>
        <v>1977.9189076298444</v>
      </c>
      <c r="F70" s="58">
        <f t="shared" ref="F70:F98" si="11">AD4</f>
        <v>2032.6411123697171</v>
      </c>
      <c r="G70" s="58">
        <f t="shared" ref="G70:G98" si="12">AJ4</f>
        <v>2297.0396078589151</v>
      </c>
      <c r="H70" s="147"/>
      <c r="I70" s="147">
        <f t="shared" ref="I70:I98" si="13">AV4</f>
        <v>2787.7190749369847</v>
      </c>
    </row>
    <row r="71" spans="1:9" x14ac:dyDescent="0.2">
      <c r="A71" s="2">
        <f t="shared" si="6"/>
        <v>0</v>
      </c>
      <c r="B71" s="108">
        <f t="shared" si="7"/>
        <v>0</v>
      </c>
      <c r="C71" s="108">
        <f t="shared" si="8"/>
        <v>2320.4619939392646</v>
      </c>
      <c r="D71" s="108">
        <f t="shared" si="9"/>
        <v>2869.4761322860572</v>
      </c>
      <c r="E71" s="108">
        <f t="shared" si="10"/>
        <v>3474.5486742319217</v>
      </c>
      <c r="F71" s="108">
        <f t="shared" si="11"/>
        <v>3836.8539961855358</v>
      </c>
      <c r="G71" s="108">
        <f t="shared" si="12"/>
        <v>3982.6412436727301</v>
      </c>
      <c r="H71" s="146"/>
      <c r="I71" s="146">
        <f t="shared" si="13"/>
        <v>4457.543444758825</v>
      </c>
    </row>
    <row r="72" spans="1:9" x14ac:dyDescent="0.2">
      <c r="A72" s="57">
        <f t="shared" si="6"/>
        <v>1</v>
      </c>
      <c r="B72" s="58">
        <f t="shared" si="7"/>
        <v>0</v>
      </c>
      <c r="C72" s="58">
        <f t="shared" si="8"/>
        <v>1316.5282692264561</v>
      </c>
      <c r="D72" s="58">
        <f t="shared" si="9"/>
        <v>1476.3683590228186</v>
      </c>
      <c r="E72" s="58">
        <f t="shared" si="10"/>
        <v>1608.072341930083</v>
      </c>
      <c r="F72" s="58">
        <f t="shared" si="11"/>
        <v>2233.97530491207</v>
      </c>
      <c r="G72" s="58">
        <f t="shared" si="12"/>
        <v>2996.8340680226142</v>
      </c>
      <c r="H72" s="147"/>
      <c r="I72" s="147">
        <f t="shared" si="13"/>
        <v>4307.1728323975722</v>
      </c>
    </row>
    <row r="73" spans="1:9" x14ac:dyDescent="0.2">
      <c r="A73" s="2">
        <f t="shared" si="6"/>
        <v>2</v>
      </c>
      <c r="B73" s="108">
        <f t="shared" si="7"/>
        <v>0</v>
      </c>
      <c r="C73" s="108">
        <f t="shared" si="8"/>
        <v>1654.5798184998484</v>
      </c>
      <c r="D73" s="108">
        <f t="shared" si="9"/>
        <v>1610.0629733418025</v>
      </c>
      <c r="E73" s="108">
        <f t="shared" si="10"/>
        <v>1746.4665525411783</v>
      </c>
      <c r="F73" s="108">
        <f t="shared" si="11"/>
        <v>2479.9704376477621</v>
      </c>
      <c r="G73" s="108">
        <f t="shared" si="12"/>
        <v>3026.0223256031968</v>
      </c>
      <c r="H73" s="146"/>
      <c r="I73" s="146">
        <f t="shared" si="13"/>
        <v>3774.7324743571817</v>
      </c>
    </row>
    <row r="74" spans="1:9" x14ac:dyDescent="0.2">
      <c r="A74" s="57">
        <f t="shared" si="6"/>
        <v>3</v>
      </c>
      <c r="B74" s="58">
        <f t="shared" si="7"/>
        <v>0</v>
      </c>
      <c r="C74" s="58">
        <f t="shared" si="8"/>
        <v>2804.4246881766139</v>
      </c>
      <c r="D74" s="58">
        <f t="shared" si="9"/>
        <v>3274.5136770250388</v>
      </c>
      <c r="E74" s="58">
        <f t="shared" si="10"/>
        <v>4141.4728334374004</v>
      </c>
      <c r="F74" s="58">
        <f t="shared" si="11"/>
        <v>4126.2336758350184</v>
      </c>
      <c r="G74" s="58">
        <f t="shared" si="12"/>
        <v>4104.2854460064827</v>
      </c>
      <c r="H74" s="147"/>
      <c r="I74" s="147">
        <f t="shared" si="13"/>
        <v>4632.2608011213242</v>
      </c>
    </row>
    <row r="75" spans="1:9" x14ac:dyDescent="0.2">
      <c r="A75" s="2">
        <f t="shared" si="6"/>
        <v>4</v>
      </c>
      <c r="B75" s="108">
        <f t="shared" si="7"/>
        <v>0</v>
      </c>
      <c r="C75" s="108">
        <f t="shared" si="8"/>
        <v>3335.3942035511154</v>
      </c>
      <c r="D75" s="108">
        <f t="shared" si="9"/>
        <v>3471.997777087076</v>
      </c>
      <c r="E75" s="108">
        <f t="shared" si="10"/>
        <v>4355.4008047558391</v>
      </c>
      <c r="F75" s="108">
        <f t="shared" si="11"/>
        <v>4394.5650213433082</v>
      </c>
      <c r="G75" s="108">
        <f t="shared" si="12"/>
        <v>4175.6328756499961</v>
      </c>
      <c r="H75" s="146"/>
      <c r="I75" s="146">
        <f t="shared" si="13"/>
        <v>4426.0143924815357</v>
      </c>
    </row>
    <row r="76" spans="1:9" x14ac:dyDescent="0.2">
      <c r="A76" s="57">
        <f t="shared" si="6"/>
        <v>5</v>
      </c>
      <c r="B76" s="58">
        <f t="shared" si="7"/>
        <v>0</v>
      </c>
      <c r="C76" s="58">
        <f t="shared" si="8"/>
        <v>3654.0925466223448</v>
      </c>
      <c r="D76" s="58">
        <f t="shared" si="9"/>
        <v>3776.3455596357053</v>
      </c>
      <c r="E76" s="58">
        <f t="shared" si="10"/>
        <v>4589.3462230180639</v>
      </c>
      <c r="F76" s="58">
        <f t="shared" si="11"/>
        <v>4557.2653444057223</v>
      </c>
      <c r="G76" s="58">
        <f t="shared" si="12"/>
        <v>4094.0464301428583</v>
      </c>
      <c r="H76" s="147"/>
      <c r="I76" s="147">
        <f t="shared" si="13"/>
        <v>4436.798480313194</v>
      </c>
    </row>
    <row r="77" spans="1:9" x14ac:dyDescent="0.2">
      <c r="A77" s="2">
        <f t="shared" si="6"/>
        <v>6</v>
      </c>
      <c r="B77" s="108">
        <f t="shared" si="7"/>
        <v>0</v>
      </c>
      <c r="C77" s="108">
        <f t="shared" si="8"/>
        <v>4965.1083162998984</v>
      </c>
      <c r="D77" s="108">
        <f t="shared" si="9"/>
        <v>5411.2258879393921</v>
      </c>
      <c r="E77" s="108">
        <f t="shared" si="10"/>
        <v>5732.7716752997912</v>
      </c>
      <c r="F77" s="108">
        <f t="shared" si="11"/>
        <v>7120.5160517041759</v>
      </c>
      <c r="G77" s="108">
        <f t="shared" si="12"/>
        <v>7770.0544168067772</v>
      </c>
      <c r="H77" s="146"/>
      <c r="I77" s="146">
        <f t="shared" si="13"/>
        <v>9304.5594020932895</v>
      </c>
    </row>
    <row r="78" spans="1:9" x14ac:dyDescent="0.2">
      <c r="A78" s="57">
        <f t="shared" si="6"/>
        <v>7</v>
      </c>
      <c r="B78" s="58">
        <f t="shared" si="7"/>
        <v>0</v>
      </c>
      <c r="C78" s="58">
        <f t="shared" si="8"/>
        <v>5188.790069136171</v>
      </c>
      <c r="D78" s="58">
        <f t="shared" si="9"/>
        <v>5655.6833448297193</v>
      </c>
      <c r="E78" s="58">
        <f t="shared" si="10"/>
        <v>6017.6208356711631</v>
      </c>
      <c r="F78" s="58">
        <f t="shared" si="11"/>
        <v>7664.1642948162844</v>
      </c>
      <c r="G78" s="58">
        <f t="shared" si="12"/>
        <v>8414.8655263546843</v>
      </c>
      <c r="H78" s="147"/>
      <c r="I78" s="147">
        <f t="shared" si="13"/>
        <v>10065.035477196852</v>
      </c>
    </row>
    <row r="79" spans="1:9" x14ac:dyDescent="0.2">
      <c r="A79" s="2">
        <f t="shared" si="6"/>
        <v>8</v>
      </c>
      <c r="B79" s="108">
        <f t="shared" si="7"/>
        <v>0</v>
      </c>
      <c r="C79" s="108">
        <f t="shared" si="8"/>
        <v>5226.5923411960794</v>
      </c>
      <c r="D79" s="108">
        <f t="shared" si="9"/>
        <v>5695.5036394198605</v>
      </c>
      <c r="E79" s="108">
        <f t="shared" si="10"/>
        <v>6022.8546044131544</v>
      </c>
      <c r="F79" s="108">
        <f t="shared" si="11"/>
        <v>6854.5385996186142</v>
      </c>
      <c r="G79" s="108">
        <f t="shared" si="12"/>
        <v>8452.0337415367812</v>
      </c>
      <c r="H79" s="146"/>
      <c r="I79" s="146">
        <f t="shared" si="13"/>
        <v>10074.507085039308</v>
      </c>
    </row>
    <row r="80" spans="1:9" x14ac:dyDescent="0.2">
      <c r="A80" s="57">
        <f t="shared" si="6"/>
        <v>9</v>
      </c>
      <c r="B80" s="58">
        <f t="shared" si="7"/>
        <v>0</v>
      </c>
      <c r="C80" s="58">
        <f t="shared" si="8"/>
        <v>5169.1991673437824</v>
      </c>
      <c r="D80" s="58">
        <f t="shared" si="9"/>
        <v>5696.8720732056117</v>
      </c>
      <c r="E80" s="58">
        <f t="shared" si="10"/>
        <v>6020.0599391763117</v>
      </c>
      <c r="F80" s="58">
        <f t="shared" si="11"/>
        <v>7711.4063970867073</v>
      </c>
      <c r="G80" s="58">
        <f t="shared" si="12"/>
        <v>8481.8643876009464</v>
      </c>
      <c r="H80" s="147"/>
      <c r="I80" s="147">
        <f t="shared" si="13"/>
        <v>10084.000871930904</v>
      </c>
    </row>
    <row r="81" spans="1:9" x14ac:dyDescent="0.2">
      <c r="A81" s="2">
        <f t="shared" si="6"/>
        <v>10</v>
      </c>
      <c r="B81" s="108">
        <f t="shared" si="7"/>
        <v>0</v>
      </c>
      <c r="C81" s="108">
        <f t="shared" si="8"/>
        <v>5274.8099679107081</v>
      </c>
      <c r="D81" s="108">
        <f t="shared" si="9"/>
        <v>5716.4517219069658</v>
      </c>
      <c r="E81" s="108">
        <f t="shared" si="10"/>
        <v>6045.5115789176034</v>
      </c>
      <c r="F81" s="108">
        <f t="shared" si="11"/>
        <v>7712.2081960675259</v>
      </c>
      <c r="G81" s="108">
        <f t="shared" si="12"/>
        <v>8487.86903138669</v>
      </c>
      <c r="H81" s="146"/>
      <c r="I81" s="146">
        <f t="shared" si="13"/>
        <v>10165.921409947427</v>
      </c>
    </row>
    <row r="82" spans="1:9" x14ac:dyDescent="0.2">
      <c r="A82" s="57">
        <f t="shared" si="6"/>
        <v>11</v>
      </c>
      <c r="B82" s="58">
        <f t="shared" si="7"/>
        <v>0</v>
      </c>
      <c r="C82" s="58">
        <f t="shared" si="8"/>
        <v>5293.2597556489254</v>
      </c>
      <c r="D82" s="58">
        <f t="shared" si="9"/>
        <v>5646.1111612306795</v>
      </c>
      <c r="E82" s="58">
        <f t="shared" si="10"/>
        <v>6034.1887401459226</v>
      </c>
      <c r="F82" s="58">
        <f t="shared" si="11"/>
        <v>7701.6807744481412</v>
      </c>
      <c r="G82" s="58">
        <f t="shared" si="12"/>
        <v>8465.5391384788527</v>
      </c>
      <c r="H82" s="147"/>
      <c r="I82" s="147">
        <f t="shared" si="13"/>
        <v>10136.038699888486</v>
      </c>
    </row>
    <row r="83" spans="1:9" x14ac:dyDescent="0.2">
      <c r="A83" s="2">
        <f t="shared" si="6"/>
        <v>12</v>
      </c>
      <c r="B83" s="108">
        <f t="shared" si="7"/>
        <v>0</v>
      </c>
      <c r="C83" s="108">
        <f t="shared" si="8"/>
        <v>5259.5369631010362</v>
      </c>
      <c r="D83" s="108">
        <f t="shared" si="9"/>
        <v>5676.0321642881599</v>
      </c>
      <c r="E83" s="108">
        <f t="shared" si="10"/>
        <v>5969.2353718157665</v>
      </c>
      <c r="F83" s="108">
        <f t="shared" si="11"/>
        <v>5915.8719538648784</v>
      </c>
      <c r="G83" s="108">
        <f t="shared" si="12"/>
        <v>6802.0482429566164</v>
      </c>
      <c r="H83" s="146"/>
      <c r="I83" s="146">
        <f t="shared" si="13"/>
        <v>9344.2102913430754</v>
      </c>
    </row>
    <row r="84" spans="1:9" x14ac:dyDescent="0.2">
      <c r="A84" s="57">
        <f t="shared" si="6"/>
        <v>13</v>
      </c>
      <c r="B84" s="58">
        <f t="shared" si="7"/>
        <v>0</v>
      </c>
      <c r="C84" s="58">
        <f t="shared" si="8"/>
        <v>5345.2385308904622</v>
      </c>
      <c r="D84" s="58">
        <f t="shared" si="9"/>
        <v>5667.5878934236025</v>
      </c>
      <c r="E84" s="58">
        <f t="shared" si="10"/>
        <v>5870.0309608298903</v>
      </c>
      <c r="F84" s="58">
        <f t="shared" si="11"/>
        <v>5586.8515207226337</v>
      </c>
      <c r="G84" s="58">
        <f t="shared" si="12"/>
        <v>6518.3271705045354</v>
      </c>
      <c r="H84" s="147"/>
      <c r="I84" s="147">
        <f t="shared" si="13"/>
        <v>9217.6344552766786</v>
      </c>
    </row>
    <row r="85" spans="1:9" x14ac:dyDescent="0.2">
      <c r="A85" s="2">
        <f t="shared" si="6"/>
        <v>14</v>
      </c>
      <c r="B85" s="108">
        <f t="shared" si="7"/>
        <v>0</v>
      </c>
      <c r="C85" s="108">
        <f t="shared" si="8"/>
        <v>5299.6511046308442</v>
      </c>
      <c r="D85" s="108">
        <f t="shared" si="9"/>
        <v>5616.1428561718994</v>
      </c>
      <c r="E85" s="108">
        <f t="shared" si="10"/>
        <v>5922.2118797326784</v>
      </c>
      <c r="F85" s="108">
        <f t="shared" si="11"/>
        <v>5542.8258236598031</v>
      </c>
      <c r="G85" s="108">
        <f t="shared" si="12"/>
        <v>6478.904460595968</v>
      </c>
      <c r="H85" s="146"/>
      <c r="I85" s="146">
        <f t="shared" si="13"/>
        <v>9230.1285845587227</v>
      </c>
    </row>
    <row r="86" spans="1:9" x14ac:dyDescent="0.2">
      <c r="A86" s="57">
        <f t="shared" si="6"/>
        <v>15</v>
      </c>
      <c r="B86" s="58">
        <f t="shared" si="7"/>
        <v>0</v>
      </c>
      <c r="C86" s="58">
        <f t="shared" si="8"/>
        <v>5250.655540037852</v>
      </c>
      <c r="D86" s="58">
        <f t="shared" si="9"/>
        <v>5628.999545820654</v>
      </c>
      <c r="E86" s="58">
        <f t="shared" si="10"/>
        <v>5846.5391932513776</v>
      </c>
      <c r="F86" s="58">
        <f t="shared" si="11"/>
        <v>5461.453631125607</v>
      </c>
      <c r="G86" s="58">
        <f t="shared" si="12"/>
        <v>6391.6922488496512</v>
      </c>
      <c r="H86" s="147"/>
      <c r="I86" s="147">
        <f t="shared" si="13"/>
        <v>9232.6228184336942</v>
      </c>
    </row>
    <row r="87" spans="1:9" x14ac:dyDescent="0.2">
      <c r="A87" s="2">
        <f t="shared" si="6"/>
        <v>16</v>
      </c>
      <c r="B87" s="108">
        <f t="shared" si="7"/>
        <v>0</v>
      </c>
      <c r="C87" s="108">
        <f t="shared" si="8"/>
        <v>5173.5117184779738</v>
      </c>
      <c r="D87" s="108">
        <f t="shared" si="9"/>
        <v>5489.9253069502793</v>
      </c>
      <c r="E87" s="108">
        <f t="shared" si="10"/>
        <v>5707.8313201023193</v>
      </c>
      <c r="F87" s="108">
        <f t="shared" si="11"/>
        <v>5359.4350380876949</v>
      </c>
      <c r="G87" s="108">
        <f t="shared" si="12"/>
        <v>6286.7769813476061</v>
      </c>
      <c r="H87" s="146"/>
      <c r="I87" s="146">
        <f t="shared" si="13"/>
        <v>9153.0423824143509</v>
      </c>
    </row>
    <row r="88" spans="1:9" x14ac:dyDescent="0.2">
      <c r="A88" s="57">
        <f t="shared" si="6"/>
        <v>17</v>
      </c>
      <c r="B88" s="58">
        <f t="shared" si="7"/>
        <v>0</v>
      </c>
      <c r="C88" s="58">
        <f t="shared" si="8"/>
        <v>5042.2630092449308</v>
      </c>
      <c r="D88" s="58">
        <f t="shared" si="9"/>
        <v>5294.5752459430714</v>
      </c>
      <c r="E88" s="58">
        <f t="shared" si="10"/>
        <v>5529.3852886058594</v>
      </c>
      <c r="F88" s="58">
        <f t="shared" si="11"/>
        <v>5113.0686857008359</v>
      </c>
      <c r="G88" s="58">
        <f t="shared" si="12"/>
        <v>6004.4834019466198</v>
      </c>
      <c r="H88" s="147"/>
      <c r="I88" s="147">
        <f t="shared" si="13"/>
        <v>8777.3644616273396</v>
      </c>
    </row>
    <row r="89" spans="1:9" x14ac:dyDescent="0.2">
      <c r="A89" s="2">
        <f t="shared" si="6"/>
        <v>18</v>
      </c>
      <c r="B89" s="108">
        <f t="shared" si="7"/>
        <v>0</v>
      </c>
      <c r="C89" s="108">
        <f t="shared" si="8"/>
        <v>1406.1689914523947</v>
      </c>
      <c r="D89" s="108">
        <f t="shared" si="9"/>
        <v>1454.922619151271</v>
      </c>
      <c r="E89" s="108">
        <f t="shared" si="10"/>
        <v>1580.4975476329198</v>
      </c>
      <c r="F89" s="108">
        <f t="shared" si="11"/>
        <v>1372.2130139981596</v>
      </c>
      <c r="G89" s="108">
        <f t="shared" si="12"/>
        <v>1646.8833212515497</v>
      </c>
      <c r="H89" s="146"/>
      <c r="I89" s="146">
        <f t="shared" si="13"/>
        <v>8837.7875498252324</v>
      </c>
    </row>
    <row r="90" spans="1:9" x14ac:dyDescent="0.2">
      <c r="A90" s="57">
        <f t="shared" si="6"/>
        <v>19</v>
      </c>
      <c r="B90" s="58">
        <f t="shared" si="7"/>
        <v>0</v>
      </c>
      <c r="C90" s="58">
        <f t="shared" si="8"/>
        <v>914.72235064431891</v>
      </c>
      <c r="D90" s="58">
        <f t="shared" si="9"/>
        <v>953.32266381534191</v>
      </c>
      <c r="E90" s="58">
        <f t="shared" si="10"/>
        <v>1150.1830658064405</v>
      </c>
      <c r="F90" s="58">
        <f t="shared" si="11"/>
        <v>1089.79308633764</v>
      </c>
      <c r="G90" s="58">
        <f t="shared" si="12"/>
        <v>1154.456070776336</v>
      </c>
      <c r="H90" s="147"/>
      <c r="I90" s="147">
        <f t="shared" si="13"/>
        <v>1473.6357569661652</v>
      </c>
    </row>
    <row r="91" spans="1:9" x14ac:dyDescent="0.2">
      <c r="A91" s="2">
        <f t="shared" si="6"/>
        <v>20</v>
      </c>
      <c r="B91" s="108">
        <f t="shared" si="7"/>
        <v>0</v>
      </c>
      <c r="C91" s="108">
        <f t="shared" si="8"/>
        <v>885.4964052022184</v>
      </c>
      <c r="D91" s="108">
        <f t="shared" si="9"/>
        <v>938.60043649020292</v>
      </c>
      <c r="E91" s="108">
        <f t="shared" si="10"/>
        <v>1147.2185154626784</v>
      </c>
      <c r="F91" s="108">
        <f t="shared" si="11"/>
        <v>1145.3142522068911</v>
      </c>
      <c r="G91" s="108">
        <f t="shared" si="12"/>
        <v>1201.1912085740823</v>
      </c>
      <c r="H91" s="146"/>
      <c r="I91" s="146">
        <f t="shared" si="13"/>
        <v>1539.9838110103053</v>
      </c>
    </row>
    <row r="92" spans="1:9" x14ac:dyDescent="0.2">
      <c r="A92" s="57">
        <f t="shared" si="6"/>
        <v>21</v>
      </c>
      <c r="B92" s="58">
        <f t="shared" si="7"/>
        <v>0</v>
      </c>
      <c r="C92" s="58">
        <f t="shared" si="8"/>
        <v>1058.275894707838</v>
      </c>
      <c r="D92" s="58">
        <f t="shared" si="9"/>
        <v>1061.5152483856023</v>
      </c>
      <c r="E92" s="58">
        <f t="shared" si="10"/>
        <v>1220.7684120986476</v>
      </c>
      <c r="F92" s="58">
        <f t="shared" si="11"/>
        <v>1125.7335931762241</v>
      </c>
      <c r="G92" s="58">
        <f t="shared" si="12"/>
        <v>1224.6765010586887</v>
      </c>
      <c r="H92" s="147"/>
      <c r="I92" s="147">
        <f t="shared" si="13"/>
        <v>1529.4793912469131</v>
      </c>
    </row>
    <row r="93" spans="1:9" x14ac:dyDescent="0.2">
      <c r="A93" s="2">
        <f t="shared" si="6"/>
        <v>22</v>
      </c>
      <c r="B93" s="108">
        <f t="shared" si="7"/>
        <v>0</v>
      </c>
      <c r="C93" s="108">
        <f t="shared" si="8"/>
        <v>1347.6712577790177</v>
      </c>
      <c r="D93" s="108">
        <f t="shared" si="9"/>
        <v>1373.59147180062</v>
      </c>
      <c r="E93" s="108">
        <f t="shared" si="10"/>
        <v>1525.9943164540355</v>
      </c>
      <c r="F93" s="108">
        <f t="shared" si="11"/>
        <v>1421.4817656605314</v>
      </c>
      <c r="G93" s="108">
        <f t="shared" si="12"/>
        <v>1494.9314276412808</v>
      </c>
      <c r="H93" s="146"/>
      <c r="I93" s="146">
        <f t="shared" si="13"/>
        <v>1709.357426008369</v>
      </c>
    </row>
    <row r="94" spans="1:9" x14ac:dyDescent="0.2">
      <c r="A94" s="57">
        <f t="shared" si="6"/>
        <v>23</v>
      </c>
      <c r="B94" s="58">
        <f t="shared" si="7"/>
        <v>0</v>
      </c>
      <c r="C94" s="58">
        <f t="shared" si="8"/>
        <v>1608.2267872384919</v>
      </c>
      <c r="D94" s="58">
        <f t="shared" si="9"/>
        <v>1724.8573647594733</v>
      </c>
      <c r="E94" s="58">
        <f t="shared" si="10"/>
        <v>1926.2048169563684</v>
      </c>
      <c r="F94" s="58">
        <f t="shared" si="11"/>
        <v>1828.020213915265</v>
      </c>
      <c r="G94" s="58">
        <f t="shared" si="12"/>
        <v>1926.4030755818776</v>
      </c>
      <c r="H94" s="147"/>
      <c r="I94" s="147">
        <f t="shared" si="13"/>
        <v>2047.1521881533745</v>
      </c>
    </row>
    <row r="95" spans="1:9" x14ac:dyDescent="0.2">
      <c r="A95" s="2">
        <f t="shared" si="6"/>
        <v>24</v>
      </c>
      <c r="B95" s="108">
        <f t="shared" si="7"/>
        <v>0</v>
      </c>
      <c r="C95" s="108">
        <f t="shared" si="8"/>
        <v>1655.2758160681562</v>
      </c>
      <c r="D95" s="108">
        <f t="shared" si="9"/>
        <v>1880.7049146997422</v>
      </c>
      <c r="E95" s="108">
        <f t="shared" si="10"/>
        <v>2093.8517653840404</v>
      </c>
      <c r="F95" s="108">
        <f t="shared" si="11"/>
        <v>2022.5576428588324</v>
      </c>
      <c r="G95" s="108">
        <f t="shared" si="12"/>
        <v>2244.4971905182902</v>
      </c>
      <c r="H95" s="146"/>
      <c r="I95" s="146">
        <f t="shared" si="13"/>
        <v>2294.5114392888404</v>
      </c>
    </row>
    <row r="96" spans="1:9" x14ac:dyDescent="0.2">
      <c r="A96" s="57">
        <f t="shared" si="6"/>
        <v>25</v>
      </c>
      <c r="B96" s="58">
        <f t="shared" si="7"/>
        <v>0</v>
      </c>
      <c r="C96" s="58">
        <f t="shared" si="8"/>
        <v>1461.4821214111737</v>
      </c>
      <c r="D96" s="58">
        <f t="shared" si="9"/>
        <v>1780.0650716628948</v>
      </c>
      <c r="E96" s="58">
        <f t="shared" si="10"/>
        <v>1940.1837178360613</v>
      </c>
      <c r="F96" s="58">
        <f t="shared" si="11"/>
        <v>1968.5982184777704</v>
      </c>
      <c r="G96" s="58">
        <f t="shared" si="12"/>
        <v>2238.5278379997817</v>
      </c>
      <c r="H96" s="147"/>
      <c r="I96" s="147">
        <f t="shared" si="13"/>
        <v>2263.4638273003575</v>
      </c>
    </row>
    <row r="97" spans="1:25" x14ac:dyDescent="0.2">
      <c r="A97" s="2">
        <f t="shared" si="6"/>
        <v>26</v>
      </c>
      <c r="B97" s="108">
        <f t="shared" si="7"/>
        <v>0</v>
      </c>
      <c r="C97" s="108">
        <f t="shared" si="8"/>
        <v>1106.0026562761557</v>
      </c>
      <c r="D97" s="108">
        <f t="shared" si="9"/>
        <v>1497.0693204763393</v>
      </c>
      <c r="E97" s="108">
        <f t="shared" si="10"/>
        <v>1506.1364266763821</v>
      </c>
      <c r="F97" s="108">
        <f t="shared" si="11"/>
        <v>1514.7102989876691</v>
      </c>
      <c r="G97" s="108">
        <f t="shared" si="12"/>
        <v>1788.3214711452811</v>
      </c>
      <c r="H97" s="146"/>
      <c r="I97" s="146">
        <f t="shared" si="13"/>
        <v>1868.3457787745435</v>
      </c>
    </row>
    <row r="98" spans="1:25" x14ac:dyDescent="0.2">
      <c r="A98" s="57">
        <f t="shared" si="6"/>
        <v>27</v>
      </c>
      <c r="B98" s="58">
        <f t="shared" si="7"/>
        <v>0</v>
      </c>
      <c r="C98" s="58">
        <f t="shared" si="8"/>
        <v>869.9657538660598</v>
      </c>
      <c r="D98" s="58">
        <f t="shared" si="9"/>
        <v>1144.6394939799761</v>
      </c>
      <c r="E98" s="58">
        <f t="shared" si="10"/>
        <v>1186.1804632726084</v>
      </c>
      <c r="F98" s="58">
        <f t="shared" si="11"/>
        <v>1181.9257179754024</v>
      </c>
      <c r="G98" s="58">
        <f t="shared" si="12"/>
        <v>1430.1585768403149</v>
      </c>
      <c r="H98" s="58"/>
      <c r="I98" s="147">
        <f t="shared" si="13"/>
        <v>1498.0267992468096</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AV131"/>
  <sheetViews>
    <sheetView showGridLines="0" topLeftCell="V1" zoomScale="70" zoomScaleNormal="70" workbookViewId="0">
      <selection activeCell="AR1" sqref="AR1:AR2"/>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31</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89" t="s">
        <v>0</v>
      </c>
      <c r="AG3" s="89" t="s">
        <v>1</v>
      </c>
      <c r="AH3" s="89" t="s">
        <v>42</v>
      </c>
      <c r="AI3" s="89" t="s">
        <v>3</v>
      </c>
      <c r="AJ3" s="89" t="s">
        <v>39</v>
      </c>
      <c r="AR3" s="89" t="s">
        <v>0</v>
      </c>
      <c r="AS3" s="89" t="s">
        <v>1</v>
      </c>
      <c r="AT3" s="89" t="s">
        <v>42</v>
      </c>
      <c r="AU3" s="89" t="s">
        <v>3</v>
      </c>
      <c r="AV3" s="89" t="s">
        <v>39</v>
      </c>
    </row>
    <row r="4" spans="1:48" x14ac:dyDescent="0.2">
      <c r="A4" s="40" t="s">
        <v>40</v>
      </c>
      <c r="B4" s="41">
        <v>996.37540174752883</v>
      </c>
      <c r="C4" s="41">
        <v>0</v>
      </c>
      <c r="D4" s="41">
        <v>0</v>
      </c>
      <c r="E4" s="41">
        <v>0</v>
      </c>
      <c r="F4" s="41">
        <f t="shared" ref="F4:F34" si="0">B4+C4+D4+E4</f>
        <v>996.37540174752883</v>
      </c>
      <c r="G4" s="111"/>
      <c r="H4" s="41">
        <v>1062.9783851735294</v>
      </c>
      <c r="I4" s="41">
        <v>0</v>
      </c>
      <c r="J4" s="41">
        <v>0</v>
      </c>
      <c r="K4" s="41">
        <v>0</v>
      </c>
      <c r="L4" s="41">
        <f t="shared" ref="L4:L34" si="1">H4+I4+J4+K4</f>
        <v>1062.9783851735294</v>
      </c>
      <c r="M4" s="111"/>
      <c r="N4" s="41">
        <v>2363.6759456206942</v>
      </c>
      <c r="O4" s="41">
        <v>0</v>
      </c>
      <c r="P4" s="41">
        <v>0</v>
      </c>
      <c r="Q4" s="41">
        <v>0</v>
      </c>
      <c r="R4" s="41">
        <f t="shared" ref="R4:R34" si="2">N4+O4+P4+Q4</f>
        <v>2363.6759456206942</v>
      </c>
      <c r="S4" s="120"/>
      <c r="T4" s="41">
        <v>1266.6096134598504</v>
      </c>
      <c r="U4" s="41">
        <v>0</v>
      </c>
      <c r="V4" s="41">
        <v>0</v>
      </c>
      <c r="W4" s="41">
        <v>0</v>
      </c>
      <c r="X4" s="41">
        <f t="shared" ref="X4:X34" si="3">T4+U4+V4+W4</f>
        <v>1266.6096134598504</v>
      </c>
      <c r="Y4" s="108"/>
      <c r="Z4" s="41">
        <v>2758.5029740578143</v>
      </c>
      <c r="AA4" s="41">
        <v>0</v>
      </c>
      <c r="AB4" s="41">
        <v>0</v>
      </c>
      <c r="AC4" s="41">
        <v>0</v>
      </c>
      <c r="AD4" s="41">
        <f t="shared" ref="AD4:AD34" si="4">Z4+AA4+AB4+AC4</f>
        <v>2758.5029740578143</v>
      </c>
      <c r="AE4" s="108"/>
      <c r="AF4" s="41">
        <v>7179.3395679473206</v>
      </c>
      <c r="AG4" s="41">
        <v>0</v>
      </c>
      <c r="AH4" s="41">
        <v>0</v>
      </c>
      <c r="AI4" s="41">
        <v>0</v>
      </c>
      <c r="AJ4" s="41">
        <f t="shared" ref="AJ4:AJ34" si="5">AF4+AG4+AH4+AI4</f>
        <v>7179.3395679473206</v>
      </c>
      <c r="AR4" s="41">
        <v>2613.0487271529191</v>
      </c>
      <c r="AS4" s="41">
        <v>0</v>
      </c>
      <c r="AT4" s="41">
        <v>0</v>
      </c>
      <c r="AU4" s="41">
        <v>0</v>
      </c>
      <c r="AV4" s="41">
        <v>2613.0487271529191</v>
      </c>
    </row>
    <row r="5" spans="1:48" x14ac:dyDescent="0.2">
      <c r="A5" s="78">
        <v>0</v>
      </c>
      <c r="B5" s="77">
        <v>3479.055743600818</v>
      </c>
      <c r="C5" s="77">
        <v>0</v>
      </c>
      <c r="D5" s="77">
        <v>354.47816986973857</v>
      </c>
      <c r="E5" s="77">
        <v>0</v>
      </c>
      <c r="F5" s="77">
        <f t="shared" si="0"/>
        <v>3833.5339134705564</v>
      </c>
      <c r="G5" s="111"/>
      <c r="H5" s="77">
        <v>3799.4425027088209</v>
      </c>
      <c r="I5" s="77">
        <v>0</v>
      </c>
      <c r="J5" s="77">
        <v>419.10726662942153</v>
      </c>
      <c r="K5" s="77">
        <v>0</v>
      </c>
      <c r="L5" s="77">
        <f t="shared" si="1"/>
        <v>4218.5497693382422</v>
      </c>
      <c r="M5" s="111"/>
      <c r="N5" s="77">
        <v>5486.198868384954</v>
      </c>
      <c r="O5" s="77">
        <v>0</v>
      </c>
      <c r="P5" s="77">
        <v>525.90589430118473</v>
      </c>
      <c r="Q5" s="77">
        <v>0</v>
      </c>
      <c r="R5" s="77">
        <f t="shared" si="2"/>
        <v>6012.1047626861391</v>
      </c>
      <c r="S5" s="120"/>
      <c r="T5" s="77">
        <v>3679.1691171992447</v>
      </c>
      <c r="U5" s="77">
        <v>0</v>
      </c>
      <c r="V5" s="77">
        <v>672.19174982562708</v>
      </c>
      <c r="W5" s="77">
        <v>0</v>
      </c>
      <c r="X5" s="77">
        <f t="shared" si="3"/>
        <v>4351.3608670248723</v>
      </c>
      <c r="Y5" s="108"/>
      <c r="Z5" s="77">
        <v>5918.2146903749381</v>
      </c>
      <c r="AA5" s="77">
        <v>0</v>
      </c>
      <c r="AB5" s="77">
        <v>807.38729046702883</v>
      </c>
      <c r="AC5" s="77">
        <v>0</v>
      </c>
      <c r="AD5" s="77">
        <f t="shared" si="4"/>
        <v>6725.6019808419669</v>
      </c>
      <c r="AE5" s="108"/>
      <c r="AF5" s="77">
        <v>12389.813539909224</v>
      </c>
      <c r="AG5" s="77">
        <v>0</v>
      </c>
      <c r="AH5" s="77">
        <v>546.66788056930625</v>
      </c>
      <c r="AI5" s="77">
        <v>0</v>
      </c>
      <c r="AJ5" s="77">
        <f t="shared" si="5"/>
        <v>12936.481420478531</v>
      </c>
      <c r="AR5" s="77">
        <v>6830.7513589847304</v>
      </c>
      <c r="AS5" s="77">
        <v>0</v>
      </c>
      <c r="AT5" s="77">
        <v>202.03120244210743</v>
      </c>
      <c r="AU5" s="77">
        <v>0</v>
      </c>
      <c r="AV5" s="77">
        <v>7032.7825614268377</v>
      </c>
    </row>
    <row r="6" spans="1:48" x14ac:dyDescent="0.2">
      <c r="A6" s="40">
        <v>1</v>
      </c>
      <c r="B6" s="41">
        <v>1993.0068622404337</v>
      </c>
      <c r="C6" s="41">
        <v>0</v>
      </c>
      <c r="D6" s="41">
        <v>354.47816986973857</v>
      </c>
      <c r="E6" s="41">
        <v>0</v>
      </c>
      <c r="F6" s="41">
        <f t="shared" si="0"/>
        <v>2347.4850321101721</v>
      </c>
      <c r="G6" s="111"/>
      <c r="H6" s="41">
        <v>2190.4723695587227</v>
      </c>
      <c r="I6" s="41">
        <v>0</v>
      </c>
      <c r="J6" s="41">
        <v>419.10726662942159</v>
      </c>
      <c r="K6" s="41">
        <v>0</v>
      </c>
      <c r="L6" s="41">
        <f t="shared" si="1"/>
        <v>2609.5796361881444</v>
      </c>
      <c r="M6" s="111"/>
      <c r="N6" s="41">
        <v>2670.3575316142142</v>
      </c>
      <c r="O6" s="41">
        <v>0</v>
      </c>
      <c r="P6" s="41">
        <v>525.90589430118473</v>
      </c>
      <c r="Q6" s="41">
        <v>0</v>
      </c>
      <c r="R6" s="41">
        <f t="shared" si="2"/>
        <v>3196.2634259153988</v>
      </c>
      <c r="S6" s="120"/>
      <c r="T6" s="41">
        <v>2161.9097941001783</v>
      </c>
      <c r="U6" s="41">
        <v>0</v>
      </c>
      <c r="V6" s="41">
        <v>672.19174982562697</v>
      </c>
      <c r="W6" s="41">
        <v>0</v>
      </c>
      <c r="X6" s="41">
        <f t="shared" si="3"/>
        <v>2834.1015439258053</v>
      </c>
      <c r="Y6" s="108"/>
      <c r="Z6" s="41">
        <v>2605.4029042998704</v>
      </c>
      <c r="AA6" s="41">
        <v>0</v>
      </c>
      <c r="AB6" s="41">
        <v>807.38729046702883</v>
      </c>
      <c r="AC6" s="41">
        <v>0</v>
      </c>
      <c r="AD6" s="41">
        <f t="shared" si="4"/>
        <v>3412.7901947668993</v>
      </c>
      <c r="AE6" s="108"/>
      <c r="AF6" s="41">
        <v>3496.1920210045832</v>
      </c>
      <c r="AG6" s="41">
        <v>0</v>
      </c>
      <c r="AH6" s="41">
        <v>546.66788056930625</v>
      </c>
      <c r="AI6" s="41">
        <v>0</v>
      </c>
      <c r="AJ6" s="41">
        <f t="shared" si="5"/>
        <v>4042.8599015738896</v>
      </c>
      <c r="AR6" s="41">
        <v>3835.4667825363554</v>
      </c>
      <c r="AS6" s="41">
        <v>3156.8084147527488</v>
      </c>
      <c r="AT6" s="41">
        <v>202.03120244210746</v>
      </c>
      <c r="AU6" s="41">
        <v>0</v>
      </c>
      <c r="AV6" s="41">
        <v>7194.3063997312111</v>
      </c>
    </row>
    <row r="7" spans="1:48" x14ac:dyDescent="0.2">
      <c r="A7" s="78">
        <v>2</v>
      </c>
      <c r="B7" s="77">
        <v>1993.0068622404337</v>
      </c>
      <c r="C7" s="77">
        <v>0</v>
      </c>
      <c r="D7" s="77">
        <v>354.47816986973857</v>
      </c>
      <c r="E7" s="77">
        <v>0</v>
      </c>
      <c r="F7" s="77">
        <f t="shared" si="0"/>
        <v>2347.4850321101721</v>
      </c>
      <c r="G7" s="111"/>
      <c r="H7" s="77">
        <v>2190.4723695587231</v>
      </c>
      <c r="I7" s="77">
        <v>0</v>
      </c>
      <c r="J7" s="77">
        <v>419.10726662942147</v>
      </c>
      <c r="K7" s="77">
        <v>0</v>
      </c>
      <c r="L7" s="77">
        <f t="shared" si="1"/>
        <v>2609.5796361881448</v>
      </c>
      <c r="M7" s="111"/>
      <c r="N7" s="77">
        <v>2670.3575316142142</v>
      </c>
      <c r="O7" s="77">
        <v>0</v>
      </c>
      <c r="P7" s="77">
        <v>525.90589430118473</v>
      </c>
      <c r="Q7" s="77">
        <v>0</v>
      </c>
      <c r="R7" s="77">
        <f t="shared" si="2"/>
        <v>3196.2634259153988</v>
      </c>
      <c r="S7" s="120"/>
      <c r="T7" s="77">
        <v>2161.9097941001787</v>
      </c>
      <c r="U7" s="77">
        <v>0</v>
      </c>
      <c r="V7" s="77">
        <v>672.19174982562708</v>
      </c>
      <c r="W7" s="77">
        <v>0</v>
      </c>
      <c r="X7" s="77">
        <f t="shared" si="3"/>
        <v>2834.1015439258058</v>
      </c>
      <c r="Y7" s="108"/>
      <c r="Z7" s="77">
        <v>2605.40290429987</v>
      </c>
      <c r="AA7" s="77">
        <v>0</v>
      </c>
      <c r="AB7" s="77">
        <v>807.38729046702883</v>
      </c>
      <c r="AC7" s="77">
        <v>0</v>
      </c>
      <c r="AD7" s="77">
        <f t="shared" si="4"/>
        <v>3412.7901947668988</v>
      </c>
      <c r="AE7" s="108"/>
      <c r="AF7" s="77">
        <v>3496.1920210045837</v>
      </c>
      <c r="AG7" s="77">
        <v>0</v>
      </c>
      <c r="AH7" s="77">
        <v>546.66788056930625</v>
      </c>
      <c r="AI7" s="77">
        <v>0</v>
      </c>
      <c r="AJ7" s="77">
        <f t="shared" si="5"/>
        <v>4042.8599015738901</v>
      </c>
      <c r="AR7" s="77">
        <v>3835.4667825363549</v>
      </c>
      <c r="AS7" s="77">
        <v>3035.8986097247034</v>
      </c>
      <c r="AT7" s="77">
        <v>202.0312024421074</v>
      </c>
      <c r="AU7" s="77">
        <v>0</v>
      </c>
      <c r="AV7" s="77">
        <v>7073.3965947031656</v>
      </c>
    </row>
    <row r="8" spans="1:48" x14ac:dyDescent="0.2">
      <c r="A8" s="40">
        <v>3</v>
      </c>
      <c r="B8" s="41">
        <v>1993.0068622404342</v>
      </c>
      <c r="C8" s="41">
        <v>3355.5695380331581</v>
      </c>
      <c r="D8" s="41">
        <v>354.47816986973851</v>
      </c>
      <c r="E8" s="41">
        <v>56.679522230097767</v>
      </c>
      <c r="F8" s="41">
        <f t="shared" si="0"/>
        <v>5759.7340923734291</v>
      </c>
      <c r="G8" s="111"/>
      <c r="H8" s="41">
        <v>2190.4723695587231</v>
      </c>
      <c r="I8" s="41">
        <v>5571.8179600454978</v>
      </c>
      <c r="J8" s="41">
        <v>419.10726662942153</v>
      </c>
      <c r="K8" s="41">
        <v>9.2846846461862658</v>
      </c>
      <c r="L8" s="41">
        <f t="shared" si="1"/>
        <v>8190.6822808798279</v>
      </c>
      <c r="M8" s="111"/>
      <c r="N8" s="41">
        <v>2670.3575316142137</v>
      </c>
      <c r="O8" s="41">
        <v>6920.5295125159182</v>
      </c>
      <c r="P8" s="41">
        <v>525.90589430118462</v>
      </c>
      <c r="Q8" s="41">
        <v>22.222234072226971</v>
      </c>
      <c r="R8" s="41">
        <f t="shared" si="2"/>
        <v>10139.015172503543</v>
      </c>
      <c r="S8" s="120"/>
      <c r="T8" s="41">
        <v>2161.9097941001787</v>
      </c>
      <c r="U8" s="41">
        <v>9383.722361046166</v>
      </c>
      <c r="V8" s="41">
        <v>672.19174982562697</v>
      </c>
      <c r="W8" s="41">
        <v>0</v>
      </c>
      <c r="X8" s="41">
        <f t="shared" si="3"/>
        <v>12217.82390497197</v>
      </c>
      <c r="Y8" s="108"/>
      <c r="Z8" s="41">
        <v>2605.4029042998695</v>
      </c>
      <c r="AA8" s="41">
        <v>7009.9068334140402</v>
      </c>
      <c r="AB8" s="41">
        <v>807.38729046702872</v>
      </c>
      <c r="AC8" s="41">
        <v>0</v>
      </c>
      <c r="AD8" s="41">
        <f t="shared" si="4"/>
        <v>10422.697028180937</v>
      </c>
      <c r="AE8" s="108"/>
      <c r="AF8" s="41">
        <v>3496.1920210045837</v>
      </c>
      <c r="AG8" s="41">
        <v>10667.849931796534</v>
      </c>
      <c r="AH8" s="41">
        <v>546.66788056930625</v>
      </c>
      <c r="AI8" s="41">
        <v>0</v>
      </c>
      <c r="AJ8" s="41">
        <f t="shared" si="5"/>
        <v>14710.709833370425</v>
      </c>
      <c r="AR8" s="41">
        <v>3835.4667825363554</v>
      </c>
      <c r="AS8" s="41">
        <v>8233.5955885325839</v>
      </c>
      <c r="AT8" s="41">
        <v>202.03120244210743</v>
      </c>
      <c r="AU8" s="41">
        <v>32.913821198387275</v>
      </c>
      <c r="AV8" s="41">
        <v>12304.007394709435</v>
      </c>
    </row>
    <row r="9" spans="1:48" x14ac:dyDescent="0.2">
      <c r="A9" s="78">
        <v>4</v>
      </c>
      <c r="B9" s="77">
        <v>1993.0068622404337</v>
      </c>
      <c r="C9" s="77">
        <v>2248.9082069504857</v>
      </c>
      <c r="D9" s="77">
        <v>354.47816986973851</v>
      </c>
      <c r="E9" s="77">
        <v>2186.6159385670808</v>
      </c>
      <c r="F9" s="77">
        <f t="shared" si="0"/>
        <v>6783.0091776277395</v>
      </c>
      <c r="G9" s="111"/>
      <c r="H9" s="77">
        <v>2190.4723695587227</v>
      </c>
      <c r="I9" s="77">
        <v>2696.3993268724862</v>
      </c>
      <c r="J9" s="77">
        <v>419.10726662942147</v>
      </c>
      <c r="K9" s="77">
        <v>2509.8004388700792</v>
      </c>
      <c r="L9" s="77">
        <f t="shared" si="1"/>
        <v>7815.7794019307094</v>
      </c>
      <c r="M9" s="111"/>
      <c r="N9" s="77">
        <v>2670.3575316142142</v>
      </c>
      <c r="O9" s="77">
        <v>3447.3805098996049</v>
      </c>
      <c r="P9" s="77">
        <v>525.90589430118473</v>
      </c>
      <c r="Q9" s="77">
        <v>3207.4015400850262</v>
      </c>
      <c r="R9" s="77">
        <f t="shared" si="2"/>
        <v>9851.0454759000313</v>
      </c>
      <c r="S9" s="120"/>
      <c r="T9" s="77">
        <v>2161.9097941001787</v>
      </c>
      <c r="U9" s="77">
        <v>4674.3911024836116</v>
      </c>
      <c r="V9" s="77">
        <v>672.19174982562708</v>
      </c>
      <c r="W9" s="77">
        <v>3849.3875963667265</v>
      </c>
      <c r="X9" s="77">
        <f t="shared" si="3"/>
        <v>11357.880242776144</v>
      </c>
      <c r="Y9" s="108"/>
      <c r="Z9" s="77">
        <v>2605.40290429987</v>
      </c>
      <c r="AA9" s="77">
        <v>7076.3983168036521</v>
      </c>
      <c r="AB9" s="77">
        <v>807.38729046702883</v>
      </c>
      <c r="AC9" s="77">
        <v>3305.8424229238794</v>
      </c>
      <c r="AD9" s="77">
        <f t="shared" si="4"/>
        <v>13795.030934494431</v>
      </c>
      <c r="AE9" s="108"/>
      <c r="AF9" s="77">
        <v>3496.1920210045841</v>
      </c>
      <c r="AG9" s="77">
        <v>4189.1750948367799</v>
      </c>
      <c r="AH9" s="77">
        <v>546.66788056930625</v>
      </c>
      <c r="AI9" s="77">
        <v>3004.7797428412114</v>
      </c>
      <c r="AJ9" s="77">
        <f t="shared" si="5"/>
        <v>11236.81473925188</v>
      </c>
      <c r="AR9" s="77">
        <v>3835.4667825363545</v>
      </c>
      <c r="AS9" s="77">
        <v>6906.7818534460002</v>
      </c>
      <c r="AT9" s="77">
        <v>202.03120244210743</v>
      </c>
      <c r="AU9" s="77">
        <v>1947.0064577651178</v>
      </c>
      <c r="AV9" s="77">
        <v>12891.286296189579</v>
      </c>
    </row>
    <row r="10" spans="1:48" x14ac:dyDescent="0.2">
      <c r="A10" s="40">
        <v>5</v>
      </c>
      <c r="B10" s="41">
        <v>1993.0068622404342</v>
      </c>
      <c r="C10" s="41">
        <v>1191.0431376872891</v>
      </c>
      <c r="D10" s="41">
        <v>354.47816986973845</v>
      </c>
      <c r="E10" s="41">
        <v>4610.4417205934296</v>
      </c>
      <c r="F10" s="41">
        <f t="shared" si="0"/>
        <v>8148.969890390892</v>
      </c>
      <c r="G10" s="111"/>
      <c r="H10" s="41">
        <v>2190.4723695587231</v>
      </c>
      <c r="I10" s="41">
        <v>0</v>
      </c>
      <c r="J10" s="41">
        <v>419.10726662942159</v>
      </c>
      <c r="K10" s="41">
        <v>5530.4821513776624</v>
      </c>
      <c r="L10" s="41">
        <f t="shared" si="1"/>
        <v>8140.0617875658072</v>
      </c>
      <c r="M10" s="111"/>
      <c r="N10" s="41">
        <v>2670.3575316142142</v>
      </c>
      <c r="O10" s="41">
        <v>0</v>
      </c>
      <c r="P10" s="41">
        <v>525.90589430118462</v>
      </c>
      <c r="Q10" s="41">
        <v>7339.8937682587994</v>
      </c>
      <c r="R10" s="41">
        <f t="shared" si="2"/>
        <v>10536.157194174199</v>
      </c>
      <c r="S10" s="120"/>
      <c r="T10" s="41">
        <v>2161.9097941001783</v>
      </c>
      <c r="U10" s="41">
        <v>0</v>
      </c>
      <c r="V10" s="41">
        <v>672.19174982562708</v>
      </c>
      <c r="W10" s="41">
        <v>9076.9452057435628</v>
      </c>
      <c r="X10" s="41">
        <f t="shared" si="3"/>
        <v>11911.046749669367</v>
      </c>
      <c r="Y10" s="108"/>
      <c r="Z10" s="41">
        <v>2605.4029042998695</v>
      </c>
      <c r="AA10" s="41">
        <v>0</v>
      </c>
      <c r="AB10" s="41">
        <v>807.38729046702883</v>
      </c>
      <c r="AC10" s="41">
        <v>8349.5044839811762</v>
      </c>
      <c r="AD10" s="41">
        <f t="shared" si="4"/>
        <v>11762.294678748074</v>
      </c>
      <c r="AE10" s="108"/>
      <c r="AF10" s="41">
        <v>3496.1920210045832</v>
      </c>
      <c r="AG10" s="41">
        <v>475.35961344281264</v>
      </c>
      <c r="AH10" s="41">
        <v>546.66788056930625</v>
      </c>
      <c r="AI10" s="41">
        <v>7943.2710394979713</v>
      </c>
      <c r="AJ10" s="41">
        <f t="shared" si="5"/>
        <v>12461.490554514672</v>
      </c>
      <c r="AR10" s="41">
        <v>3835.4667825363554</v>
      </c>
      <c r="AS10" s="41">
        <v>554.17083335303266</v>
      </c>
      <c r="AT10" s="41">
        <v>202.03120244210743</v>
      </c>
      <c r="AU10" s="41">
        <v>8713.3648726484753</v>
      </c>
      <c r="AV10" s="41">
        <v>13305.03369097997</v>
      </c>
    </row>
    <row r="11" spans="1:48" x14ac:dyDescent="0.2">
      <c r="A11" s="78">
        <v>6</v>
      </c>
      <c r="B11" s="77">
        <v>1993.0068622404337</v>
      </c>
      <c r="C11" s="77">
        <v>0</v>
      </c>
      <c r="D11" s="77">
        <v>354.47816986973845</v>
      </c>
      <c r="E11" s="77">
        <v>4640.7393120015267</v>
      </c>
      <c r="F11" s="77">
        <f t="shared" si="0"/>
        <v>6988.2243441116989</v>
      </c>
      <c r="G11" s="111"/>
      <c r="H11" s="77">
        <v>2190.4723695587231</v>
      </c>
      <c r="I11" s="77">
        <v>0</v>
      </c>
      <c r="J11" s="77">
        <v>419.10726662942147</v>
      </c>
      <c r="K11" s="77">
        <v>5735.4639615421547</v>
      </c>
      <c r="L11" s="77">
        <f t="shared" si="1"/>
        <v>8345.0435977302986</v>
      </c>
      <c r="M11" s="111"/>
      <c r="N11" s="77">
        <v>2670.3575316142142</v>
      </c>
      <c r="O11" s="77">
        <v>0</v>
      </c>
      <c r="P11" s="77">
        <v>525.90589430118473</v>
      </c>
      <c r="Q11" s="77">
        <v>7315.7216224970871</v>
      </c>
      <c r="R11" s="77">
        <f t="shared" si="2"/>
        <v>10511.985048412485</v>
      </c>
      <c r="S11" s="120"/>
      <c r="T11" s="77">
        <v>2161.9097941001792</v>
      </c>
      <c r="U11" s="77">
        <v>0</v>
      </c>
      <c r="V11" s="77">
        <v>672.19174982562708</v>
      </c>
      <c r="W11" s="77">
        <v>9130.2047385723181</v>
      </c>
      <c r="X11" s="77">
        <f t="shared" si="3"/>
        <v>11964.306282498124</v>
      </c>
      <c r="Y11" s="108"/>
      <c r="Z11" s="77">
        <v>2605.4029042998704</v>
      </c>
      <c r="AA11" s="77">
        <v>0</v>
      </c>
      <c r="AB11" s="77">
        <v>807.38729046702872</v>
      </c>
      <c r="AC11" s="77">
        <v>8630.3347102349526</v>
      </c>
      <c r="AD11" s="77">
        <f t="shared" si="4"/>
        <v>12043.124905001852</v>
      </c>
      <c r="AE11" s="108"/>
      <c r="AF11" s="77">
        <v>3496.1920210045832</v>
      </c>
      <c r="AG11" s="77">
        <v>0</v>
      </c>
      <c r="AH11" s="77">
        <v>546.66788056930625</v>
      </c>
      <c r="AI11" s="77">
        <v>8128.4138549826985</v>
      </c>
      <c r="AJ11" s="77">
        <f t="shared" si="5"/>
        <v>12171.273756556588</v>
      </c>
      <c r="AR11" s="77">
        <v>3835.4667825363549</v>
      </c>
      <c r="AS11" s="77">
        <v>466.4569785035236</v>
      </c>
      <c r="AT11" s="77">
        <v>202.03120244210746</v>
      </c>
      <c r="AU11" s="77">
        <v>8934.963704109683</v>
      </c>
      <c r="AV11" s="77">
        <v>13438.918667591668</v>
      </c>
    </row>
    <row r="12" spans="1:48" x14ac:dyDescent="0.2">
      <c r="A12" s="40">
        <v>7</v>
      </c>
      <c r="B12" s="41">
        <v>1993.0068622404342</v>
      </c>
      <c r="C12" s="41">
        <v>0</v>
      </c>
      <c r="D12" s="41">
        <v>354.47816986973845</v>
      </c>
      <c r="E12" s="41">
        <v>4644.2868939119671</v>
      </c>
      <c r="F12" s="41">
        <f t="shared" si="0"/>
        <v>6991.7719260221402</v>
      </c>
      <c r="G12" s="111"/>
      <c r="H12" s="41">
        <v>2190.4723695587231</v>
      </c>
      <c r="I12" s="41">
        <v>0</v>
      </c>
      <c r="J12" s="41">
        <v>419.10726662942153</v>
      </c>
      <c r="K12" s="41">
        <v>5780.7855718672299</v>
      </c>
      <c r="L12" s="41">
        <f t="shared" si="1"/>
        <v>8390.3652080553748</v>
      </c>
      <c r="M12" s="111"/>
      <c r="N12" s="41">
        <v>2670.3575316142142</v>
      </c>
      <c r="O12" s="41">
        <v>0</v>
      </c>
      <c r="P12" s="41">
        <v>525.90589430118473</v>
      </c>
      <c r="Q12" s="41">
        <v>7261.2792398926722</v>
      </c>
      <c r="R12" s="41">
        <f t="shared" si="2"/>
        <v>10457.542665808071</v>
      </c>
      <c r="S12" s="120"/>
      <c r="T12" s="41">
        <v>2161.9097941001783</v>
      </c>
      <c r="U12" s="41">
        <v>0</v>
      </c>
      <c r="V12" s="41">
        <v>672.19174982562697</v>
      </c>
      <c r="W12" s="41">
        <v>8855.7051974709339</v>
      </c>
      <c r="X12" s="41">
        <f t="shared" si="3"/>
        <v>11689.80674139674</v>
      </c>
      <c r="Y12" s="108"/>
      <c r="Z12" s="41">
        <v>2605.40290429987</v>
      </c>
      <c r="AA12" s="41">
        <v>0</v>
      </c>
      <c r="AB12" s="41">
        <v>807.38729046702883</v>
      </c>
      <c r="AC12" s="41">
        <v>8604.1302957066564</v>
      </c>
      <c r="AD12" s="41">
        <f t="shared" si="4"/>
        <v>12016.920490473556</v>
      </c>
      <c r="AE12" s="108"/>
      <c r="AF12" s="41">
        <v>3496.1920210045837</v>
      </c>
      <c r="AG12" s="41">
        <v>0</v>
      </c>
      <c r="AH12" s="41">
        <v>546.66788056930625</v>
      </c>
      <c r="AI12" s="41">
        <v>8258.9563068160151</v>
      </c>
      <c r="AJ12" s="41">
        <f t="shared" si="5"/>
        <v>12301.816208389904</v>
      </c>
      <c r="AR12" s="41">
        <v>3835.4667825363545</v>
      </c>
      <c r="AS12" s="41">
        <v>0</v>
      </c>
      <c r="AT12" s="41">
        <v>202.03120244210746</v>
      </c>
      <c r="AU12" s="41">
        <v>8841.7305113888688</v>
      </c>
      <c r="AV12" s="41">
        <v>12879.22849636733</v>
      </c>
    </row>
    <row r="13" spans="1:48" x14ac:dyDescent="0.2">
      <c r="A13" s="78">
        <v>8</v>
      </c>
      <c r="B13" s="77">
        <v>1993.0068622404347</v>
      </c>
      <c r="C13" s="77">
        <v>0</v>
      </c>
      <c r="D13" s="77">
        <v>354.47816986973851</v>
      </c>
      <c r="E13" s="77">
        <v>4692.0263497329943</v>
      </c>
      <c r="F13" s="77">
        <f t="shared" si="0"/>
        <v>7039.5113818431673</v>
      </c>
      <c r="G13" s="111"/>
      <c r="H13" s="77">
        <v>2190.4723695587231</v>
      </c>
      <c r="I13" s="77">
        <v>0</v>
      </c>
      <c r="J13" s="77">
        <v>419.10726662942153</v>
      </c>
      <c r="K13" s="77">
        <v>5700.8125763964945</v>
      </c>
      <c r="L13" s="77">
        <f t="shared" si="1"/>
        <v>8310.3922125846402</v>
      </c>
      <c r="M13" s="111"/>
      <c r="N13" s="77">
        <v>2670.3575316142137</v>
      </c>
      <c r="O13" s="77">
        <v>0</v>
      </c>
      <c r="P13" s="77">
        <v>525.90589430118462</v>
      </c>
      <c r="Q13" s="77">
        <v>7492.6954147058377</v>
      </c>
      <c r="R13" s="77">
        <f t="shared" si="2"/>
        <v>10688.958840621235</v>
      </c>
      <c r="S13" s="120"/>
      <c r="T13" s="77">
        <v>2161.9097941001783</v>
      </c>
      <c r="U13" s="77">
        <v>0</v>
      </c>
      <c r="V13" s="77">
        <v>672.19174982562708</v>
      </c>
      <c r="W13" s="77">
        <v>8761.7601072482721</v>
      </c>
      <c r="X13" s="77">
        <f t="shared" si="3"/>
        <v>11595.861651174077</v>
      </c>
      <c r="Y13" s="108"/>
      <c r="Z13" s="77">
        <v>2605.40290429987</v>
      </c>
      <c r="AA13" s="77">
        <v>0</v>
      </c>
      <c r="AB13" s="77">
        <v>807.38729046702883</v>
      </c>
      <c r="AC13" s="77">
        <v>8592.8290750623983</v>
      </c>
      <c r="AD13" s="77">
        <f t="shared" si="4"/>
        <v>12005.619269829298</v>
      </c>
      <c r="AE13" s="108"/>
      <c r="AF13" s="77">
        <v>3496.1920210045837</v>
      </c>
      <c r="AG13" s="77">
        <v>0</v>
      </c>
      <c r="AH13" s="77">
        <v>546.66788056930625</v>
      </c>
      <c r="AI13" s="77">
        <v>8351.79590763753</v>
      </c>
      <c r="AJ13" s="77">
        <f t="shared" si="5"/>
        <v>12394.655809211421</v>
      </c>
      <c r="AR13" s="77">
        <v>3835.4667825363549</v>
      </c>
      <c r="AS13" s="77">
        <v>0</v>
      </c>
      <c r="AT13" s="77">
        <v>202.03120244210743</v>
      </c>
      <c r="AU13" s="77">
        <v>8764.1243085271544</v>
      </c>
      <c r="AV13" s="77">
        <v>12801.622293505618</v>
      </c>
    </row>
    <row r="14" spans="1:48" x14ac:dyDescent="0.2">
      <c r="A14" s="40">
        <v>9</v>
      </c>
      <c r="B14" s="41">
        <v>1993.0068622404337</v>
      </c>
      <c r="C14" s="41">
        <v>0</v>
      </c>
      <c r="D14" s="41">
        <v>354.47816986973851</v>
      </c>
      <c r="E14" s="41">
        <v>4712.8053332252321</v>
      </c>
      <c r="F14" s="41">
        <f t="shared" si="0"/>
        <v>7060.2903653354042</v>
      </c>
      <c r="G14" s="111"/>
      <c r="H14" s="41">
        <v>2190.4723695587231</v>
      </c>
      <c r="I14" s="41">
        <v>0</v>
      </c>
      <c r="J14" s="41">
        <v>419.10726662942153</v>
      </c>
      <c r="K14" s="41">
        <v>5695.4314716856761</v>
      </c>
      <c r="L14" s="41">
        <f t="shared" si="1"/>
        <v>8305.0111078738209</v>
      </c>
      <c r="M14" s="111"/>
      <c r="N14" s="41">
        <v>2670.3575316142142</v>
      </c>
      <c r="O14" s="41">
        <v>0</v>
      </c>
      <c r="P14" s="41">
        <v>525.90589430118473</v>
      </c>
      <c r="Q14" s="41">
        <v>7474.5102949015445</v>
      </c>
      <c r="R14" s="41">
        <f t="shared" si="2"/>
        <v>10670.773720816944</v>
      </c>
      <c r="S14" s="120"/>
      <c r="T14" s="41">
        <v>2161.9097941001787</v>
      </c>
      <c r="U14" s="41">
        <v>0</v>
      </c>
      <c r="V14" s="41">
        <v>672.19174982562708</v>
      </c>
      <c r="W14" s="41">
        <v>8848.7243223698169</v>
      </c>
      <c r="X14" s="41">
        <f t="shared" si="3"/>
        <v>11682.825866295623</v>
      </c>
      <c r="Y14" s="108"/>
      <c r="Z14" s="41">
        <v>2605.4029042998695</v>
      </c>
      <c r="AA14" s="41">
        <v>0</v>
      </c>
      <c r="AB14" s="41">
        <v>807.38729046702883</v>
      </c>
      <c r="AC14" s="41">
        <v>8593.4209908413886</v>
      </c>
      <c r="AD14" s="41">
        <f t="shared" si="4"/>
        <v>12006.211185608287</v>
      </c>
      <c r="AE14" s="108"/>
      <c r="AF14" s="41">
        <v>3496.1920210045837</v>
      </c>
      <c r="AG14" s="41">
        <v>0</v>
      </c>
      <c r="AH14" s="41">
        <v>546.66788056930625</v>
      </c>
      <c r="AI14" s="41">
        <v>8173.6885005955392</v>
      </c>
      <c r="AJ14" s="41">
        <f t="shared" si="5"/>
        <v>12216.548402169428</v>
      </c>
      <c r="AR14" s="41">
        <v>3835.4667825363549</v>
      </c>
      <c r="AS14" s="41">
        <v>0</v>
      </c>
      <c r="AT14" s="41">
        <v>202.03120244210743</v>
      </c>
      <c r="AU14" s="41">
        <v>8735.7555615447145</v>
      </c>
      <c r="AV14" s="41">
        <v>12773.253546523178</v>
      </c>
    </row>
    <row r="15" spans="1:48" x14ac:dyDescent="0.2">
      <c r="A15" s="78">
        <v>10</v>
      </c>
      <c r="B15" s="77">
        <v>1993.0068622404337</v>
      </c>
      <c r="C15" s="77">
        <v>0</v>
      </c>
      <c r="D15" s="77">
        <v>354.47816986973851</v>
      </c>
      <c r="E15" s="77">
        <v>4754.3808688126192</v>
      </c>
      <c r="F15" s="77">
        <f t="shared" si="0"/>
        <v>7101.8659009227913</v>
      </c>
      <c r="G15" s="111"/>
      <c r="H15" s="77">
        <v>2190.4723695587227</v>
      </c>
      <c r="I15" s="77">
        <v>0</v>
      </c>
      <c r="J15" s="77">
        <v>419.10726662942153</v>
      </c>
      <c r="K15" s="77">
        <v>5726.2333350120189</v>
      </c>
      <c r="L15" s="77">
        <f t="shared" si="1"/>
        <v>8335.8129712001628</v>
      </c>
      <c r="M15" s="111"/>
      <c r="N15" s="77">
        <v>2670.3575316142142</v>
      </c>
      <c r="O15" s="77">
        <v>0</v>
      </c>
      <c r="P15" s="77">
        <v>525.90589430118473</v>
      </c>
      <c r="Q15" s="77">
        <v>7535.4961482847357</v>
      </c>
      <c r="R15" s="77">
        <f t="shared" si="2"/>
        <v>10731.759574200134</v>
      </c>
      <c r="S15" s="120"/>
      <c r="T15" s="77">
        <v>2161.9097941001783</v>
      </c>
      <c r="U15" s="77">
        <v>0</v>
      </c>
      <c r="V15" s="77">
        <v>672.19174982562708</v>
      </c>
      <c r="W15" s="77">
        <v>9298.7697481447085</v>
      </c>
      <c r="X15" s="77">
        <f t="shared" si="3"/>
        <v>12132.871292070515</v>
      </c>
      <c r="Y15" s="108"/>
      <c r="Z15" s="77">
        <v>2605.4029042998695</v>
      </c>
      <c r="AA15" s="77">
        <v>0</v>
      </c>
      <c r="AB15" s="77">
        <v>807.38729046702872</v>
      </c>
      <c r="AC15" s="77">
        <v>8440.0183178738498</v>
      </c>
      <c r="AD15" s="77">
        <f t="shared" si="4"/>
        <v>11852.808512640748</v>
      </c>
      <c r="AE15" s="108"/>
      <c r="AF15" s="77">
        <v>3496.1920210045832</v>
      </c>
      <c r="AG15" s="77">
        <v>0</v>
      </c>
      <c r="AH15" s="77">
        <v>546.66788056930625</v>
      </c>
      <c r="AI15" s="77">
        <v>8165.8744182046321</v>
      </c>
      <c r="AJ15" s="77">
        <f t="shared" si="5"/>
        <v>12208.734319778521</v>
      </c>
      <c r="AR15" s="77">
        <v>3835.4667825363545</v>
      </c>
      <c r="AS15" s="77">
        <v>0</v>
      </c>
      <c r="AT15" s="77">
        <v>202.03120244210746</v>
      </c>
      <c r="AU15" s="77">
        <v>8823.8064104391287</v>
      </c>
      <c r="AV15" s="77">
        <v>12861.30439541759</v>
      </c>
    </row>
    <row r="16" spans="1:48" x14ac:dyDescent="0.2">
      <c r="A16" s="40">
        <v>11</v>
      </c>
      <c r="B16" s="41">
        <v>1993.0068622404342</v>
      </c>
      <c r="C16" s="41">
        <v>0</v>
      </c>
      <c r="D16" s="41">
        <v>354.47816986973857</v>
      </c>
      <c r="E16" s="41">
        <v>4616.683094670384</v>
      </c>
      <c r="F16" s="41">
        <f t="shared" si="0"/>
        <v>6964.1681267805561</v>
      </c>
      <c r="G16" s="111"/>
      <c r="H16" s="41">
        <v>2190.4723695587227</v>
      </c>
      <c r="I16" s="41">
        <v>0</v>
      </c>
      <c r="J16" s="41">
        <v>419.10726662942159</v>
      </c>
      <c r="K16" s="41">
        <v>5727.8413518035095</v>
      </c>
      <c r="L16" s="41">
        <f t="shared" si="1"/>
        <v>8337.4209879916543</v>
      </c>
      <c r="M16" s="111"/>
      <c r="N16" s="41">
        <v>2670.3575316142146</v>
      </c>
      <c r="O16" s="41">
        <v>0</v>
      </c>
      <c r="P16" s="41">
        <v>525.90589430118462</v>
      </c>
      <c r="Q16" s="41">
        <v>7330.0628523713867</v>
      </c>
      <c r="R16" s="41">
        <f t="shared" si="2"/>
        <v>10526.326278286786</v>
      </c>
      <c r="S16" s="120"/>
      <c r="T16" s="41">
        <v>2161.9097941001792</v>
      </c>
      <c r="U16" s="41">
        <v>0</v>
      </c>
      <c r="V16" s="41">
        <v>672.19174982562697</v>
      </c>
      <c r="W16" s="41">
        <v>9175.1990533747758</v>
      </c>
      <c r="X16" s="41">
        <f t="shared" si="3"/>
        <v>12009.300597300582</v>
      </c>
      <c r="Y16" s="108"/>
      <c r="Z16" s="41">
        <v>2605.40290429987</v>
      </c>
      <c r="AA16" s="41">
        <v>0</v>
      </c>
      <c r="AB16" s="41">
        <v>807.38729046702883</v>
      </c>
      <c r="AC16" s="41">
        <v>8511.7836262712444</v>
      </c>
      <c r="AD16" s="41">
        <f t="shared" si="4"/>
        <v>11924.573821038142</v>
      </c>
      <c r="AE16" s="108"/>
      <c r="AF16" s="41">
        <v>3496.1920210045832</v>
      </c>
      <c r="AG16" s="41">
        <v>0</v>
      </c>
      <c r="AH16" s="41">
        <v>546.66788056930625</v>
      </c>
      <c r="AI16" s="41">
        <v>8086.432094224846</v>
      </c>
      <c r="AJ16" s="41">
        <f t="shared" si="5"/>
        <v>12129.291995798736</v>
      </c>
      <c r="AR16" s="41">
        <v>3835.4667825363549</v>
      </c>
      <c r="AS16" s="41">
        <v>0</v>
      </c>
      <c r="AT16" s="41">
        <v>202.03120244210746</v>
      </c>
      <c r="AU16" s="41">
        <v>8699.2671476226406</v>
      </c>
      <c r="AV16" s="41">
        <v>12736.765132601104</v>
      </c>
    </row>
    <row r="17" spans="1:48" x14ac:dyDescent="0.2">
      <c r="A17" s="78">
        <v>12</v>
      </c>
      <c r="B17" s="77">
        <v>1993.0068622404342</v>
      </c>
      <c r="C17" s="77">
        <v>0</v>
      </c>
      <c r="D17" s="77">
        <v>354.47816986973857</v>
      </c>
      <c r="E17" s="77">
        <v>5297.4337438058546</v>
      </c>
      <c r="F17" s="77">
        <f t="shared" si="0"/>
        <v>7644.9187759160268</v>
      </c>
      <c r="G17" s="111"/>
      <c r="H17" s="77">
        <v>2190.4723695587231</v>
      </c>
      <c r="I17" s="77">
        <v>0</v>
      </c>
      <c r="J17" s="77">
        <v>419.10726662942147</v>
      </c>
      <c r="K17" s="77">
        <v>6818.3593136418376</v>
      </c>
      <c r="L17" s="77">
        <f t="shared" si="1"/>
        <v>9427.9389498299824</v>
      </c>
      <c r="M17" s="111"/>
      <c r="N17" s="77">
        <v>2670.3575316142142</v>
      </c>
      <c r="O17" s="77">
        <v>0</v>
      </c>
      <c r="P17" s="77">
        <v>525.90589430118473</v>
      </c>
      <c r="Q17" s="77">
        <v>8555.123594411285</v>
      </c>
      <c r="R17" s="77">
        <f t="shared" si="2"/>
        <v>11751.387020326683</v>
      </c>
      <c r="S17" s="120"/>
      <c r="T17" s="77">
        <v>2161.9097941001796</v>
      </c>
      <c r="U17" s="77">
        <v>0</v>
      </c>
      <c r="V17" s="77">
        <v>672.19174982562697</v>
      </c>
      <c r="W17" s="77">
        <v>10453.95115628677</v>
      </c>
      <c r="X17" s="77">
        <f t="shared" si="3"/>
        <v>13288.052700212576</v>
      </c>
      <c r="Y17" s="108"/>
      <c r="Z17" s="77">
        <v>2605.40290429987</v>
      </c>
      <c r="AA17" s="77">
        <v>0</v>
      </c>
      <c r="AB17" s="77">
        <v>807.38729046702883</v>
      </c>
      <c r="AC17" s="77">
        <v>5316.1497924242276</v>
      </c>
      <c r="AD17" s="77">
        <f t="shared" si="4"/>
        <v>8728.9399871911264</v>
      </c>
      <c r="AE17" s="108"/>
      <c r="AF17" s="77">
        <v>3496.1920210045837</v>
      </c>
      <c r="AG17" s="77">
        <v>0</v>
      </c>
      <c r="AH17" s="77">
        <v>546.66788056930625</v>
      </c>
      <c r="AI17" s="77">
        <v>9255.4473622894075</v>
      </c>
      <c r="AJ17" s="77">
        <f t="shared" si="5"/>
        <v>13298.307263863298</v>
      </c>
      <c r="AR17" s="77">
        <v>3835.4667825363549</v>
      </c>
      <c r="AS17" s="77">
        <v>0</v>
      </c>
      <c r="AT17" s="77">
        <v>202.0312024421074</v>
      </c>
      <c r="AU17" s="77">
        <v>9496.5085539765296</v>
      </c>
      <c r="AV17" s="77">
        <v>13534.006538954993</v>
      </c>
    </row>
    <row r="18" spans="1:48" x14ac:dyDescent="0.2">
      <c r="A18" s="40">
        <v>13</v>
      </c>
      <c r="B18" s="41">
        <v>1993.0068622404342</v>
      </c>
      <c r="C18" s="41">
        <v>0</v>
      </c>
      <c r="D18" s="41">
        <v>354.47816986973857</v>
      </c>
      <c r="E18" s="41">
        <v>6331.3663640039385</v>
      </c>
      <c r="F18" s="41">
        <f t="shared" si="0"/>
        <v>8678.8513961141107</v>
      </c>
      <c r="G18" s="111"/>
      <c r="H18" s="41">
        <v>2190.4723695587231</v>
      </c>
      <c r="I18" s="41">
        <v>0</v>
      </c>
      <c r="J18" s="41">
        <v>419.10726662942159</v>
      </c>
      <c r="K18" s="41">
        <v>8354.1934824177297</v>
      </c>
      <c r="L18" s="41">
        <f t="shared" si="1"/>
        <v>10963.773118605874</v>
      </c>
      <c r="M18" s="111"/>
      <c r="N18" s="41">
        <v>2670.3575316142142</v>
      </c>
      <c r="O18" s="41">
        <v>0</v>
      </c>
      <c r="P18" s="41">
        <v>525.90589430118473</v>
      </c>
      <c r="Q18" s="41">
        <v>10561.698699918528</v>
      </c>
      <c r="R18" s="41">
        <f t="shared" si="2"/>
        <v>13757.962125833927</v>
      </c>
      <c r="S18" s="120"/>
      <c r="T18" s="41">
        <v>2161.9097941001787</v>
      </c>
      <c r="U18" s="41">
        <v>0</v>
      </c>
      <c r="V18" s="41">
        <v>672.1917498256272</v>
      </c>
      <c r="W18" s="41">
        <v>12308.953689919103</v>
      </c>
      <c r="X18" s="41">
        <f t="shared" si="3"/>
        <v>15143.055233844909</v>
      </c>
      <c r="Y18" s="108"/>
      <c r="Z18" s="41">
        <v>2605.4029042998695</v>
      </c>
      <c r="AA18" s="41">
        <v>0</v>
      </c>
      <c r="AB18" s="41">
        <v>807.38729046702883</v>
      </c>
      <c r="AC18" s="41">
        <v>17268.410380542893</v>
      </c>
      <c r="AD18" s="41">
        <f t="shared" si="4"/>
        <v>20681.200575309791</v>
      </c>
      <c r="AE18" s="108"/>
      <c r="AF18" s="41">
        <v>3496.1920210045837</v>
      </c>
      <c r="AG18" s="41">
        <v>0</v>
      </c>
      <c r="AH18" s="41">
        <v>546.66788056930625</v>
      </c>
      <c r="AI18" s="41">
        <v>11581.201031465551</v>
      </c>
      <c r="AJ18" s="41">
        <f t="shared" si="5"/>
        <v>15624.06093303944</v>
      </c>
      <c r="AR18" s="41">
        <v>3835.4667825363545</v>
      </c>
      <c r="AS18" s="41">
        <v>0</v>
      </c>
      <c r="AT18" s="41">
        <v>202.03120244210746</v>
      </c>
      <c r="AU18" s="41">
        <v>11148.307398302357</v>
      </c>
      <c r="AV18" s="41">
        <v>15185.805383280818</v>
      </c>
    </row>
    <row r="19" spans="1:48" x14ac:dyDescent="0.2">
      <c r="A19" s="78">
        <v>14</v>
      </c>
      <c r="B19" s="77">
        <v>1993.0068622404342</v>
      </c>
      <c r="C19" s="77">
        <v>0</v>
      </c>
      <c r="D19" s="77">
        <v>354.47816986973857</v>
      </c>
      <c r="E19" s="77">
        <v>6450.6856345453934</v>
      </c>
      <c r="F19" s="77">
        <f t="shared" si="0"/>
        <v>8798.1706666555656</v>
      </c>
      <c r="G19" s="111"/>
      <c r="H19" s="77">
        <v>2190.4723695587222</v>
      </c>
      <c r="I19" s="77">
        <v>0</v>
      </c>
      <c r="J19" s="77">
        <v>419.10726662942159</v>
      </c>
      <c r="K19" s="77">
        <v>8351.9523900233107</v>
      </c>
      <c r="L19" s="77">
        <f t="shared" si="1"/>
        <v>10961.532026211455</v>
      </c>
      <c r="M19" s="111"/>
      <c r="N19" s="77">
        <v>2670.3575316142142</v>
      </c>
      <c r="O19" s="77">
        <v>0</v>
      </c>
      <c r="P19" s="77">
        <v>525.90589430118462</v>
      </c>
      <c r="Q19" s="77">
        <v>10581.114508383791</v>
      </c>
      <c r="R19" s="77">
        <f t="shared" si="2"/>
        <v>13777.377934299189</v>
      </c>
      <c r="S19" s="120"/>
      <c r="T19" s="77">
        <v>2161.9097941001787</v>
      </c>
      <c r="U19" s="77">
        <v>0</v>
      </c>
      <c r="V19" s="77">
        <v>672.19174982562708</v>
      </c>
      <c r="W19" s="77">
        <v>11690.53646665938</v>
      </c>
      <c r="X19" s="77">
        <f t="shared" si="3"/>
        <v>14524.638010585186</v>
      </c>
      <c r="Y19" s="108"/>
      <c r="Z19" s="77">
        <v>2605.4029042998691</v>
      </c>
      <c r="AA19" s="77">
        <v>0</v>
      </c>
      <c r="AB19" s="77">
        <v>807.38729046702872</v>
      </c>
      <c r="AC19" s="77">
        <v>12571.792967182906</v>
      </c>
      <c r="AD19" s="77">
        <f t="shared" si="4"/>
        <v>15984.583161949804</v>
      </c>
      <c r="AE19" s="108"/>
      <c r="AF19" s="77">
        <v>3496.1920210045837</v>
      </c>
      <c r="AG19" s="77">
        <v>0</v>
      </c>
      <c r="AH19" s="77">
        <v>546.66788056930625</v>
      </c>
      <c r="AI19" s="77">
        <v>11503.974539635901</v>
      </c>
      <c r="AJ19" s="77">
        <f t="shared" si="5"/>
        <v>15546.83444120979</v>
      </c>
      <c r="AR19" s="77">
        <v>3835.4667825363549</v>
      </c>
      <c r="AS19" s="77">
        <v>0</v>
      </c>
      <c r="AT19" s="77">
        <v>202.03120244210746</v>
      </c>
      <c r="AU19" s="77">
        <v>11522.401736510947</v>
      </c>
      <c r="AV19" s="77">
        <v>15559.899721489408</v>
      </c>
    </row>
    <row r="20" spans="1:48" x14ac:dyDescent="0.2">
      <c r="A20" s="40">
        <v>15</v>
      </c>
      <c r="B20" s="41">
        <v>1993.0068622404335</v>
      </c>
      <c r="C20" s="41">
        <v>0</v>
      </c>
      <c r="D20" s="41">
        <v>354.47816986973851</v>
      </c>
      <c r="E20" s="41">
        <v>6766.8967016027163</v>
      </c>
      <c r="F20" s="41">
        <f t="shared" si="0"/>
        <v>9114.3817337128894</v>
      </c>
      <c r="G20" s="111"/>
      <c r="H20" s="41">
        <v>2190.4723695587227</v>
      </c>
      <c r="I20" s="41">
        <v>0</v>
      </c>
      <c r="J20" s="41">
        <v>419.10726662942159</v>
      </c>
      <c r="K20" s="41">
        <v>8336.2233883416829</v>
      </c>
      <c r="L20" s="41">
        <f t="shared" si="1"/>
        <v>10945.803024529827</v>
      </c>
      <c r="M20" s="111"/>
      <c r="N20" s="41">
        <v>2670.3575316142142</v>
      </c>
      <c r="O20" s="41">
        <v>0</v>
      </c>
      <c r="P20" s="41">
        <v>525.90589430118462</v>
      </c>
      <c r="Q20" s="41">
        <v>10633.105775632221</v>
      </c>
      <c r="R20" s="41">
        <f t="shared" si="2"/>
        <v>13829.369201547619</v>
      </c>
      <c r="S20" s="120"/>
      <c r="T20" s="41">
        <v>2161.9097941001787</v>
      </c>
      <c r="U20" s="41">
        <v>0</v>
      </c>
      <c r="V20" s="41">
        <v>672.19174982562708</v>
      </c>
      <c r="W20" s="41">
        <v>11667.297727219719</v>
      </c>
      <c r="X20" s="41">
        <f t="shared" si="3"/>
        <v>14501.399271145525</v>
      </c>
      <c r="Y20" s="108"/>
      <c r="Z20" s="41">
        <v>2605.4029042998695</v>
      </c>
      <c r="AA20" s="41">
        <v>0</v>
      </c>
      <c r="AB20" s="41">
        <v>807.38729046702883</v>
      </c>
      <c r="AC20" s="41">
        <v>12775.38228356573</v>
      </c>
      <c r="AD20" s="41">
        <f t="shared" si="4"/>
        <v>16188.172478332628</v>
      </c>
      <c r="AE20" s="108"/>
      <c r="AF20" s="41">
        <v>3496.1920210045841</v>
      </c>
      <c r="AG20" s="41">
        <v>0</v>
      </c>
      <c r="AH20" s="41">
        <v>546.66788056930625</v>
      </c>
      <c r="AI20" s="41">
        <v>11724.570200451712</v>
      </c>
      <c r="AJ20" s="41">
        <f t="shared" si="5"/>
        <v>15767.430102025603</v>
      </c>
      <c r="AR20" s="41">
        <v>3835.4667825363545</v>
      </c>
      <c r="AS20" s="41">
        <v>0</v>
      </c>
      <c r="AT20" s="41">
        <v>202.03120244210746</v>
      </c>
      <c r="AU20" s="41">
        <v>11698.209552456132</v>
      </c>
      <c r="AV20" s="41">
        <v>15735.707537434593</v>
      </c>
    </row>
    <row r="21" spans="1:48" x14ac:dyDescent="0.2">
      <c r="A21" s="78">
        <v>16</v>
      </c>
      <c r="B21" s="77">
        <v>1922.5259684979792</v>
      </c>
      <c r="C21" s="77">
        <v>0</v>
      </c>
      <c r="D21" s="77">
        <v>354.47816986973857</v>
      </c>
      <c r="E21" s="77">
        <v>6265.4083225492332</v>
      </c>
      <c r="F21" s="77">
        <f t="shared" si="0"/>
        <v>8542.4124609169503</v>
      </c>
      <c r="G21" s="111"/>
      <c r="H21" s="77">
        <v>2107.9042221294271</v>
      </c>
      <c r="I21" s="77">
        <v>0</v>
      </c>
      <c r="J21" s="77">
        <v>419.10726662942159</v>
      </c>
      <c r="K21" s="77">
        <v>8101.2941463806928</v>
      </c>
      <c r="L21" s="77">
        <f t="shared" si="1"/>
        <v>10628.305635139543</v>
      </c>
      <c r="M21" s="111"/>
      <c r="N21" s="77">
        <v>2712.2891948575416</v>
      </c>
      <c r="O21" s="77">
        <v>0</v>
      </c>
      <c r="P21" s="77">
        <v>525.90589430118473</v>
      </c>
      <c r="Q21" s="77">
        <v>10863.826097311714</v>
      </c>
      <c r="R21" s="77">
        <f t="shared" si="2"/>
        <v>14102.02118647044</v>
      </c>
      <c r="S21" s="120"/>
      <c r="T21" s="77">
        <v>2195.8574855143179</v>
      </c>
      <c r="U21" s="77">
        <v>0</v>
      </c>
      <c r="V21" s="77">
        <v>672.19174982562697</v>
      </c>
      <c r="W21" s="77">
        <v>12319.71107954585</v>
      </c>
      <c r="X21" s="77">
        <f t="shared" si="3"/>
        <v>15187.760314885796</v>
      </c>
      <c r="Y21" s="108"/>
      <c r="Z21" s="77">
        <v>2670.0760260378092</v>
      </c>
      <c r="AA21" s="77">
        <v>0</v>
      </c>
      <c r="AB21" s="77">
        <v>807.38729046702895</v>
      </c>
      <c r="AC21" s="77">
        <v>12849.898785734251</v>
      </c>
      <c r="AD21" s="77">
        <f t="shared" si="4"/>
        <v>16327.362102239089</v>
      </c>
      <c r="AE21" s="108"/>
      <c r="AF21" s="77">
        <v>3538.1451214374015</v>
      </c>
      <c r="AG21" s="77">
        <v>0</v>
      </c>
      <c r="AH21" s="77">
        <v>546.66788056930613</v>
      </c>
      <c r="AI21" s="77">
        <v>11726.29995194919</v>
      </c>
      <c r="AJ21" s="77">
        <f t="shared" si="5"/>
        <v>15811.112953955897</v>
      </c>
      <c r="AR21" s="77">
        <v>3840.9404890312526</v>
      </c>
      <c r="AS21" s="77">
        <v>0</v>
      </c>
      <c r="AT21" s="77">
        <v>180.28123763955173</v>
      </c>
      <c r="AU21" s="77">
        <v>11632.629245710843</v>
      </c>
      <c r="AV21" s="77">
        <v>15653.850972381648</v>
      </c>
    </row>
    <row r="22" spans="1:48" x14ac:dyDescent="0.2">
      <c r="A22" s="40">
        <v>17</v>
      </c>
      <c r="B22" s="41">
        <v>1656.625597139649</v>
      </c>
      <c r="C22" s="41">
        <v>0</v>
      </c>
      <c r="D22" s="41">
        <v>354.47816986973845</v>
      </c>
      <c r="E22" s="41">
        <v>5493.0263048127108</v>
      </c>
      <c r="F22" s="41">
        <f t="shared" si="0"/>
        <v>7504.1300718220982</v>
      </c>
      <c r="G22" s="111"/>
      <c r="H22" s="41">
        <v>1917.0047220950448</v>
      </c>
      <c r="I22" s="41">
        <v>0</v>
      </c>
      <c r="J22" s="41">
        <v>419.10726662942159</v>
      </c>
      <c r="K22" s="41">
        <v>7688.127612734821</v>
      </c>
      <c r="L22" s="41">
        <f t="shared" si="1"/>
        <v>10024.239601459287</v>
      </c>
      <c r="M22" s="111"/>
      <c r="N22" s="41">
        <v>2407.304997424063</v>
      </c>
      <c r="O22" s="41">
        <v>0</v>
      </c>
      <c r="P22" s="41">
        <v>525.90589430118473</v>
      </c>
      <c r="Q22" s="41">
        <v>9918.6332923413756</v>
      </c>
      <c r="R22" s="41">
        <f t="shared" si="2"/>
        <v>12851.844184066624</v>
      </c>
      <c r="S22" s="120"/>
      <c r="T22" s="41">
        <v>1948.9436113715362</v>
      </c>
      <c r="U22" s="41">
        <v>0</v>
      </c>
      <c r="V22" s="41">
        <v>672.19174982562708</v>
      </c>
      <c r="W22" s="41">
        <v>11617.926734072982</v>
      </c>
      <c r="X22" s="41">
        <f t="shared" si="3"/>
        <v>14239.062095270147</v>
      </c>
      <c r="Y22" s="108"/>
      <c r="Z22" s="41">
        <v>2522.6843080068265</v>
      </c>
      <c r="AA22" s="41">
        <v>0</v>
      </c>
      <c r="AB22" s="41">
        <v>807.38729046702883</v>
      </c>
      <c r="AC22" s="41">
        <v>12477.486555117959</v>
      </c>
      <c r="AD22" s="41">
        <f t="shared" si="4"/>
        <v>15807.558153591814</v>
      </c>
      <c r="AE22" s="108"/>
      <c r="AF22" s="41">
        <v>3414.2583847021979</v>
      </c>
      <c r="AG22" s="41">
        <v>0</v>
      </c>
      <c r="AH22" s="41">
        <v>556.27848172186884</v>
      </c>
      <c r="AI22" s="41">
        <v>11969.28212596212</v>
      </c>
      <c r="AJ22" s="41">
        <f t="shared" si="5"/>
        <v>15939.818992386186</v>
      </c>
      <c r="AR22" s="41">
        <v>3841.3332257994521</v>
      </c>
      <c r="AS22" s="41">
        <v>0</v>
      </c>
      <c r="AT22" s="41">
        <v>178.72876701586102</v>
      </c>
      <c r="AU22" s="41">
        <v>11879.154200060248</v>
      </c>
      <c r="AV22" s="41">
        <v>15899.216192875561</v>
      </c>
    </row>
    <row r="23" spans="1:48" x14ac:dyDescent="0.2">
      <c r="A23" s="78">
        <v>18</v>
      </c>
      <c r="B23" s="77">
        <v>1611.2575444099959</v>
      </c>
      <c r="C23" s="77">
        <v>0</v>
      </c>
      <c r="D23" s="77">
        <v>0</v>
      </c>
      <c r="E23" s="77">
        <v>5885.632506624891</v>
      </c>
      <c r="F23" s="77">
        <f t="shared" si="0"/>
        <v>7496.8900510348867</v>
      </c>
      <c r="G23" s="111"/>
      <c r="H23" s="77">
        <v>1568.9238953791798</v>
      </c>
      <c r="I23" s="77">
        <v>0</v>
      </c>
      <c r="J23" s="77">
        <v>0</v>
      </c>
      <c r="K23" s="77">
        <v>7464.5818338258514</v>
      </c>
      <c r="L23" s="77">
        <f t="shared" si="1"/>
        <v>9033.5057292050315</v>
      </c>
      <c r="M23" s="111"/>
      <c r="N23" s="77">
        <v>1955.8173609201317</v>
      </c>
      <c r="O23" s="77">
        <v>0</v>
      </c>
      <c r="P23" s="77">
        <v>0</v>
      </c>
      <c r="Q23" s="77">
        <v>9271.2026572349769</v>
      </c>
      <c r="R23" s="77">
        <f t="shared" si="2"/>
        <v>11227.020018155108</v>
      </c>
      <c r="S23" s="120"/>
      <c r="T23" s="77">
        <v>1583.4211928499392</v>
      </c>
      <c r="U23" s="77">
        <v>0</v>
      </c>
      <c r="V23" s="77">
        <v>0</v>
      </c>
      <c r="W23" s="77">
        <v>11022.622531104667</v>
      </c>
      <c r="X23" s="77">
        <f t="shared" si="3"/>
        <v>12606.043723954606</v>
      </c>
      <c r="Y23" s="108"/>
      <c r="Z23" s="77">
        <v>2137.6575392232908</v>
      </c>
      <c r="AA23" s="77">
        <v>0</v>
      </c>
      <c r="AB23" s="77">
        <v>0</v>
      </c>
      <c r="AC23" s="77">
        <v>11846.489713678979</v>
      </c>
      <c r="AD23" s="77">
        <f t="shared" si="4"/>
        <v>13984.147252902269</v>
      </c>
      <c r="AE23" s="108"/>
      <c r="AF23" s="77">
        <v>3079.2149909765144</v>
      </c>
      <c r="AG23" s="77">
        <v>0</v>
      </c>
      <c r="AH23" s="77">
        <v>48.910314569588706</v>
      </c>
      <c r="AI23" s="77">
        <v>12909.000042724745</v>
      </c>
      <c r="AJ23" s="77">
        <f t="shared" si="5"/>
        <v>16037.125348270849</v>
      </c>
      <c r="AR23" s="77">
        <v>105.14235214003942</v>
      </c>
      <c r="AS23" s="77">
        <v>0</v>
      </c>
      <c r="AT23" s="77">
        <v>72.184742378592034</v>
      </c>
      <c r="AU23" s="77">
        <v>11008.458792066585</v>
      </c>
      <c r="AV23" s="77">
        <v>11185.785886585218</v>
      </c>
    </row>
    <row r="24" spans="1:48" x14ac:dyDescent="0.2">
      <c r="A24" s="40">
        <v>19</v>
      </c>
      <c r="B24" s="41">
        <v>112.88824774405437</v>
      </c>
      <c r="C24" s="41">
        <v>0</v>
      </c>
      <c r="D24" s="41">
        <v>0</v>
      </c>
      <c r="E24" s="41">
        <v>4350.0424995393441</v>
      </c>
      <c r="F24" s="41">
        <f t="shared" si="0"/>
        <v>4462.9307472833989</v>
      </c>
      <c r="G24" s="111"/>
      <c r="H24" s="41">
        <v>127.84350092031373</v>
      </c>
      <c r="I24" s="41">
        <v>0</v>
      </c>
      <c r="J24" s="41">
        <v>0</v>
      </c>
      <c r="K24" s="41">
        <v>7090.3615231113636</v>
      </c>
      <c r="L24" s="41">
        <f t="shared" si="1"/>
        <v>7218.2050240316776</v>
      </c>
      <c r="M24" s="111"/>
      <c r="N24" s="41">
        <v>152.78643744192584</v>
      </c>
      <c r="O24" s="41">
        <v>0</v>
      </c>
      <c r="P24" s="41">
        <v>0</v>
      </c>
      <c r="Q24" s="41">
        <v>8927.871671904486</v>
      </c>
      <c r="R24" s="41">
        <f t="shared" si="2"/>
        <v>9080.6581093464119</v>
      </c>
      <c r="S24" s="120"/>
      <c r="T24" s="41">
        <v>190.1773687551011</v>
      </c>
      <c r="U24" s="41">
        <v>0</v>
      </c>
      <c r="V24" s="41">
        <v>0</v>
      </c>
      <c r="W24" s="41">
        <v>10197.87795797637</v>
      </c>
      <c r="X24" s="41">
        <f t="shared" si="3"/>
        <v>10388.055326731472</v>
      </c>
      <c r="Y24" s="108"/>
      <c r="Z24" s="41">
        <v>194.38853724559058</v>
      </c>
      <c r="AA24" s="41">
        <v>0</v>
      </c>
      <c r="AB24" s="41">
        <v>0</v>
      </c>
      <c r="AC24" s="41">
        <v>10690.208748245279</v>
      </c>
      <c r="AD24" s="41">
        <f t="shared" si="4"/>
        <v>10884.597285490869</v>
      </c>
      <c r="AE24" s="108"/>
      <c r="AF24" s="41">
        <v>125.39961331261935</v>
      </c>
      <c r="AG24" s="41">
        <v>0</v>
      </c>
      <c r="AH24" s="41">
        <v>110.12512695316647</v>
      </c>
      <c r="AI24" s="41">
        <v>12052.554035347033</v>
      </c>
      <c r="AJ24" s="41">
        <f t="shared" si="5"/>
        <v>12288.078775612819</v>
      </c>
      <c r="AR24" s="41">
        <v>83.325245690511721</v>
      </c>
      <c r="AS24" s="41">
        <v>0</v>
      </c>
      <c r="AT24" s="41">
        <v>158.84572100351576</v>
      </c>
      <c r="AU24" s="41">
        <v>10483.875693007876</v>
      </c>
      <c r="AV24" s="41">
        <v>10726.046659701904</v>
      </c>
    </row>
    <row r="25" spans="1:48" x14ac:dyDescent="0.2">
      <c r="A25" s="78">
        <v>20</v>
      </c>
      <c r="B25" s="77">
        <v>101.51276474582222</v>
      </c>
      <c r="C25" s="77">
        <v>0</v>
      </c>
      <c r="D25" s="77">
        <v>0</v>
      </c>
      <c r="E25" s="77">
        <v>3968.8528766107002</v>
      </c>
      <c r="F25" s="77">
        <f t="shared" si="0"/>
        <v>4070.3656413565222</v>
      </c>
      <c r="G25" s="111"/>
      <c r="H25" s="77">
        <v>115.35622946973064</v>
      </c>
      <c r="I25" s="77">
        <v>0</v>
      </c>
      <c r="J25" s="77">
        <v>0</v>
      </c>
      <c r="K25" s="77">
        <v>6500.0982407228994</v>
      </c>
      <c r="L25" s="77">
        <f t="shared" si="1"/>
        <v>6615.4544701926297</v>
      </c>
      <c r="M25" s="111"/>
      <c r="N25" s="77">
        <v>129.94897971376193</v>
      </c>
      <c r="O25" s="77">
        <v>0</v>
      </c>
      <c r="P25" s="77">
        <v>0</v>
      </c>
      <c r="Q25" s="77">
        <v>7736.0894377647273</v>
      </c>
      <c r="R25" s="77">
        <f t="shared" si="2"/>
        <v>7866.0384174784895</v>
      </c>
      <c r="S25" s="120"/>
      <c r="T25" s="77">
        <v>174.23629827348589</v>
      </c>
      <c r="U25" s="77">
        <v>0</v>
      </c>
      <c r="V25" s="77">
        <v>0</v>
      </c>
      <c r="W25" s="77">
        <v>9459.2365149370926</v>
      </c>
      <c r="X25" s="77">
        <f t="shared" si="3"/>
        <v>9633.4728132105793</v>
      </c>
      <c r="Y25" s="108"/>
      <c r="Z25" s="77">
        <v>164.53629623041084</v>
      </c>
      <c r="AA25" s="77">
        <v>0</v>
      </c>
      <c r="AB25" s="77">
        <v>0</v>
      </c>
      <c r="AC25" s="77">
        <v>9096.4620860506038</v>
      </c>
      <c r="AD25" s="77">
        <f t="shared" si="4"/>
        <v>9260.9983822810154</v>
      </c>
      <c r="AE25" s="108"/>
      <c r="AF25" s="77">
        <v>111.83243812934623</v>
      </c>
      <c r="AG25" s="77">
        <v>0</v>
      </c>
      <c r="AH25" s="77">
        <v>142.57923530772209</v>
      </c>
      <c r="AI25" s="77">
        <v>10436.977570924533</v>
      </c>
      <c r="AJ25" s="77">
        <f t="shared" si="5"/>
        <v>10691.389244361602</v>
      </c>
      <c r="AR25" s="77">
        <v>81.416160355491527</v>
      </c>
      <c r="AS25" s="77">
        <v>0</v>
      </c>
      <c r="AT25" s="77">
        <v>166.42890825128762</v>
      </c>
      <c r="AU25" s="77">
        <v>10390.074507872107</v>
      </c>
      <c r="AV25" s="77">
        <v>10637.919576478886</v>
      </c>
    </row>
    <row r="26" spans="1:48" x14ac:dyDescent="0.2">
      <c r="A26" s="40">
        <v>21</v>
      </c>
      <c r="B26" s="41">
        <v>80.012909636905164</v>
      </c>
      <c r="C26" s="41">
        <v>0</v>
      </c>
      <c r="D26" s="41">
        <v>0</v>
      </c>
      <c r="E26" s="41">
        <v>3129.4183878076615</v>
      </c>
      <c r="F26" s="41">
        <f t="shared" si="0"/>
        <v>3209.4312974445666</v>
      </c>
      <c r="G26" s="111"/>
      <c r="H26" s="41">
        <v>93.292531997372521</v>
      </c>
      <c r="I26" s="41">
        <v>0</v>
      </c>
      <c r="J26" s="41">
        <v>0</v>
      </c>
      <c r="K26" s="41">
        <v>5259.9044219003163</v>
      </c>
      <c r="L26" s="41">
        <f t="shared" si="1"/>
        <v>5353.1969538976891</v>
      </c>
      <c r="M26" s="111"/>
      <c r="N26" s="41">
        <v>104.21384553787134</v>
      </c>
      <c r="O26" s="41">
        <v>0</v>
      </c>
      <c r="P26" s="41">
        <v>0</v>
      </c>
      <c r="Q26" s="41">
        <v>6203.7833637347094</v>
      </c>
      <c r="R26" s="41">
        <f t="shared" si="2"/>
        <v>6307.9972092725811</v>
      </c>
      <c r="S26" s="120"/>
      <c r="T26" s="41">
        <v>146.48659894383297</v>
      </c>
      <c r="U26" s="41">
        <v>0</v>
      </c>
      <c r="V26" s="41">
        <v>0</v>
      </c>
      <c r="W26" s="41">
        <v>7899.2047105198199</v>
      </c>
      <c r="X26" s="41">
        <f t="shared" si="3"/>
        <v>8045.6913094636529</v>
      </c>
      <c r="Y26" s="108"/>
      <c r="Z26" s="41">
        <v>131.56619802267008</v>
      </c>
      <c r="AA26" s="41">
        <v>0</v>
      </c>
      <c r="AB26" s="41">
        <v>0</v>
      </c>
      <c r="AC26" s="41">
        <v>7275.6786730561662</v>
      </c>
      <c r="AD26" s="41">
        <f t="shared" si="4"/>
        <v>7407.2448710788367</v>
      </c>
      <c r="AE26" s="108"/>
      <c r="AF26" s="41">
        <v>91.776042994076775</v>
      </c>
      <c r="AG26" s="41">
        <v>0</v>
      </c>
      <c r="AH26" s="41">
        <v>190.55623952038403</v>
      </c>
      <c r="AI26" s="41">
        <v>8465.7317456052569</v>
      </c>
      <c r="AJ26" s="41">
        <f t="shared" si="5"/>
        <v>8748.0640281197175</v>
      </c>
      <c r="AR26" s="41">
        <v>70.841014935603098</v>
      </c>
      <c r="AS26" s="41">
        <v>0</v>
      </c>
      <c r="AT26" s="41">
        <v>208.43504931809491</v>
      </c>
      <c r="AU26" s="41">
        <v>9049.8738768818239</v>
      </c>
      <c r="AV26" s="41">
        <v>9329.1499411355217</v>
      </c>
    </row>
    <row r="27" spans="1:48" x14ac:dyDescent="0.2">
      <c r="A27" s="78">
        <v>22</v>
      </c>
      <c r="B27" s="77">
        <v>0</v>
      </c>
      <c r="C27" s="77">
        <v>0</v>
      </c>
      <c r="D27" s="77">
        <v>0</v>
      </c>
      <c r="E27" s="77">
        <v>2081.5437566123064</v>
      </c>
      <c r="F27" s="77">
        <f t="shared" si="0"/>
        <v>2081.5437566123064</v>
      </c>
      <c r="G27" s="111"/>
      <c r="H27" s="77">
        <v>0</v>
      </c>
      <c r="I27" s="77">
        <v>0</v>
      </c>
      <c r="J27" s="77">
        <v>0</v>
      </c>
      <c r="K27" s="77">
        <v>3330.9840468287307</v>
      </c>
      <c r="L27" s="77">
        <f t="shared" si="1"/>
        <v>3330.9840468287307</v>
      </c>
      <c r="M27" s="111"/>
      <c r="N27" s="77">
        <v>0</v>
      </c>
      <c r="O27" s="77">
        <v>0</v>
      </c>
      <c r="P27" s="77">
        <v>0</v>
      </c>
      <c r="Q27" s="77">
        <v>4046.8496563648364</v>
      </c>
      <c r="R27" s="77">
        <f t="shared" si="2"/>
        <v>4046.8496563648364</v>
      </c>
      <c r="S27" s="120"/>
      <c r="T27" s="77">
        <v>0</v>
      </c>
      <c r="U27" s="77">
        <v>0</v>
      </c>
      <c r="V27" s="77">
        <v>0</v>
      </c>
      <c r="W27" s="77">
        <v>4969.7072861291717</v>
      </c>
      <c r="X27" s="77">
        <f t="shared" si="3"/>
        <v>4969.7072861291717</v>
      </c>
      <c r="Y27" s="108"/>
      <c r="Z27" s="77">
        <v>0</v>
      </c>
      <c r="AA27" s="77">
        <v>0</v>
      </c>
      <c r="AB27" s="77">
        <v>0</v>
      </c>
      <c r="AC27" s="77">
        <v>4827.5060595673594</v>
      </c>
      <c r="AD27" s="77">
        <f t="shared" si="4"/>
        <v>4827.5060595673594</v>
      </c>
      <c r="AE27" s="108"/>
      <c r="AF27" s="77">
        <v>0</v>
      </c>
      <c r="AG27" s="77">
        <v>0</v>
      </c>
      <c r="AH27" s="77">
        <v>256.67330058427251</v>
      </c>
      <c r="AI27" s="77">
        <v>6192.6634192590536</v>
      </c>
      <c r="AJ27" s="77">
        <f t="shared" si="5"/>
        <v>6449.3367198433261</v>
      </c>
      <c r="AR27" s="77">
        <v>0</v>
      </c>
      <c r="AS27" s="77">
        <v>0</v>
      </c>
      <c r="AT27" s="77">
        <v>281.14575769081176</v>
      </c>
      <c r="AU27" s="77">
        <v>6696.2519305668084</v>
      </c>
      <c r="AV27" s="77">
        <v>6977.3976882576198</v>
      </c>
    </row>
    <row r="28" spans="1:48" x14ac:dyDescent="0.2">
      <c r="A28" s="40">
        <v>23</v>
      </c>
      <c r="B28" s="41">
        <v>0</v>
      </c>
      <c r="C28" s="41">
        <v>0</v>
      </c>
      <c r="D28" s="41">
        <v>0</v>
      </c>
      <c r="E28" s="41">
        <v>1215.959864509723</v>
      </c>
      <c r="F28" s="41">
        <f t="shared" si="0"/>
        <v>1215.959864509723</v>
      </c>
      <c r="G28" s="111"/>
      <c r="H28" s="41">
        <v>0</v>
      </c>
      <c r="I28" s="41">
        <v>0</v>
      </c>
      <c r="J28" s="41">
        <v>0</v>
      </c>
      <c r="K28" s="41">
        <v>1963.477125892005</v>
      </c>
      <c r="L28" s="41">
        <f t="shared" si="1"/>
        <v>1963.477125892005</v>
      </c>
      <c r="M28" s="111"/>
      <c r="N28" s="41">
        <v>0</v>
      </c>
      <c r="O28" s="41">
        <v>0</v>
      </c>
      <c r="P28" s="41">
        <v>0</v>
      </c>
      <c r="Q28" s="41">
        <v>2333.6837195842922</v>
      </c>
      <c r="R28" s="41">
        <f t="shared" si="2"/>
        <v>2333.6837195842922</v>
      </c>
      <c r="S28" s="120"/>
      <c r="T28" s="41">
        <v>0</v>
      </c>
      <c r="U28" s="41">
        <v>0</v>
      </c>
      <c r="V28" s="41">
        <v>0</v>
      </c>
      <c r="W28" s="41">
        <v>2815.4652858286236</v>
      </c>
      <c r="X28" s="41">
        <f t="shared" si="3"/>
        <v>2815.4652858286236</v>
      </c>
      <c r="Y28" s="108"/>
      <c r="Z28" s="41">
        <v>0</v>
      </c>
      <c r="AA28" s="41">
        <v>0</v>
      </c>
      <c r="AB28" s="41">
        <v>0</v>
      </c>
      <c r="AC28" s="41">
        <v>2782.6732243034489</v>
      </c>
      <c r="AD28" s="41">
        <f t="shared" si="4"/>
        <v>2782.6732243034489</v>
      </c>
      <c r="AE28" s="108"/>
      <c r="AF28" s="41">
        <v>0</v>
      </c>
      <c r="AG28" s="41">
        <v>0</v>
      </c>
      <c r="AH28" s="41">
        <v>326.93451110595248</v>
      </c>
      <c r="AI28" s="41">
        <v>3280.9063623080538</v>
      </c>
      <c r="AJ28" s="41">
        <f t="shared" si="5"/>
        <v>3607.8408734140062</v>
      </c>
      <c r="AR28" s="41">
        <v>0</v>
      </c>
      <c r="AS28" s="41">
        <v>0</v>
      </c>
      <c r="AT28" s="41">
        <v>365.67058352458577</v>
      </c>
      <c r="AU28" s="41">
        <v>3950.4785279155699</v>
      </c>
      <c r="AV28" s="41">
        <v>4316.149111440156</v>
      </c>
    </row>
    <row r="29" spans="1:48" x14ac:dyDescent="0.2">
      <c r="A29" s="78">
        <v>24</v>
      </c>
      <c r="B29" s="77">
        <v>0</v>
      </c>
      <c r="C29" s="77">
        <v>0</v>
      </c>
      <c r="D29" s="77">
        <v>0</v>
      </c>
      <c r="E29" s="77">
        <v>867.4837356237224</v>
      </c>
      <c r="F29" s="77">
        <f t="shared" si="0"/>
        <v>867.4837356237224</v>
      </c>
      <c r="G29" s="111"/>
      <c r="H29" s="77">
        <v>0</v>
      </c>
      <c r="I29" s="77">
        <v>0</v>
      </c>
      <c r="J29" s="77">
        <v>0</v>
      </c>
      <c r="K29" s="77">
        <v>1297.9010948719845</v>
      </c>
      <c r="L29" s="77">
        <f t="shared" si="1"/>
        <v>1297.9010948719845</v>
      </c>
      <c r="M29" s="111"/>
      <c r="N29" s="77">
        <v>0</v>
      </c>
      <c r="O29" s="77">
        <v>0</v>
      </c>
      <c r="P29" s="77">
        <v>0</v>
      </c>
      <c r="Q29" s="77">
        <v>1645.1594451594588</v>
      </c>
      <c r="R29" s="77">
        <f t="shared" si="2"/>
        <v>1645.1594451594588</v>
      </c>
      <c r="S29" s="120"/>
      <c r="T29" s="77">
        <v>0</v>
      </c>
      <c r="U29" s="77">
        <v>0</v>
      </c>
      <c r="V29" s="77">
        <v>0</v>
      </c>
      <c r="W29" s="77">
        <v>1961.1823258341758</v>
      </c>
      <c r="X29" s="77">
        <f t="shared" si="3"/>
        <v>1961.1823258341758</v>
      </c>
      <c r="Y29" s="108"/>
      <c r="Z29" s="77">
        <v>0</v>
      </c>
      <c r="AA29" s="77">
        <v>0</v>
      </c>
      <c r="AB29" s="77">
        <v>0</v>
      </c>
      <c r="AC29" s="77">
        <v>1974.1840991965068</v>
      </c>
      <c r="AD29" s="77">
        <f t="shared" si="4"/>
        <v>1974.1840991965068</v>
      </c>
      <c r="AE29" s="108"/>
      <c r="AF29" s="77">
        <v>0</v>
      </c>
      <c r="AG29" s="77">
        <v>0</v>
      </c>
      <c r="AH29" s="77">
        <v>352.16402982692262</v>
      </c>
      <c r="AI29" s="77">
        <v>2309.3521423480047</v>
      </c>
      <c r="AJ29" s="77">
        <f t="shared" si="5"/>
        <v>2661.5161721749273</v>
      </c>
      <c r="AR29" s="77">
        <v>0</v>
      </c>
      <c r="AS29" s="77">
        <v>0</v>
      </c>
      <c r="AT29" s="77">
        <v>398.24439873506776</v>
      </c>
      <c r="AU29" s="77">
        <v>2897.5898613653635</v>
      </c>
      <c r="AV29" s="77">
        <v>3295.8342601004315</v>
      </c>
    </row>
    <row r="30" spans="1:48" x14ac:dyDescent="0.2">
      <c r="A30" s="40">
        <v>25</v>
      </c>
      <c r="B30" s="41">
        <v>0</v>
      </c>
      <c r="C30" s="41">
        <v>0</v>
      </c>
      <c r="D30" s="41">
        <v>0</v>
      </c>
      <c r="E30" s="41">
        <v>622.54324242323116</v>
      </c>
      <c r="F30" s="41">
        <f t="shared" si="0"/>
        <v>622.54324242323116</v>
      </c>
      <c r="G30" s="111"/>
      <c r="H30" s="41">
        <v>0</v>
      </c>
      <c r="I30" s="41">
        <v>0</v>
      </c>
      <c r="J30" s="41">
        <v>0</v>
      </c>
      <c r="K30" s="41">
        <v>953.42015548957511</v>
      </c>
      <c r="L30" s="41">
        <f t="shared" si="1"/>
        <v>953.42015548957511</v>
      </c>
      <c r="M30" s="111"/>
      <c r="N30" s="41">
        <v>0</v>
      </c>
      <c r="O30" s="41">
        <v>0</v>
      </c>
      <c r="P30" s="41">
        <v>0</v>
      </c>
      <c r="Q30" s="41">
        <v>1037.5749264533042</v>
      </c>
      <c r="R30" s="41">
        <f t="shared" si="2"/>
        <v>1037.5749264533042</v>
      </c>
      <c r="S30" s="120"/>
      <c r="T30" s="41">
        <v>0</v>
      </c>
      <c r="U30" s="41">
        <v>0</v>
      </c>
      <c r="V30" s="41">
        <v>0</v>
      </c>
      <c r="W30" s="41">
        <v>815.95738226213723</v>
      </c>
      <c r="X30" s="41">
        <f t="shared" si="3"/>
        <v>815.95738226213723</v>
      </c>
      <c r="Y30" s="108"/>
      <c r="Z30" s="41">
        <v>0</v>
      </c>
      <c r="AA30" s="41">
        <v>0</v>
      </c>
      <c r="AB30" s="41">
        <v>0</v>
      </c>
      <c r="AC30" s="41">
        <v>355.35092632709473</v>
      </c>
      <c r="AD30" s="41">
        <f t="shared" si="4"/>
        <v>355.35092632709473</v>
      </c>
      <c r="AE30" s="108"/>
      <c r="AF30" s="41">
        <v>0</v>
      </c>
      <c r="AG30" s="41">
        <v>0</v>
      </c>
      <c r="AH30" s="41">
        <v>367.88460645330616</v>
      </c>
      <c r="AI30" s="41">
        <v>1688.8422531644774</v>
      </c>
      <c r="AJ30" s="41">
        <f t="shared" si="5"/>
        <v>2056.7268596177837</v>
      </c>
      <c r="AR30" s="41">
        <v>0</v>
      </c>
      <c r="AS30" s="41">
        <v>0</v>
      </c>
      <c r="AT30" s="41">
        <v>413.77560507529324</v>
      </c>
      <c r="AU30" s="41">
        <v>2390.4675853397889</v>
      </c>
      <c r="AV30" s="41">
        <v>2804.2431904150822</v>
      </c>
    </row>
    <row r="31" spans="1:48" x14ac:dyDescent="0.2">
      <c r="A31" s="78">
        <v>26</v>
      </c>
      <c r="B31" s="77">
        <v>0</v>
      </c>
      <c r="C31" s="77">
        <v>0</v>
      </c>
      <c r="D31" s="77">
        <v>0</v>
      </c>
      <c r="E31" s="77">
        <v>1286.1228654362803</v>
      </c>
      <c r="F31" s="77">
        <f t="shared" si="0"/>
        <v>1286.1228654362803</v>
      </c>
      <c r="G31" s="111"/>
      <c r="H31" s="77">
        <v>0</v>
      </c>
      <c r="I31" s="77">
        <v>0</v>
      </c>
      <c r="J31" s="77">
        <v>0</v>
      </c>
      <c r="K31" s="77">
        <v>2221.8693678081299</v>
      </c>
      <c r="L31" s="77">
        <f t="shared" si="1"/>
        <v>2221.8693678081299</v>
      </c>
      <c r="M31" s="111"/>
      <c r="N31" s="77">
        <v>0</v>
      </c>
      <c r="O31" s="77">
        <v>0</v>
      </c>
      <c r="P31" s="77">
        <v>0</v>
      </c>
      <c r="Q31" s="77">
        <v>2212.4411021410274</v>
      </c>
      <c r="R31" s="77">
        <f t="shared" si="2"/>
        <v>2212.4411021410274</v>
      </c>
      <c r="S31" s="120"/>
      <c r="T31" s="77">
        <v>0</v>
      </c>
      <c r="U31" s="77">
        <v>0</v>
      </c>
      <c r="V31" s="77">
        <v>0</v>
      </c>
      <c r="W31" s="77">
        <v>294.93502607206631</v>
      </c>
      <c r="X31" s="77">
        <f t="shared" si="3"/>
        <v>294.93502607206631</v>
      </c>
      <c r="Y31" s="108"/>
      <c r="Z31" s="77">
        <v>0</v>
      </c>
      <c r="AA31" s="77">
        <v>0</v>
      </c>
      <c r="AB31" s="77">
        <v>0</v>
      </c>
      <c r="AC31" s="77">
        <v>3089.913849838068</v>
      </c>
      <c r="AD31" s="77">
        <f t="shared" si="4"/>
        <v>3089.913849838068</v>
      </c>
      <c r="AE31" s="108"/>
      <c r="AF31" s="77">
        <v>0</v>
      </c>
      <c r="AG31" s="77">
        <v>0</v>
      </c>
      <c r="AH31" s="77">
        <v>0</v>
      </c>
      <c r="AI31" s="77">
        <v>1351.8823442498556</v>
      </c>
      <c r="AJ31" s="77">
        <f t="shared" si="5"/>
        <v>1351.8823442498556</v>
      </c>
      <c r="AR31" s="77">
        <v>0</v>
      </c>
      <c r="AS31" s="77">
        <v>0</v>
      </c>
      <c r="AT31" s="77">
        <v>0</v>
      </c>
      <c r="AU31" s="77">
        <v>2115.1541424747193</v>
      </c>
      <c r="AV31" s="77">
        <v>2115.1541424747193</v>
      </c>
    </row>
    <row r="32" spans="1:48" x14ac:dyDescent="0.2">
      <c r="A32" s="40">
        <v>27</v>
      </c>
      <c r="B32" s="41">
        <v>0</v>
      </c>
      <c r="C32" s="41">
        <v>0</v>
      </c>
      <c r="D32" s="41">
        <v>0</v>
      </c>
      <c r="E32" s="41">
        <v>362.0790602002474</v>
      </c>
      <c r="F32" s="41">
        <f t="shared" si="0"/>
        <v>362.0790602002474</v>
      </c>
      <c r="G32" s="111"/>
      <c r="H32" s="41">
        <v>0</v>
      </c>
      <c r="I32" s="41">
        <v>0</v>
      </c>
      <c r="J32" s="41">
        <v>0</v>
      </c>
      <c r="K32" s="41">
        <v>490.34973995311054</v>
      </c>
      <c r="L32" s="41">
        <f t="shared" si="1"/>
        <v>490.34973995311054</v>
      </c>
      <c r="M32" s="111"/>
      <c r="N32" s="41">
        <v>0</v>
      </c>
      <c r="O32" s="41">
        <v>0</v>
      </c>
      <c r="P32" s="41">
        <v>0</v>
      </c>
      <c r="Q32" s="41">
        <v>722.57912626251027</v>
      </c>
      <c r="R32" s="41">
        <f t="shared" si="2"/>
        <v>722.57912626251027</v>
      </c>
      <c r="S32" s="120"/>
      <c r="T32" s="41">
        <v>0</v>
      </c>
      <c r="U32" s="41">
        <v>0</v>
      </c>
      <c r="V32" s="41">
        <v>0</v>
      </c>
      <c r="W32" s="41">
        <v>131.13839480612947</v>
      </c>
      <c r="X32" s="41">
        <f t="shared" si="3"/>
        <v>131.13839480612947</v>
      </c>
      <c r="Y32" s="108"/>
      <c r="Z32" s="41">
        <v>0</v>
      </c>
      <c r="AA32" s="41">
        <v>0</v>
      </c>
      <c r="AB32" s="41">
        <v>0</v>
      </c>
      <c r="AC32" s="41">
        <v>84.555964912744372</v>
      </c>
      <c r="AD32" s="41">
        <f t="shared" si="4"/>
        <v>84.555964912744372</v>
      </c>
      <c r="AE32" s="108"/>
      <c r="AF32" s="41">
        <v>0</v>
      </c>
      <c r="AG32" s="41">
        <v>0</v>
      </c>
      <c r="AH32" s="41">
        <v>0</v>
      </c>
      <c r="AI32" s="41">
        <v>1092.3811482510766</v>
      </c>
      <c r="AJ32" s="41">
        <f t="shared" si="5"/>
        <v>1092.3811482510766</v>
      </c>
      <c r="AR32" s="41">
        <v>0</v>
      </c>
      <c r="AS32" s="41">
        <v>0</v>
      </c>
      <c r="AT32" s="41">
        <v>0</v>
      </c>
      <c r="AU32" s="41">
        <v>1782.7784298101876</v>
      </c>
      <c r="AV32" s="41">
        <v>1782.7784298101876</v>
      </c>
    </row>
    <row r="33" spans="1:48" x14ac:dyDescent="0.2">
      <c r="A33" s="78">
        <v>28</v>
      </c>
      <c r="B33" s="77">
        <v>0</v>
      </c>
      <c r="C33" s="77">
        <v>0</v>
      </c>
      <c r="D33" s="77">
        <v>0</v>
      </c>
      <c r="E33" s="77">
        <v>298.62666907843857</v>
      </c>
      <c r="F33" s="77">
        <f t="shared" si="0"/>
        <v>298.62666907843857</v>
      </c>
      <c r="G33" s="111"/>
      <c r="H33" s="77">
        <v>0</v>
      </c>
      <c r="I33" s="77">
        <v>0</v>
      </c>
      <c r="J33" s="77">
        <v>0</v>
      </c>
      <c r="K33" s="77">
        <v>340.67418040366721</v>
      </c>
      <c r="L33" s="77">
        <f t="shared" si="1"/>
        <v>340.67418040366721</v>
      </c>
      <c r="M33" s="111"/>
      <c r="N33" s="77">
        <v>0</v>
      </c>
      <c r="O33" s="77">
        <v>0</v>
      </c>
      <c r="P33" s="77">
        <v>0</v>
      </c>
      <c r="Q33" s="77">
        <v>672.3463433779732</v>
      </c>
      <c r="R33" s="77">
        <f t="shared" si="2"/>
        <v>672.3463433779732</v>
      </c>
      <c r="S33" s="120"/>
      <c r="T33" s="77">
        <v>0</v>
      </c>
      <c r="U33" s="77">
        <v>0</v>
      </c>
      <c r="V33" s="77">
        <v>0</v>
      </c>
      <c r="W33" s="77">
        <v>109.35586486897334</v>
      </c>
      <c r="X33" s="77">
        <f t="shared" si="3"/>
        <v>109.35586486897334</v>
      </c>
      <c r="Y33" s="108"/>
      <c r="Z33" s="77">
        <v>0</v>
      </c>
      <c r="AA33" s="77">
        <v>0</v>
      </c>
      <c r="AB33" s="77">
        <v>0</v>
      </c>
      <c r="AC33" s="77">
        <v>79.539597998292024</v>
      </c>
      <c r="AD33" s="77">
        <f t="shared" si="4"/>
        <v>79.539597998292024</v>
      </c>
      <c r="AE33" s="108"/>
      <c r="AF33" s="77">
        <v>0</v>
      </c>
      <c r="AG33" s="77">
        <v>0</v>
      </c>
      <c r="AH33" s="77">
        <v>0</v>
      </c>
      <c r="AI33" s="77">
        <v>885.43477888443908</v>
      </c>
      <c r="AJ33" s="77">
        <f t="shared" si="5"/>
        <v>885.43477888443908</v>
      </c>
      <c r="AR33" s="77">
        <v>0</v>
      </c>
      <c r="AS33" s="77">
        <v>0</v>
      </c>
      <c r="AT33" s="77">
        <v>0</v>
      </c>
      <c r="AU33" s="77">
        <v>1513.4978467381916</v>
      </c>
      <c r="AV33" s="77">
        <v>1513.4978467381916</v>
      </c>
    </row>
    <row r="34" spans="1:48" x14ac:dyDescent="0.2">
      <c r="A34" s="40">
        <v>29</v>
      </c>
      <c r="B34" s="41">
        <v>0</v>
      </c>
      <c r="C34" s="41">
        <v>0</v>
      </c>
      <c r="D34" s="41">
        <v>0</v>
      </c>
      <c r="E34" s="41">
        <v>764.77101522531814</v>
      </c>
      <c r="F34" s="41">
        <f t="shared" si="0"/>
        <v>764.77101522531814</v>
      </c>
      <c r="G34" s="111"/>
      <c r="H34" s="41">
        <v>0</v>
      </c>
      <c r="I34" s="41">
        <v>0</v>
      </c>
      <c r="J34" s="41">
        <v>0</v>
      </c>
      <c r="K34" s="41">
        <v>305.7463970933544</v>
      </c>
      <c r="L34" s="41">
        <f t="shared" si="1"/>
        <v>305.7463970933544</v>
      </c>
      <c r="M34" s="111"/>
      <c r="N34" s="41">
        <v>0</v>
      </c>
      <c r="O34" s="41">
        <v>0</v>
      </c>
      <c r="P34" s="41">
        <v>0</v>
      </c>
      <c r="Q34" s="41">
        <v>616.50683593426243</v>
      </c>
      <c r="R34" s="41">
        <f t="shared" si="2"/>
        <v>616.50683593426243</v>
      </c>
      <c r="S34" s="120"/>
      <c r="T34" s="41">
        <v>0</v>
      </c>
      <c r="U34" s="41">
        <v>0</v>
      </c>
      <c r="V34" s="41">
        <v>0</v>
      </c>
      <c r="W34" s="41">
        <v>81.198317811626794</v>
      </c>
      <c r="X34" s="41">
        <f t="shared" si="3"/>
        <v>81.198317811626794</v>
      </c>
      <c r="Y34" s="108"/>
      <c r="Z34" s="41">
        <v>0</v>
      </c>
      <c r="AA34" s="41">
        <v>0</v>
      </c>
      <c r="AB34" s="41">
        <v>0</v>
      </c>
      <c r="AC34" s="41">
        <v>61.038748606598297</v>
      </c>
      <c r="AD34" s="41">
        <f t="shared" si="4"/>
        <v>61.038748606598297</v>
      </c>
      <c r="AE34" s="108"/>
      <c r="AF34" s="41">
        <v>0</v>
      </c>
      <c r="AG34" s="41">
        <v>0</v>
      </c>
      <c r="AH34" s="41">
        <v>0</v>
      </c>
      <c r="AI34" s="41">
        <v>744.29317799563398</v>
      </c>
      <c r="AJ34" s="41">
        <f t="shared" si="5"/>
        <v>744.29317799563398</v>
      </c>
      <c r="AR34" s="41">
        <v>0</v>
      </c>
      <c r="AS34" s="41">
        <v>0</v>
      </c>
      <c r="AT34" s="41">
        <v>0</v>
      </c>
      <c r="AU34" s="41">
        <v>1315.1168295521586</v>
      </c>
      <c r="AV34" s="41">
        <v>1315.1168295521586</v>
      </c>
    </row>
    <row r="35" spans="1:48" x14ac:dyDescent="0.2">
      <c r="A35" s="1"/>
      <c r="B35" s="1"/>
      <c r="C35" s="1"/>
      <c r="D35" s="1"/>
      <c r="E35" s="1"/>
      <c r="F35" s="1"/>
      <c r="G35" s="111"/>
      <c r="H35" s="1"/>
      <c r="I35" s="1"/>
      <c r="J35" s="1"/>
      <c r="K35" s="1"/>
      <c r="L35" s="1"/>
      <c r="M35" s="111"/>
      <c r="N35" s="1"/>
      <c r="O35" s="1"/>
      <c r="P35" s="1"/>
      <c r="Q35" s="1"/>
      <c r="R35" s="1"/>
      <c r="S35" s="111"/>
      <c r="T35" s="111"/>
      <c r="U35" s="111"/>
      <c r="V35" s="111"/>
      <c r="W35" s="111"/>
      <c r="X35" s="111"/>
      <c r="Y35" s="107"/>
      <c r="Z35" s="107"/>
      <c r="AA35" s="107"/>
      <c r="AB35" s="107"/>
      <c r="AC35" s="107"/>
      <c r="AE35" s="107"/>
    </row>
    <row r="36" spans="1:48" x14ac:dyDescent="0.2">
      <c r="T36" s="107"/>
      <c r="U36" s="107"/>
      <c r="V36" s="107"/>
      <c r="W36" s="107"/>
      <c r="X36" s="107"/>
      <c r="Y36" s="107"/>
      <c r="Z36" s="107"/>
      <c r="AA36" s="107"/>
      <c r="AB36" s="107"/>
      <c r="AC36" s="107"/>
      <c r="AE36" s="107"/>
    </row>
    <row r="37" spans="1:48" x14ac:dyDescent="0.2">
      <c r="T37" s="107"/>
      <c r="U37" s="107"/>
      <c r="V37" s="107"/>
      <c r="W37" s="107"/>
      <c r="X37" s="107"/>
      <c r="Y37" s="107"/>
      <c r="Z37" s="107"/>
      <c r="AA37" s="107"/>
      <c r="AB37" s="107"/>
      <c r="AC37" s="107"/>
    </row>
    <row r="38" spans="1:48" x14ac:dyDescent="0.2">
      <c r="A38" s="74"/>
      <c r="B38" s="75"/>
      <c r="C38" s="72">
        <v>2003</v>
      </c>
      <c r="D38" s="74">
        <v>2005</v>
      </c>
      <c r="E38" s="72">
        <v>2007</v>
      </c>
      <c r="F38" s="74">
        <v>2009</v>
      </c>
      <c r="G38" s="72">
        <v>2011</v>
      </c>
      <c r="H38" s="74">
        <v>2013</v>
      </c>
      <c r="I38" s="72">
        <v>2019</v>
      </c>
      <c r="T38" s="107"/>
      <c r="U38" s="107"/>
      <c r="V38" s="107"/>
      <c r="W38" s="107"/>
      <c r="X38" s="107"/>
      <c r="Y38" s="107"/>
      <c r="Z38" s="107"/>
      <c r="AA38" s="107"/>
      <c r="AB38" s="107"/>
      <c r="AC38" s="107"/>
    </row>
    <row r="39" spans="1:48" x14ac:dyDescent="0.2">
      <c r="A39" s="71" t="s">
        <v>43</v>
      </c>
      <c r="B39" s="69" t="s">
        <v>44</v>
      </c>
      <c r="C39" s="67">
        <f>SUM(B5:B10)</f>
        <v>13444.090054802988</v>
      </c>
      <c r="D39" s="68">
        <f>SUM(H5:H10)</f>
        <v>14751.804350502436</v>
      </c>
      <c r="E39" s="67">
        <f>SUM(N5:N10)</f>
        <v>18837.986526456025</v>
      </c>
      <c r="F39" s="68">
        <f>SUM(T5:T10)</f>
        <v>14488.718087700136</v>
      </c>
      <c r="G39" s="64">
        <f>SUM(Z5:Z10)</f>
        <v>18945.229211874288</v>
      </c>
      <c r="H39" s="59">
        <f>SUM(AF5:AF10)</f>
        <v>29870.773644932138</v>
      </c>
      <c r="I39" s="81">
        <f>SUM(AR5:AR10)</f>
        <v>26008.085271666503</v>
      </c>
      <c r="J39" s="3"/>
    </row>
    <row r="40" spans="1:48" x14ac:dyDescent="0.2">
      <c r="A40" s="53"/>
      <c r="B40" s="128" t="s">
        <v>45</v>
      </c>
      <c r="C40" s="129">
        <f>SUM(B11:B16)</f>
        <v>11958.041173442605</v>
      </c>
      <c r="D40" s="55">
        <f>SUM(H11:H16)</f>
        <v>13142.834217352338</v>
      </c>
      <c r="E40" s="129">
        <f>SUM(N11:N16)</f>
        <v>16022.145189685285</v>
      </c>
      <c r="F40" s="55">
        <f>SUM(T11:T16)</f>
        <v>12971.458764601073</v>
      </c>
      <c r="G40" s="129">
        <f>SUM(Z11:Z16)</f>
        <v>15632.41742579922</v>
      </c>
      <c r="H40" s="58">
        <f>SUM(AF11:AF16)</f>
        <v>20977.1521260275</v>
      </c>
      <c r="I40" s="143">
        <f>SUM(AR11:AR16)</f>
        <v>23012.800695218128</v>
      </c>
      <c r="J40" s="3"/>
    </row>
    <row r="41" spans="1:48" x14ac:dyDescent="0.2">
      <c r="A41" s="70"/>
      <c r="B41" s="66" t="s">
        <v>46</v>
      </c>
      <c r="C41" s="64">
        <f>SUM(B17:B22)</f>
        <v>11551.179014599365</v>
      </c>
      <c r="D41" s="65">
        <f>SUM(H17:H22)</f>
        <v>12786.798422459364</v>
      </c>
      <c r="E41" s="64">
        <f>SUM(N17:N22)</f>
        <v>15801.024318738462</v>
      </c>
      <c r="F41" s="65">
        <f>SUM(T17:T22)</f>
        <v>12792.440273286569</v>
      </c>
      <c r="G41" s="64">
        <f>SUM(Z17:Z22)</f>
        <v>15614.371951244115</v>
      </c>
      <c r="H41" s="59">
        <f>SUM(AF17:AF22)</f>
        <v>20937.171590157937</v>
      </c>
      <c r="I41" s="81">
        <f>SUM(AR17:AR22)</f>
        <v>23024.140844976126</v>
      </c>
      <c r="J41" s="3"/>
    </row>
    <row r="42" spans="1:48" x14ac:dyDescent="0.2">
      <c r="A42" s="131"/>
      <c r="B42" s="132" t="s">
        <v>47</v>
      </c>
      <c r="C42" s="133">
        <f>SUM(B5:B22)</f>
        <v>36953.310242844964</v>
      </c>
      <c r="D42" s="134">
        <f>SUM(H5:H22)</f>
        <v>40681.436990314141</v>
      </c>
      <c r="E42" s="133">
        <f>SUM(N5:N22)</f>
        <v>50661.156034879779</v>
      </c>
      <c r="F42" s="134">
        <f>SUM(T5:T22)</f>
        <v>40252.617125587778</v>
      </c>
      <c r="G42" s="129">
        <f>SUM(Z5:Z22)</f>
        <v>50192.018588917614</v>
      </c>
      <c r="H42" s="58">
        <f>SUM(AF5:AF22)</f>
        <v>71785.097361117601</v>
      </c>
      <c r="I42" s="143">
        <f>SUM(AR5:AR22)</f>
        <v>72045.026811860778</v>
      </c>
      <c r="J42" s="3"/>
    </row>
    <row r="43" spans="1:48" x14ac:dyDescent="0.2">
      <c r="A43" s="71" t="s">
        <v>1</v>
      </c>
      <c r="B43" s="69" t="s">
        <v>44</v>
      </c>
      <c r="C43" s="67">
        <f>SUM(C5:C10)</f>
        <v>6795.5208826709331</v>
      </c>
      <c r="D43" s="68">
        <f>SUM(I5:I10)</f>
        <v>8268.2172869179849</v>
      </c>
      <c r="E43" s="67">
        <f>SUM(O5:O10)</f>
        <v>10367.910022415523</v>
      </c>
      <c r="F43" s="68">
        <f>SUM(U5:U10)</f>
        <v>14058.113463529779</v>
      </c>
      <c r="G43" s="67">
        <f>SUM(AA5:AA10)</f>
        <v>14086.305150217693</v>
      </c>
      <c r="H43" s="68">
        <f>SUM(AG5:AG10)</f>
        <v>15332.384640076127</v>
      </c>
      <c r="I43" s="85">
        <f>SUM(AS5:AS10)</f>
        <v>21887.255299809069</v>
      </c>
      <c r="J43" s="3"/>
    </row>
    <row r="44" spans="1:48" x14ac:dyDescent="0.2">
      <c r="A44" s="53"/>
      <c r="B44" s="128" t="s">
        <v>45</v>
      </c>
      <c r="C44" s="129">
        <f>SUM(C11:C16)</f>
        <v>0</v>
      </c>
      <c r="D44" s="55">
        <f>SUM(I11:I16)</f>
        <v>0</v>
      </c>
      <c r="E44" s="129">
        <f>SUM(O11:O16)</f>
        <v>0</v>
      </c>
      <c r="F44" s="55">
        <f>SUM(U11:U16)</f>
        <v>0</v>
      </c>
      <c r="G44" s="129">
        <f>SUM(AA11:AA16)</f>
        <v>0</v>
      </c>
      <c r="H44" s="55">
        <f>SUM(AG11:AG16)</f>
        <v>0</v>
      </c>
      <c r="I44" s="143">
        <f>SUM(AS11:AS16)</f>
        <v>466.4569785035236</v>
      </c>
      <c r="J44" s="3"/>
    </row>
    <row r="45" spans="1:48" x14ac:dyDescent="0.2">
      <c r="A45" s="66"/>
      <c r="B45" s="66" t="s">
        <v>46</v>
      </c>
      <c r="C45" s="64">
        <f>SUM(C17:C22)</f>
        <v>0</v>
      </c>
      <c r="D45" s="65">
        <f>SUM(I17:I22)</f>
        <v>0</v>
      </c>
      <c r="E45" s="64">
        <f>SUM(O17:O22)</f>
        <v>0</v>
      </c>
      <c r="F45" s="65">
        <f>SUM(U17:U22)</f>
        <v>0</v>
      </c>
      <c r="G45" s="64">
        <f>SUM(AA17:AA22)</f>
        <v>0</v>
      </c>
      <c r="H45" s="65">
        <f>SUM(AG17:AG22)</f>
        <v>0</v>
      </c>
      <c r="I45" s="81">
        <f>SUM(AS17:AS22)</f>
        <v>0</v>
      </c>
      <c r="J45" s="3"/>
    </row>
    <row r="46" spans="1:48" x14ac:dyDescent="0.2">
      <c r="A46" s="132"/>
      <c r="B46" s="132" t="s">
        <v>47</v>
      </c>
      <c r="C46" s="133">
        <f>SUM(C5:C22)</f>
        <v>6795.5208826709331</v>
      </c>
      <c r="D46" s="134">
        <f>SUM(I5:I22)</f>
        <v>8268.2172869179849</v>
      </c>
      <c r="E46" s="133">
        <f>SUM(O5:O22)</f>
        <v>10367.910022415523</v>
      </c>
      <c r="F46" s="134">
        <f>SUM(U5:U22)</f>
        <v>14058.113463529779</v>
      </c>
      <c r="G46" s="133">
        <f>SUM(AA5:AA22)</f>
        <v>14086.305150217693</v>
      </c>
      <c r="H46" s="134">
        <f>SUM(AG5:AG22)</f>
        <v>15332.384640076127</v>
      </c>
      <c r="I46" s="145">
        <f>SUM(AS5:AS22)</f>
        <v>22353.712278312592</v>
      </c>
      <c r="J46" s="3"/>
    </row>
    <row r="47" spans="1:48" x14ac:dyDescent="0.2">
      <c r="A47" s="69" t="s">
        <v>48</v>
      </c>
      <c r="B47" s="69" t="s">
        <v>44</v>
      </c>
      <c r="C47" s="67">
        <f>SUM(D5:D10)</f>
        <v>2126.8690192184308</v>
      </c>
      <c r="D47" s="68">
        <f>SUM(J5:J10)</f>
        <v>2514.6435997765293</v>
      </c>
      <c r="E47" s="67">
        <f>SUM(P5:P10)</f>
        <v>3155.4353658071082</v>
      </c>
      <c r="F47" s="68">
        <f>SUM(V5:V10)</f>
        <v>4033.1504989537625</v>
      </c>
      <c r="G47" s="64">
        <f>SUM(AB5:AB10)</f>
        <v>4844.323742802173</v>
      </c>
      <c r="H47" s="59">
        <f>SUM(AH5:AH10)</f>
        <v>3280.0072834158377</v>
      </c>
      <c r="I47" s="81">
        <f>SUM(AT5:AT10)</f>
        <v>1212.1872146526446</v>
      </c>
      <c r="J47" s="3"/>
    </row>
    <row r="48" spans="1:48" x14ac:dyDescent="0.2">
      <c r="A48" s="54"/>
      <c r="B48" s="128" t="s">
        <v>45</v>
      </c>
      <c r="C48" s="129">
        <f>SUM(D11:D16)</f>
        <v>2126.8690192184308</v>
      </c>
      <c r="D48" s="55">
        <f>SUM(J11:J16)</f>
        <v>2514.6435997765293</v>
      </c>
      <c r="E48" s="129">
        <f>SUM(P11:P16)</f>
        <v>3155.4353658071082</v>
      </c>
      <c r="F48" s="55">
        <f>SUM(V11:V16)</f>
        <v>4033.1504989537625</v>
      </c>
      <c r="G48" s="129">
        <f>SUM(AB11:AB16)</f>
        <v>4844.323742802173</v>
      </c>
      <c r="H48" s="58">
        <f>SUM(AH11:AH16)</f>
        <v>3280.0072834158377</v>
      </c>
      <c r="I48" s="143">
        <f>SUM(AT11:AT16)</f>
        <v>1212.1872146526448</v>
      </c>
      <c r="J48" s="3"/>
    </row>
    <row r="49" spans="1:10" x14ac:dyDescent="0.2">
      <c r="A49" s="66"/>
      <c r="B49" s="66" t="s">
        <v>46</v>
      </c>
      <c r="C49" s="64">
        <f>SUM(D17:D22)</f>
        <v>2126.8690192184313</v>
      </c>
      <c r="D49" s="65">
        <f>SUM(J17:J22)</f>
        <v>2514.6435997765298</v>
      </c>
      <c r="E49" s="64">
        <f>SUM(P17:P22)</f>
        <v>3155.4353658071077</v>
      </c>
      <c r="F49" s="65">
        <f>SUM(V17:V22)</f>
        <v>4033.1504989537625</v>
      </c>
      <c r="G49" s="64">
        <f>SUM(AB17:AB22)</f>
        <v>4844.323742802173</v>
      </c>
      <c r="H49" s="59">
        <f>SUM(AH17:AH22)</f>
        <v>3289.6178845683999</v>
      </c>
      <c r="I49" s="81">
        <f>SUM(AT17:AT22)</f>
        <v>1167.1348144238425</v>
      </c>
      <c r="J49" s="3"/>
    </row>
    <row r="50" spans="1:10" x14ac:dyDescent="0.2">
      <c r="A50" s="132"/>
      <c r="B50" s="132" t="s">
        <v>47</v>
      </c>
      <c r="C50" s="133">
        <f>SUM(D5:D22)</f>
        <v>6380.6070576552947</v>
      </c>
      <c r="D50" s="134">
        <f>SUM(J5:J22)</f>
        <v>7543.9307993295852</v>
      </c>
      <c r="E50" s="133">
        <f>SUM(P5:P22)</f>
        <v>9466.306097421324</v>
      </c>
      <c r="F50" s="134">
        <f>SUM(V5:V22)</f>
        <v>12099.451496861286</v>
      </c>
      <c r="G50" s="129">
        <f>SUM(AB5:AB22)</f>
        <v>14532.971228406517</v>
      </c>
      <c r="H50" s="58">
        <f>SUM(AH5:AH22)</f>
        <v>9849.6324514000753</v>
      </c>
      <c r="I50" s="143">
        <f>SUM(AT5:AT22)</f>
        <v>3591.5092437291314</v>
      </c>
      <c r="J50" s="3"/>
    </row>
    <row r="51" spans="1:10" x14ac:dyDescent="0.2">
      <c r="A51" s="69" t="s">
        <v>3</v>
      </c>
      <c r="B51" s="69" t="s">
        <v>44</v>
      </c>
      <c r="C51" s="67">
        <f>SUM(E5:E10)</f>
        <v>6853.7371813906084</v>
      </c>
      <c r="D51" s="68">
        <f>SUM(K5:K10)</f>
        <v>8049.5672748939278</v>
      </c>
      <c r="E51" s="67">
        <f>SUM(Q5:Q10)</f>
        <v>10569.517542416052</v>
      </c>
      <c r="F51" s="68">
        <f>SUM(W5:W10)</f>
        <v>12926.33280211029</v>
      </c>
      <c r="G51" s="67">
        <f>SUM(AC5:AC10)</f>
        <v>11655.346906905055</v>
      </c>
      <c r="H51" s="68">
        <f>SUM(AI5:AI10)</f>
        <v>10948.050782339182</v>
      </c>
      <c r="I51" s="85">
        <f>SUM(AU5:AU10)</f>
        <v>10693.285151611981</v>
      </c>
      <c r="J51" s="3"/>
    </row>
    <row r="52" spans="1:10" x14ac:dyDescent="0.2">
      <c r="A52" s="54"/>
      <c r="B52" s="128" t="s">
        <v>45</v>
      </c>
      <c r="C52" s="129">
        <f>SUM(E11:E16)</f>
        <v>28060.921852354724</v>
      </c>
      <c r="D52" s="55">
        <f>SUM(K11:K16)</f>
        <v>34366.568268307077</v>
      </c>
      <c r="E52" s="129">
        <f>SUM(Q11:Q16)</f>
        <v>44409.765572653268</v>
      </c>
      <c r="F52" s="55">
        <f>SUM(W11:W16)</f>
        <v>54070.363167180825</v>
      </c>
      <c r="G52" s="129">
        <f>SUM(AC11:AC16)</f>
        <v>51372.517015990496</v>
      </c>
      <c r="H52" s="55">
        <f>SUM(AI11:AI16)</f>
        <v>49165.161082461258</v>
      </c>
      <c r="I52" s="143">
        <f>SUM(AU11:AU16)</f>
        <v>52799.64764363219</v>
      </c>
      <c r="J52" s="3"/>
    </row>
    <row r="53" spans="1:10" x14ac:dyDescent="0.2">
      <c r="A53" s="66"/>
      <c r="B53" s="66" t="s">
        <v>46</v>
      </c>
      <c r="C53" s="64">
        <f>SUM(E17:E22)</f>
        <v>36604.817071319849</v>
      </c>
      <c r="D53" s="65">
        <f>SUM(K17:K22)</f>
        <v>47650.150333540078</v>
      </c>
      <c r="E53" s="64">
        <f>SUM(Q17:Q22)</f>
        <v>61113.50196799892</v>
      </c>
      <c r="F53" s="65">
        <f>SUM(W17:W22)</f>
        <v>70058.376853703798</v>
      </c>
      <c r="G53" s="64">
        <f>SUM(AC17:AC22)</f>
        <v>73259.120764567968</v>
      </c>
      <c r="H53" s="65">
        <f>SUM(AI17:AI22)</f>
        <v>67760.775211753877</v>
      </c>
      <c r="I53" s="81">
        <f>SUM(AU17:AU22)</f>
        <v>67377.210687017054</v>
      </c>
      <c r="J53" s="3"/>
    </row>
    <row r="54" spans="1:10" x14ac:dyDescent="0.2">
      <c r="A54" s="132"/>
      <c r="B54" s="132" t="s">
        <v>47</v>
      </c>
      <c r="C54" s="133">
        <f>SUM(E5:E22)</f>
        <v>71519.476105065172</v>
      </c>
      <c r="D54" s="134">
        <f>SUM(K5:K22)</f>
        <v>90066.28587674108</v>
      </c>
      <c r="E54" s="133">
        <f>SUM(Q5:Q22)</f>
        <v>116092.78508306823</v>
      </c>
      <c r="F54" s="134">
        <f>SUM(W5:W22)</f>
        <v>137055.0728229949</v>
      </c>
      <c r="G54" s="133">
        <f>SUM(AC5:AC22)</f>
        <v>136286.98468746353</v>
      </c>
      <c r="H54" s="134">
        <f>SUM(AI5:AI22)</f>
        <v>127873.9870765543</v>
      </c>
      <c r="I54" s="145">
        <f>SUM(AU5:AU22)</f>
        <v>130870.14348226124</v>
      </c>
      <c r="J54" s="3"/>
    </row>
    <row r="55" spans="1:10" x14ac:dyDescent="0.2">
      <c r="A55" s="69" t="s">
        <v>49</v>
      </c>
      <c r="B55" s="69" t="s">
        <v>44</v>
      </c>
      <c r="C55" s="67">
        <f t="shared" ref="C55:I58" si="6">SUM(C39,C43,C47,C51)</f>
        <v>29220.21713808296</v>
      </c>
      <c r="D55" s="68">
        <f t="shared" si="6"/>
        <v>33584.232512090879</v>
      </c>
      <c r="E55" s="67">
        <f t="shared" si="6"/>
        <v>42930.849457094708</v>
      </c>
      <c r="F55" s="68">
        <f t="shared" si="6"/>
        <v>45506.314852293974</v>
      </c>
      <c r="G55" s="64">
        <f t="shared" si="6"/>
        <v>49531.205011799211</v>
      </c>
      <c r="H55" s="59">
        <f t="shared" si="6"/>
        <v>59431.216350763279</v>
      </c>
      <c r="I55" s="85">
        <f t="shared" si="6"/>
        <v>59800.812937740193</v>
      </c>
      <c r="J55" s="76">
        <f>I55*100/I$58</f>
        <v>26.129821968397344</v>
      </c>
    </row>
    <row r="56" spans="1:10" x14ac:dyDescent="0.2">
      <c r="A56" s="54"/>
      <c r="B56" s="128" t="s">
        <v>45</v>
      </c>
      <c r="C56" s="129">
        <f t="shared" si="6"/>
        <v>42145.832045015763</v>
      </c>
      <c r="D56" s="55">
        <f t="shared" si="6"/>
        <v>50024.046085435941</v>
      </c>
      <c r="E56" s="129">
        <f t="shared" si="6"/>
        <v>63587.346128145662</v>
      </c>
      <c r="F56" s="55">
        <f t="shared" si="6"/>
        <v>71074.972430735652</v>
      </c>
      <c r="G56" s="129">
        <f t="shared" si="6"/>
        <v>71849.25818459189</v>
      </c>
      <c r="H56" s="58">
        <f t="shared" si="6"/>
        <v>73422.320491904597</v>
      </c>
      <c r="I56" s="143">
        <f t="shared" si="6"/>
        <v>77491.092532006485</v>
      </c>
      <c r="J56" s="76">
        <f>I56*100/I$58</f>
        <v>33.85954726244313</v>
      </c>
    </row>
    <row r="57" spans="1:10" x14ac:dyDescent="0.2">
      <c r="A57" s="66"/>
      <c r="B57" s="66" t="s">
        <v>46</v>
      </c>
      <c r="C57" s="64">
        <f t="shared" si="6"/>
        <v>50282.865105137644</v>
      </c>
      <c r="D57" s="65">
        <f t="shared" si="6"/>
        <v>62951.592355775967</v>
      </c>
      <c r="E57" s="64">
        <f t="shared" si="6"/>
        <v>80069.961652544487</v>
      </c>
      <c r="F57" s="65">
        <f t="shared" si="6"/>
        <v>86883.967625944133</v>
      </c>
      <c r="G57" s="64">
        <f t="shared" si="6"/>
        <v>93717.816458614252</v>
      </c>
      <c r="H57" s="59">
        <f t="shared" si="6"/>
        <v>91987.564686480211</v>
      </c>
      <c r="I57" s="81">
        <f t="shared" si="6"/>
        <v>91568.486346417019</v>
      </c>
      <c r="J57" s="76">
        <f>I57*100/I$58</f>
        <v>40.010630769159505</v>
      </c>
    </row>
    <row r="58" spans="1:10" x14ac:dyDescent="0.2">
      <c r="A58" s="132"/>
      <c r="B58" s="132" t="s">
        <v>47</v>
      </c>
      <c r="C58" s="133">
        <f t="shared" si="6"/>
        <v>121648.91428823637</v>
      </c>
      <c r="D58" s="134">
        <f t="shared" si="6"/>
        <v>146559.8709533028</v>
      </c>
      <c r="E58" s="133">
        <f t="shared" si="6"/>
        <v>186588.15723778488</v>
      </c>
      <c r="F58" s="134">
        <f t="shared" si="6"/>
        <v>203465.25490897376</v>
      </c>
      <c r="G58" s="133">
        <f t="shared" si="6"/>
        <v>215098.27965500535</v>
      </c>
      <c r="H58" s="134">
        <f t="shared" si="6"/>
        <v>224841.10152914812</v>
      </c>
      <c r="I58" s="145">
        <f t="shared" si="6"/>
        <v>228860.39181616373</v>
      </c>
      <c r="J58" s="76"/>
    </row>
    <row r="59" spans="1:10" x14ac:dyDescent="0.2">
      <c r="G59" s="59"/>
      <c r="H59" s="59"/>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996.37540174752883</v>
      </c>
      <c r="C70" s="58">
        <f t="shared" ref="C70:C98" si="9">L4</f>
        <v>1062.9783851735294</v>
      </c>
      <c r="D70" s="58">
        <f t="shared" ref="D70:D98" si="10">R4</f>
        <v>2363.6759456206942</v>
      </c>
      <c r="E70" s="58">
        <f t="shared" ref="E70:E98" si="11">X4</f>
        <v>1266.6096134598504</v>
      </c>
      <c r="F70" s="58">
        <f t="shared" ref="F70:F98" si="12">AD4</f>
        <v>2758.5029740578143</v>
      </c>
      <c r="G70" s="58">
        <f t="shared" ref="G70:G98" si="13">AJ4</f>
        <v>7179.3395679473206</v>
      </c>
      <c r="H70" s="147"/>
      <c r="I70" s="147">
        <f t="shared" ref="I70:I98" si="14">AV4</f>
        <v>2613.0487271529191</v>
      </c>
    </row>
    <row r="71" spans="1:9" x14ac:dyDescent="0.2">
      <c r="A71" s="2">
        <f t="shared" si="7"/>
        <v>0</v>
      </c>
      <c r="B71" s="108">
        <f t="shared" si="8"/>
        <v>3833.5339134705564</v>
      </c>
      <c r="C71" s="108">
        <f t="shared" si="9"/>
        <v>4218.5497693382422</v>
      </c>
      <c r="D71" s="108">
        <f t="shared" si="10"/>
        <v>6012.1047626861391</v>
      </c>
      <c r="E71" s="108">
        <f t="shared" si="11"/>
        <v>4351.3608670248723</v>
      </c>
      <c r="F71" s="108">
        <f t="shared" si="12"/>
        <v>6725.6019808419669</v>
      </c>
      <c r="G71" s="108">
        <f t="shared" si="13"/>
        <v>12936.481420478531</v>
      </c>
      <c r="H71" s="146"/>
      <c r="I71" s="146">
        <f t="shared" si="14"/>
        <v>7032.7825614268377</v>
      </c>
    </row>
    <row r="72" spans="1:9" x14ac:dyDescent="0.2">
      <c r="A72" s="57">
        <f t="shared" si="7"/>
        <v>1</v>
      </c>
      <c r="B72" s="58">
        <f t="shared" si="8"/>
        <v>2347.4850321101721</v>
      </c>
      <c r="C72" s="58">
        <f t="shared" si="9"/>
        <v>2609.5796361881444</v>
      </c>
      <c r="D72" s="58">
        <f t="shared" si="10"/>
        <v>3196.2634259153988</v>
      </c>
      <c r="E72" s="58">
        <f t="shared" si="11"/>
        <v>2834.1015439258053</v>
      </c>
      <c r="F72" s="58">
        <f t="shared" si="12"/>
        <v>3412.7901947668993</v>
      </c>
      <c r="G72" s="58">
        <f t="shared" si="13"/>
        <v>4042.8599015738896</v>
      </c>
      <c r="H72" s="147"/>
      <c r="I72" s="147">
        <f t="shared" si="14"/>
        <v>7194.3063997312111</v>
      </c>
    </row>
    <row r="73" spans="1:9" x14ac:dyDescent="0.2">
      <c r="A73" s="2">
        <f t="shared" si="7"/>
        <v>2</v>
      </c>
      <c r="B73" s="108">
        <f t="shared" si="8"/>
        <v>2347.4850321101721</v>
      </c>
      <c r="C73" s="108">
        <f t="shared" si="9"/>
        <v>2609.5796361881448</v>
      </c>
      <c r="D73" s="108">
        <f t="shared" si="10"/>
        <v>3196.2634259153988</v>
      </c>
      <c r="E73" s="108">
        <f t="shared" si="11"/>
        <v>2834.1015439258058</v>
      </c>
      <c r="F73" s="108">
        <f t="shared" si="12"/>
        <v>3412.7901947668988</v>
      </c>
      <c r="G73" s="108">
        <f t="shared" si="13"/>
        <v>4042.8599015738901</v>
      </c>
      <c r="H73" s="146"/>
      <c r="I73" s="146">
        <f t="shared" si="14"/>
        <v>7073.3965947031656</v>
      </c>
    </row>
    <row r="74" spans="1:9" x14ac:dyDescent="0.2">
      <c r="A74" s="57">
        <f t="shared" si="7"/>
        <v>3</v>
      </c>
      <c r="B74" s="58">
        <f t="shared" si="8"/>
        <v>5759.7340923734291</v>
      </c>
      <c r="C74" s="58">
        <f t="shared" si="9"/>
        <v>8190.6822808798279</v>
      </c>
      <c r="D74" s="58">
        <f t="shared" si="10"/>
        <v>10139.015172503543</v>
      </c>
      <c r="E74" s="58">
        <f t="shared" si="11"/>
        <v>12217.82390497197</v>
      </c>
      <c r="F74" s="58">
        <f t="shared" si="12"/>
        <v>10422.697028180937</v>
      </c>
      <c r="G74" s="58">
        <f t="shared" si="13"/>
        <v>14710.709833370425</v>
      </c>
      <c r="H74" s="147"/>
      <c r="I74" s="147">
        <f t="shared" si="14"/>
        <v>12304.007394709435</v>
      </c>
    </row>
    <row r="75" spans="1:9" x14ac:dyDescent="0.2">
      <c r="A75" s="2">
        <f t="shared" si="7"/>
        <v>4</v>
      </c>
      <c r="B75" s="108">
        <f t="shared" si="8"/>
        <v>6783.0091776277395</v>
      </c>
      <c r="C75" s="108">
        <f t="shared" si="9"/>
        <v>7815.7794019307094</v>
      </c>
      <c r="D75" s="108">
        <f t="shared" si="10"/>
        <v>9851.0454759000313</v>
      </c>
      <c r="E75" s="108">
        <f t="shared" si="11"/>
        <v>11357.880242776144</v>
      </c>
      <c r="F75" s="108">
        <f t="shared" si="12"/>
        <v>13795.030934494431</v>
      </c>
      <c r="G75" s="108">
        <f t="shared" si="13"/>
        <v>11236.81473925188</v>
      </c>
      <c r="H75" s="146"/>
      <c r="I75" s="146">
        <f t="shared" si="14"/>
        <v>12891.286296189579</v>
      </c>
    </row>
    <row r="76" spans="1:9" x14ac:dyDescent="0.2">
      <c r="A76" s="57">
        <f t="shared" si="7"/>
        <v>5</v>
      </c>
      <c r="B76" s="58">
        <f t="shared" si="8"/>
        <v>8148.969890390892</v>
      </c>
      <c r="C76" s="58">
        <f t="shared" si="9"/>
        <v>8140.0617875658072</v>
      </c>
      <c r="D76" s="58">
        <f t="shared" si="10"/>
        <v>10536.157194174199</v>
      </c>
      <c r="E76" s="58">
        <f t="shared" si="11"/>
        <v>11911.046749669367</v>
      </c>
      <c r="F76" s="58">
        <f t="shared" si="12"/>
        <v>11762.294678748074</v>
      </c>
      <c r="G76" s="58">
        <f t="shared" si="13"/>
        <v>12461.490554514672</v>
      </c>
      <c r="H76" s="147"/>
      <c r="I76" s="147">
        <f t="shared" si="14"/>
        <v>13305.03369097997</v>
      </c>
    </row>
    <row r="77" spans="1:9" x14ac:dyDescent="0.2">
      <c r="A77" s="2">
        <f t="shared" si="7"/>
        <v>6</v>
      </c>
      <c r="B77" s="108">
        <f t="shared" si="8"/>
        <v>6988.2243441116989</v>
      </c>
      <c r="C77" s="108">
        <f t="shared" si="9"/>
        <v>8345.0435977302986</v>
      </c>
      <c r="D77" s="108">
        <f t="shared" si="10"/>
        <v>10511.985048412485</v>
      </c>
      <c r="E77" s="108">
        <f t="shared" si="11"/>
        <v>11964.306282498124</v>
      </c>
      <c r="F77" s="108">
        <f t="shared" si="12"/>
        <v>12043.124905001852</v>
      </c>
      <c r="G77" s="108">
        <f t="shared" si="13"/>
        <v>12171.273756556588</v>
      </c>
      <c r="H77" s="146"/>
      <c r="I77" s="146">
        <f t="shared" si="14"/>
        <v>13438.918667591668</v>
      </c>
    </row>
    <row r="78" spans="1:9" x14ac:dyDescent="0.2">
      <c r="A78" s="57">
        <f t="shared" si="7"/>
        <v>7</v>
      </c>
      <c r="B78" s="58">
        <f t="shared" si="8"/>
        <v>6991.7719260221402</v>
      </c>
      <c r="C78" s="58">
        <f t="shared" si="9"/>
        <v>8390.3652080553748</v>
      </c>
      <c r="D78" s="58">
        <f t="shared" si="10"/>
        <v>10457.542665808071</v>
      </c>
      <c r="E78" s="58">
        <f t="shared" si="11"/>
        <v>11689.80674139674</v>
      </c>
      <c r="F78" s="58">
        <f t="shared" si="12"/>
        <v>12016.920490473556</v>
      </c>
      <c r="G78" s="58">
        <f t="shared" si="13"/>
        <v>12301.816208389904</v>
      </c>
      <c r="H78" s="147"/>
      <c r="I78" s="147">
        <f t="shared" si="14"/>
        <v>12879.22849636733</v>
      </c>
    </row>
    <row r="79" spans="1:9" x14ac:dyDescent="0.2">
      <c r="A79" s="2">
        <f t="shared" si="7"/>
        <v>8</v>
      </c>
      <c r="B79" s="108">
        <f t="shared" si="8"/>
        <v>7039.5113818431673</v>
      </c>
      <c r="C79" s="108">
        <f t="shared" si="9"/>
        <v>8310.3922125846402</v>
      </c>
      <c r="D79" s="108">
        <f t="shared" si="10"/>
        <v>10688.958840621235</v>
      </c>
      <c r="E79" s="108">
        <f t="shared" si="11"/>
        <v>11595.861651174077</v>
      </c>
      <c r="F79" s="108">
        <f t="shared" si="12"/>
        <v>12005.619269829298</v>
      </c>
      <c r="G79" s="108">
        <f t="shared" si="13"/>
        <v>12394.655809211421</v>
      </c>
      <c r="H79" s="146"/>
      <c r="I79" s="146">
        <f t="shared" si="14"/>
        <v>12801.622293505618</v>
      </c>
    </row>
    <row r="80" spans="1:9" x14ac:dyDescent="0.2">
      <c r="A80" s="57">
        <f t="shared" si="7"/>
        <v>9</v>
      </c>
      <c r="B80" s="58">
        <f t="shared" si="8"/>
        <v>7060.2903653354042</v>
      </c>
      <c r="C80" s="58">
        <f t="shared" si="9"/>
        <v>8305.0111078738209</v>
      </c>
      <c r="D80" s="58">
        <f t="shared" si="10"/>
        <v>10670.773720816944</v>
      </c>
      <c r="E80" s="58">
        <f t="shared" si="11"/>
        <v>11682.825866295623</v>
      </c>
      <c r="F80" s="58">
        <f t="shared" si="12"/>
        <v>12006.211185608287</v>
      </c>
      <c r="G80" s="58">
        <f t="shared" si="13"/>
        <v>12216.548402169428</v>
      </c>
      <c r="H80" s="147"/>
      <c r="I80" s="147">
        <f t="shared" si="14"/>
        <v>12773.253546523178</v>
      </c>
    </row>
    <row r="81" spans="1:9" x14ac:dyDescent="0.2">
      <c r="A81" s="2">
        <f t="shared" si="7"/>
        <v>10</v>
      </c>
      <c r="B81" s="108">
        <f t="shared" si="8"/>
        <v>7101.8659009227913</v>
      </c>
      <c r="C81" s="108">
        <f t="shared" si="9"/>
        <v>8335.8129712001628</v>
      </c>
      <c r="D81" s="108">
        <f t="shared" si="10"/>
        <v>10731.759574200134</v>
      </c>
      <c r="E81" s="108">
        <f t="shared" si="11"/>
        <v>12132.871292070515</v>
      </c>
      <c r="F81" s="108">
        <f t="shared" si="12"/>
        <v>11852.808512640748</v>
      </c>
      <c r="G81" s="108">
        <f t="shared" si="13"/>
        <v>12208.734319778521</v>
      </c>
      <c r="H81" s="146"/>
      <c r="I81" s="146">
        <f t="shared" si="14"/>
        <v>12861.30439541759</v>
      </c>
    </row>
    <row r="82" spans="1:9" x14ac:dyDescent="0.2">
      <c r="A82" s="57">
        <f t="shared" si="7"/>
        <v>11</v>
      </c>
      <c r="B82" s="58">
        <f t="shared" si="8"/>
        <v>6964.1681267805561</v>
      </c>
      <c r="C82" s="58">
        <f t="shared" si="9"/>
        <v>8337.4209879916543</v>
      </c>
      <c r="D82" s="58">
        <f t="shared" si="10"/>
        <v>10526.326278286786</v>
      </c>
      <c r="E82" s="58">
        <f t="shared" si="11"/>
        <v>12009.300597300582</v>
      </c>
      <c r="F82" s="58">
        <f t="shared" si="12"/>
        <v>11924.573821038142</v>
      </c>
      <c r="G82" s="58">
        <f t="shared" si="13"/>
        <v>12129.291995798736</v>
      </c>
      <c r="H82" s="147"/>
      <c r="I82" s="147">
        <f t="shared" si="14"/>
        <v>12736.765132601104</v>
      </c>
    </row>
    <row r="83" spans="1:9" x14ac:dyDescent="0.2">
      <c r="A83" s="2">
        <f t="shared" si="7"/>
        <v>12</v>
      </c>
      <c r="B83" s="108">
        <f t="shared" si="8"/>
        <v>7644.9187759160268</v>
      </c>
      <c r="C83" s="108">
        <f t="shared" si="9"/>
        <v>9427.9389498299824</v>
      </c>
      <c r="D83" s="108">
        <f t="shared" si="10"/>
        <v>11751.387020326683</v>
      </c>
      <c r="E83" s="108">
        <f t="shared" si="11"/>
        <v>13288.052700212576</v>
      </c>
      <c r="F83" s="108">
        <f t="shared" si="12"/>
        <v>8728.9399871911264</v>
      </c>
      <c r="G83" s="108">
        <f t="shared" si="13"/>
        <v>13298.307263863298</v>
      </c>
      <c r="H83" s="146"/>
      <c r="I83" s="146">
        <f t="shared" si="14"/>
        <v>13534.006538954993</v>
      </c>
    </row>
    <row r="84" spans="1:9" x14ac:dyDescent="0.2">
      <c r="A84" s="57">
        <f t="shared" si="7"/>
        <v>13</v>
      </c>
      <c r="B84" s="58">
        <f t="shared" si="8"/>
        <v>8678.8513961141107</v>
      </c>
      <c r="C84" s="58">
        <f t="shared" si="9"/>
        <v>10963.773118605874</v>
      </c>
      <c r="D84" s="58">
        <f t="shared" si="10"/>
        <v>13757.962125833927</v>
      </c>
      <c r="E84" s="58">
        <f t="shared" si="11"/>
        <v>15143.055233844909</v>
      </c>
      <c r="F84" s="58">
        <f t="shared" si="12"/>
        <v>20681.200575309791</v>
      </c>
      <c r="G84" s="58">
        <f t="shared" si="13"/>
        <v>15624.06093303944</v>
      </c>
      <c r="H84" s="147"/>
      <c r="I84" s="147">
        <f t="shared" si="14"/>
        <v>15185.805383280818</v>
      </c>
    </row>
    <row r="85" spans="1:9" x14ac:dyDescent="0.2">
      <c r="A85" s="2">
        <f t="shared" si="7"/>
        <v>14</v>
      </c>
      <c r="B85" s="108">
        <f t="shared" si="8"/>
        <v>8798.1706666555656</v>
      </c>
      <c r="C85" s="108">
        <f t="shared" si="9"/>
        <v>10961.532026211455</v>
      </c>
      <c r="D85" s="108">
        <f t="shared" si="10"/>
        <v>13777.377934299189</v>
      </c>
      <c r="E85" s="108">
        <f t="shared" si="11"/>
        <v>14524.638010585186</v>
      </c>
      <c r="F85" s="108">
        <f t="shared" si="12"/>
        <v>15984.583161949804</v>
      </c>
      <c r="G85" s="108">
        <f t="shared" si="13"/>
        <v>15546.83444120979</v>
      </c>
      <c r="H85" s="146"/>
      <c r="I85" s="146">
        <f t="shared" si="14"/>
        <v>15559.899721489408</v>
      </c>
    </row>
    <row r="86" spans="1:9" x14ac:dyDescent="0.2">
      <c r="A86" s="57">
        <f t="shared" si="7"/>
        <v>15</v>
      </c>
      <c r="B86" s="58">
        <f t="shared" si="8"/>
        <v>9114.3817337128894</v>
      </c>
      <c r="C86" s="58">
        <f t="shared" si="9"/>
        <v>10945.803024529827</v>
      </c>
      <c r="D86" s="58">
        <f t="shared" si="10"/>
        <v>13829.369201547619</v>
      </c>
      <c r="E86" s="58">
        <f t="shared" si="11"/>
        <v>14501.399271145525</v>
      </c>
      <c r="F86" s="58">
        <f t="shared" si="12"/>
        <v>16188.172478332628</v>
      </c>
      <c r="G86" s="58">
        <f t="shared" si="13"/>
        <v>15767.430102025603</v>
      </c>
      <c r="H86" s="147"/>
      <c r="I86" s="147">
        <f t="shared" si="14"/>
        <v>15735.707537434593</v>
      </c>
    </row>
    <row r="87" spans="1:9" x14ac:dyDescent="0.2">
      <c r="A87" s="2">
        <f t="shared" si="7"/>
        <v>16</v>
      </c>
      <c r="B87" s="108">
        <f t="shared" si="8"/>
        <v>8542.4124609169503</v>
      </c>
      <c r="C87" s="108">
        <f t="shared" si="9"/>
        <v>10628.305635139543</v>
      </c>
      <c r="D87" s="108">
        <f t="shared" si="10"/>
        <v>14102.02118647044</v>
      </c>
      <c r="E87" s="108">
        <f t="shared" si="11"/>
        <v>15187.760314885796</v>
      </c>
      <c r="F87" s="108">
        <f t="shared" si="12"/>
        <v>16327.362102239089</v>
      </c>
      <c r="G87" s="108">
        <f t="shared" si="13"/>
        <v>15811.112953955897</v>
      </c>
      <c r="H87" s="146"/>
      <c r="I87" s="146">
        <f t="shared" si="14"/>
        <v>15653.850972381648</v>
      </c>
    </row>
    <row r="88" spans="1:9" x14ac:dyDescent="0.2">
      <c r="A88" s="57">
        <f t="shared" si="7"/>
        <v>17</v>
      </c>
      <c r="B88" s="58">
        <f t="shared" si="8"/>
        <v>7504.1300718220982</v>
      </c>
      <c r="C88" s="58">
        <f t="shared" si="9"/>
        <v>10024.239601459287</v>
      </c>
      <c r="D88" s="58">
        <f t="shared" si="10"/>
        <v>12851.844184066624</v>
      </c>
      <c r="E88" s="58">
        <f t="shared" si="11"/>
        <v>14239.062095270147</v>
      </c>
      <c r="F88" s="58">
        <f t="shared" si="12"/>
        <v>15807.558153591814</v>
      </c>
      <c r="G88" s="58">
        <f t="shared" si="13"/>
        <v>15939.818992386186</v>
      </c>
      <c r="H88" s="147"/>
      <c r="I88" s="147">
        <f t="shared" si="14"/>
        <v>15899.216192875561</v>
      </c>
    </row>
    <row r="89" spans="1:9" x14ac:dyDescent="0.2">
      <c r="A89" s="2">
        <f t="shared" si="7"/>
        <v>18</v>
      </c>
      <c r="B89" s="108">
        <f t="shared" si="8"/>
        <v>7496.8900510348867</v>
      </c>
      <c r="C89" s="108">
        <f t="shared" si="9"/>
        <v>9033.5057292050315</v>
      </c>
      <c r="D89" s="108">
        <f t="shared" si="10"/>
        <v>11227.020018155108</v>
      </c>
      <c r="E89" s="108">
        <f t="shared" si="11"/>
        <v>12606.043723954606</v>
      </c>
      <c r="F89" s="108">
        <f t="shared" si="12"/>
        <v>13984.147252902269</v>
      </c>
      <c r="G89" s="108">
        <f t="shared" si="13"/>
        <v>16037.125348270849</v>
      </c>
      <c r="H89" s="146"/>
      <c r="I89" s="146">
        <f t="shared" si="14"/>
        <v>11185.785886585218</v>
      </c>
    </row>
    <row r="90" spans="1:9" x14ac:dyDescent="0.2">
      <c r="A90" s="57">
        <f t="shared" si="7"/>
        <v>19</v>
      </c>
      <c r="B90" s="58">
        <f t="shared" si="8"/>
        <v>4462.9307472833989</v>
      </c>
      <c r="C90" s="58">
        <f t="shared" si="9"/>
        <v>7218.2050240316776</v>
      </c>
      <c r="D90" s="58">
        <f t="shared" si="10"/>
        <v>9080.6581093464119</v>
      </c>
      <c r="E90" s="58">
        <f t="shared" si="11"/>
        <v>10388.055326731472</v>
      </c>
      <c r="F90" s="58">
        <f t="shared" si="12"/>
        <v>10884.597285490869</v>
      </c>
      <c r="G90" s="58">
        <f t="shared" si="13"/>
        <v>12288.078775612819</v>
      </c>
      <c r="H90" s="147"/>
      <c r="I90" s="147">
        <f t="shared" si="14"/>
        <v>10726.046659701904</v>
      </c>
    </row>
    <row r="91" spans="1:9" x14ac:dyDescent="0.2">
      <c r="A91" s="2">
        <f t="shared" si="7"/>
        <v>20</v>
      </c>
      <c r="B91" s="108">
        <f t="shared" si="8"/>
        <v>4070.3656413565222</v>
      </c>
      <c r="C91" s="108">
        <f t="shared" si="9"/>
        <v>6615.4544701926297</v>
      </c>
      <c r="D91" s="108">
        <f t="shared" si="10"/>
        <v>7866.0384174784895</v>
      </c>
      <c r="E91" s="108">
        <f t="shared" si="11"/>
        <v>9633.4728132105793</v>
      </c>
      <c r="F91" s="108">
        <f t="shared" si="12"/>
        <v>9260.9983822810154</v>
      </c>
      <c r="G91" s="108">
        <f t="shared" si="13"/>
        <v>10691.389244361602</v>
      </c>
      <c r="H91" s="146"/>
      <c r="I91" s="146">
        <f t="shared" si="14"/>
        <v>10637.919576478886</v>
      </c>
    </row>
    <row r="92" spans="1:9" x14ac:dyDescent="0.2">
      <c r="A92" s="57">
        <f t="shared" si="7"/>
        <v>21</v>
      </c>
      <c r="B92" s="58">
        <f t="shared" si="8"/>
        <v>3209.4312974445666</v>
      </c>
      <c r="C92" s="58">
        <f t="shared" si="9"/>
        <v>5353.1969538976891</v>
      </c>
      <c r="D92" s="58">
        <f t="shared" si="10"/>
        <v>6307.9972092725811</v>
      </c>
      <c r="E92" s="58">
        <f t="shared" si="11"/>
        <v>8045.6913094636529</v>
      </c>
      <c r="F92" s="58">
        <f t="shared" si="12"/>
        <v>7407.2448710788367</v>
      </c>
      <c r="G92" s="58">
        <f t="shared" si="13"/>
        <v>8748.0640281197175</v>
      </c>
      <c r="H92" s="147"/>
      <c r="I92" s="147">
        <f t="shared" si="14"/>
        <v>9329.1499411355217</v>
      </c>
    </row>
    <row r="93" spans="1:9" x14ac:dyDescent="0.2">
      <c r="A93" s="2">
        <f t="shared" si="7"/>
        <v>22</v>
      </c>
      <c r="B93" s="108">
        <f t="shared" si="8"/>
        <v>2081.5437566123064</v>
      </c>
      <c r="C93" s="108">
        <f t="shared" si="9"/>
        <v>3330.9840468287307</v>
      </c>
      <c r="D93" s="108">
        <f t="shared" si="10"/>
        <v>4046.8496563648364</v>
      </c>
      <c r="E93" s="108">
        <f t="shared" si="11"/>
        <v>4969.7072861291717</v>
      </c>
      <c r="F93" s="108">
        <f t="shared" si="12"/>
        <v>4827.5060595673594</v>
      </c>
      <c r="G93" s="108">
        <f t="shared" si="13"/>
        <v>6449.3367198433261</v>
      </c>
      <c r="H93" s="146"/>
      <c r="I93" s="146">
        <f t="shared" si="14"/>
        <v>6977.3976882576198</v>
      </c>
    </row>
    <row r="94" spans="1:9" x14ac:dyDescent="0.2">
      <c r="A94" s="57">
        <f t="shared" si="7"/>
        <v>23</v>
      </c>
      <c r="B94" s="58">
        <f t="shared" si="8"/>
        <v>1215.959864509723</v>
      </c>
      <c r="C94" s="58">
        <f t="shared" si="9"/>
        <v>1963.477125892005</v>
      </c>
      <c r="D94" s="58">
        <f t="shared" si="10"/>
        <v>2333.6837195842922</v>
      </c>
      <c r="E94" s="58">
        <f t="shared" si="11"/>
        <v>2815.4652858286236</v>
      </c>
      <c r="F94" s="58">
        <f t="shared" si="12"/>
        <v>2782.6732243034489</v>
      </c>
      <c r="G94" s="58">
        <f t="shared" si="13"/>
        <v>3607.8408734140062</v>
      </c>
      <c r="H94" s="147"/>
      <c r="I94" s="147">
        <f t="shared" si="14"/>
        <v>4316.149111440156</v>
      </c>
    </row>
    <row r="95" spans="1:9" x14ac:dyDescent="0.2">
      <c r="A95" s="2">
        <f t="shared" si="7"/>
        <v>24</v>
      </c>
      <c r="B95" s="108">
        <f t="shared" si="8"/>
        <v>867.4837356237224</v>
      </c>
      <c r="C95" s="108">
        <f t="shared" si="9"/>
        <v>1297.9010948719845</v>
      </c>
      <c r="D95" s="108">
        <f t="shared" si="10"/>
        <v>1645.1594451594588</v>
      </c>
      <c r="E95" s="108">
        <f t="shared" si="11"/>
        <v>1961.1823258341758</v>
      </c>
      <c r="F95" s="108">
        <f t="shared" si="12"/>
        <v>1974.1840991965068</v>
      </c>
      <c r="G95" s="108">
        <f t="shared" si="13"/>
        <v>2661.5161721749273</v>
      </c>
      <c r="H95" s="146"/>
      <c r="I95" s="146">
        <f t="shared" si="14"/>
        <v>3295.8342601004315</v>
      </c>
    </row>
    <row r="96" spans="1:9" x14ac:dyDescent="0.2">
      <c r="A96" s="57">
        <f t="shared" si="7"/>
        <v>25</v>
      </c>
      <c r="B96" s="58">
        <f t="shared" si="8"/>
        <v>622.54324242323116</v>
      </c>
      <c r="C96" s="58">
        <f t="shared" si="9"/>
        <v>953.42015548957511</v>
      </c>
      <c r="D96" s="58">
        <f t="shared" si="10"/>
        <v>1037.5749264533042</v>
      </c>
      <c r="E96" s="58">
        <f t="shared" si="11"/>
        <v>815.95738226213723</v>
      </c>
      <c r="F96" s="58">
        <f t="shared" si="12"/>
        <v>355.35092632709473</v>
      </c>
      <c r="G96" s="58">
        <f t="shared" si="13"/>
        <v>2056.7268596177837</v>
      </c>
      <c r="H96" s="147"/>
      <c r="I96" s="147">
        <f t="shared" si="14"/>
        <v>2804.2431904150822</v>
      </c>
    </row>
    <row r="97" spans="1:25" x14ac:dyDescent="0.2">
      <c r="A97" s="2">
        <f t="shared" si="7"/>
        <v>26</v>
      </c>
      <c r="B97" s="108">
        <f t="shared" si="8"/>
        <v>1286.1228654362803</v>
      </c>
      <c r="C97" s="108">
        <f t="shared" si="9"/>
        <v>2221.8693678081299</v>
      </c>
      <c r="D97" s="108">
        <f t="shared" si="10"/>
        <v>2212.4411021410274</v>
      </c>
      <c r="E97" s="108">
        <f t="shared" si="11"/>
        <v>294.93502607206631</v>
      </c>
      <c r="F97" s="108">
        <f t="shared" si="12"/>
        <v>3089.913849838068</v>
      </c>
      <c r="G97" s="108">
        <f t="shared" si="13"/>
        <v>1351.8823442498556</v>
      </c>
      <c r="H97" s="146"/>
      <c r="I97" s="146">
        <f t="shared" si="14"/>
        <v>2115.1541424747193</v>
      </c>
    </row>
    <row r="98" spans="1:25" x14ac:dyDescent="0.2">
      <c r="A98" s="57">
        <f t="shared" si="7"/>
        <v>27</v>
      </c>
      <c r="B98" s="58">
        <f t="shared" si="8"/>
        <v>362.0790602002474</v>
      </c>
      <c r="C98" s="58">
        <f t="shared" si="9"/>
        <v>490.34973995311054</v>
      </c>
      <c r="D98" s="58">
        <f t="shared" si="10"/>
        <v>722.57912626251027</v>
      </c>
      <c r="E98" s="58">
        <f t="shared" si="11"/>
        <v>131.13839480612947</v>
      </c>
      <c r="F98" s="58">
        <f t="shared" si="12"/>
        <v>84.555964912744372</v>
      </c>
      <c r="G98" s="58">
        <f t="shared" si="13"/>
        <v>1092.3811482510766</v>
      </c>
      <c r="H98" s="147"/>
      <c r="I98" s="147">
        <f t="shared" si="14"/>
        <v>1782.7784298101876</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AV131"/>
  <sheetViews>
    <sheetView showGridLines="0" topLeftCell="V1" zoomScale="70" zoomScaleNormal="70" workbookViewId="0">
      <selection activeCell="AR1" sqref="AR1:AR2"/>
    </sheetView>
  </sheetViews>
  <sheetFormatPr defaultRowHeight="12.75" x14ac:dyDescent="0.2"/>
  <cols>
    <col min="1" max="1" width="10.42578125" style="2" customWidth="1"/>
    <col min="19" max="19" width="9.140625" style="107"/>
    <col min="32" max="36" width="9.140625" style="1"/>
    <col min="38" max="41" width="9.7109375" style="1" hidden="1" customWidth="1"/>
    <col min="42" max="42" width="0" style="1"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L1" s="1">
        <v>2015</v>
      </c>
      <c r="AM1" s="1"/>
      <c r="AN1" s="1"/>
      <c r="AO1" s="1"/>
      <c r="AP1" s="1"/>
      <c r="AR1" s="1">
        <v>2019</v>
      </c>
      <c r="AS1" s="1"/>
      <c r="AT1" s="1"/>
      <c r="AU1" s="1"/>
      <c r="AV1" s="1"/>
    </row>
    <row r="2" spans="1:48" s="2" customFormat="1" ht="13.5" thickBot="1" x14ac:dyDescent="0.25">
      <c r="A2" s="112" t="s">
        <v>23</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91" t="s">
        <v>0</v>
      </c>
      <c r="AA3" s="91" t="s">
        <v>1</v>
      </c>
      <c r="AB3" s="91" t="s">
        <v>42</v>
      </c>
      <c r="AC3" s="91" t="s">
        <v>3</v>
      </c>
      <c r="AD3" s="91" t="s">
        <v>39</v>
      </c>
      <c r="AE3" s="121"/>
      <c r="AF3" s="79" t="s">
        <v>0</v>
      </c>
      <c r="AG3" s="79" t="s">
        <v>1</v>
      </c>
      <c r="AH3" s="79" t="s">
        <v>42</v>
      </c>
      <c r="AI3" s="79" t="s">
        <v>3</v>
      </c>
      <c r="AJ3" s="79" t="s">
        <v>39</v>
      </c>
      <c r="AL3" s="79" t="s">
        <v>0</v>
      </c>
      <c r="AM3" s="79" t="s">
        <v>1</v>
      </c>
      <c r="AN3" s="79" t="s">
        <v>42</v>
      </c>
      <c r="AO3" s="79" t="s">
        <v>3</v>
      </c>
      <c r="AP3" s="79" t="s">
        <v>39</v>
      </c>
      <c r="AR3" s="79" t="s">
        <v>0</v>
      </c>
      <c r="AS3" s="79" t="s">
        <v>1</v>
      </c>
      <c r="AT3" s="79" t="s">
        <v>42</v>
      </c>
      <c r="AU3" s="79" t="s">
        <v>3</v>
      </c>
      <c r="AV3" s="79" t="s">
        <v>39</v>
      </c>
    </row>
    <row r="4" spans="1:48" x14ac:dyDescent="0.2">
      <c r="A4" s="40" t="s">
        <v>40</v>
      </c>
      <c r="B4" s="41">
        <v>1570.50440801581</v>
      </c>
      <c r="C4" s="41">
        <v>0</v>
      </c>
      <c r="D4" s="41">
        <v>0</v>
      </c>
      <c r="E4" s="41">
        <v>0</v>
      </c>
      <c r="F4" s="41">
        <f t="shared" ref="F4:F34" si="0">B4+C4+D4+E4</f>
        <v>1570.50440801581</v>
      </c>
      <c r="G4" s="111"/>
      <c r="H4" s="41">
        <v>909.67715290105707</v>
      </c>
      <c r="I4" s="41">
        <v>0</v>
      </c>
      <c r="J4" s="41">
        <v>0</v>
      </c>
      <c r="K4" s="41">
        <v>0</v>
      </c>
      <c r="L4" s="41">
        <f t="shared" ref="L4:L34" si="1">H4+I4+J4+K4</f>
        <v>909.67715290105707</v>
      </c>
      <c r="M4" s="111"/>
      <c r="N4" s="41">
        <v>1064.020970864676</v>
      </c>
      <c r="O4" s="41">
        <v>0</v>
      </c>
      <c r="P4" s="41">
        <v>0</v>
      </c>
      <c r="Q4" s="41">
        <v>0</v>
      </c>
      <c r="R4" s="41">
        <f t="shared" ref="R4:R34" si="2">N4+O4+P4+Q4</f>
        <v>1064.020970864676</v>
      </c>
      <c r="S4" s="111"/>
      <c r="T4" s="41">
        <v>1167.5835902138447</v>
      </c>
      <c r="U4" s="41">
        <v>0</v>
      </c>
      <c r="V4" s="41">
        <v>0</v>
      </c>
      <c r="W4" s="41">
        <v>0</v>
      </c>
      <c r="X4" s="41">
        <f t="shared" ref="X4:X34" si="3">T4+U4+V4+W4</f>
        <v>1167.5835902138447</v>
      </c>
      <c r="Y4" s="107"/>
      <c r="Z4" s="41">
        <v>1548.8583340217099</v>
      </c>
      <c r="AA4" s="41">
        <v>0</v>
      </c>
      <c r="AB4" s="41">
        <v>0</v>
      </c>
      <c r="AC4" s="41">
        <v>0</v>
      </c>
      <c r="AD4" s="41">
        <f t="shared" ref="AD4:AD34" si="4">Z4+AA4+AB4+AC4</f>
        <v>1548.8583340217099</v>
      </c>
      <c r="AE4" s="108"/>
      <c r="AF4" s="41">
        <v>1437.5531810467483</v>
      </c>
      <c r="AG4" s="41">
        <v>0</v>
      </c>
      <c r="AH4" s="41">
        <v>0</v>
      </c>
      <c r="AI4" s="41">
        <v>0</v>
      </c>
      <c r="AJ4" s="41">
        <f t="shared" ref="AJ4:AJ34" si="5">AF4+AG4+AH4+AI4</f>
        <v>1437.5531810467483</v>
      </c>
      <c r="AL4" s="41"/>
      <c r="AM4" s="41"/>
      <c r="AN4" s="41"/>
      <c r="AO4" s="41"/>
      <c r="AP4" s="41">
        <v>1636.284276409013</v>
      </c>
      <c r="AR4" s="41">
        <v>2419.2323633242581</v>
      </c>
      <c r="AS4" s="41">
        <v>0</v>
      </c>
      <c r="AT4" s="41">
        <v>0</v>
      </c>
      <c r="AU4" s="41">
        <v>0</v>
      </c>
      <c r="AV4" s="41">
        <v>2419.2323633242581</v>
      </c>
    </row>
    <row r="5" spans="1:48" x14ac:dyDescent="0.2">
      <c r="A5" s="78">
        <v>0</v>
      </c>
      <c r="B5" s="77">
        <v>2175.702056390724</v>
      </c>
      <c r="C5" s="77">
        <v>703.99517224131193</v>
      </c>
      <c r="D5" s="77">
        <v>87.197612185525969</v>
      </c>
      <c r="E5" s="77">
        <v>0</v>
      </c>
      <c r="F5" s="77">
        <f t="shared" si="0"/>
        <v>2966.894840817562</v>
      </c>
      <c r="G5" s="111"/>
      <c r="H5" s="77">
        <v>2772.8996703094845</v>
      </c>
      <c r="I5" s="77">
        <v>760.02122976220505</v>
      </c>
      <c r="J5" s="77">
        <v>200.73380629855043</v>
      </c>
      <c r="K5" s="77">
        <v>0</v>
      </c>
      <c r="L5" s="77">
        <f t="shared" si="1"/>
        <v>3733.6547063702401</v>
      </c>
      <c r="M5" s="111"/>
      <c r="N5" s="77">
        <v>3317.8494481865205</v>
      </c>
      <c r="O5" s="77">
        <v>875.08755859740518</v>
      </c>
      <c r="P5" s="77">
        <v>227.81401908979541</v>
      </c>
      <c r="Q5" s="77">
        <v>0</v>
      </c>
      <c r="R5" s="77">
        <f t="shared" si="2"/>
        <v>4420.7510258737211</v>
      </c>
      <c r="S5" s="111"/>
      <c r="T5" s="77">
        <v>3754.8408442015611</v>
      </c>
      <c r="U5" s="77">
        <v>1016.6004597517044</v>
      </c>
      <c r="V5" s="77">
        <v>271.22075563118955</v>
      </c>
      <c r="W5" s="77">
        <v>0</v>
      </c>
      <c r="X5" s="77">
        <f t="shared" si="3"/>
        <v>5042.6620595844552</v>
      </c>
      <c r="Y5" s="107"/>
      <c r="Z5" s="77">
        <v>5481.8012907903194</v>
      </c>
      <c r="AA5" s="77">
        <v>1083.6953722347712</v>
      </c>
      <c r="AB5" s="77">
        <v>284.32076203323936</v>
      </c>
      <c r="AC5" s="77">
        <v>0</v>
      </c>
      <c r="AD5" s="77">
        <f t="shared" si="4"/>
        <v>6849.8174250583306</v>
      </c>
      <c r="AE5" s="108"/>
      <c r="AF5" s="77">
        <v>6241.2829427689039</v>
      </c>
      <c r="AG5" s="77">
        <v>618.21441835931569</v>
      </c>
      <c r="AH5" s="77">
        <v>250.50375267392624</v>
      </c>
      <c r="AI5" s="77">
        <v>0</v>
      </c>
      <c r="AJ5" s="77">
        <f t="shared" si="5"/>
        <v>7110.0011138021455</v>
      </c>
      <c r="AL5" s="77"/>
      <c r="AM5" s="77"/>
      <c r="AN5" s="77"/>
      <c r="AO5" s="120"/>
      <c r="AP5" s="120">
        <v>7735.6920982410247</v>
      </c>
      <c r="AQ5" s="107"/>
      <c r="AR5" s="77">
        <v>9104.9528769375356</v>
      </c>
      <c r="AS5" s="77">
        <v>800.95394341680662</v>
      </c>
      <c r="AT5" s="77">
        <v>255.81676785387364</v>
      </c>
      <c r="AU5" s="77">
        <v>0</v>
      </c>
      <c r="AV5" s="77">
        <v>10161.723588208217</v>
      </c>
    </row>
    <row r="6" spans="1:48" x14ac:dyDescent="0.2">
      <c r="A6" s="40">
        <v>1</v>
      </c>
      <c r="B6" s="41">
        <v>1194.1368013808428</v>
      </c>
      <c r="C6" s="41">
        <v>1407.9903444826239</v>
      </c>
      <c r="D6" s="41">
        <v>87.197612185525969</v>
      </c>
      <c r="E6" s="41">
        <v>0</v>
      </c>
      <c r="F6" s="41">
        <f t="shared" si="0"/>
        <v>2689.3247580489924</v>
      </c>
      <c r="G6" s="111"/>
      <c r="H6" s="41">
        <v>1334.8022109447379</v>
      </c>
      <c r="I6" s="41">
        <v>1530.9467253380135</v>
      </c>
      <c r="J6" s="41">
        <v>200.73380629855046</v>
      </c>
      <c r="K6" s="41">
        <v>0</v>
      </c>
      <c r="L6" s="41">
        <f t="shared" si="1"/>
        <v>3066.4827425813019</v>
      </c>
      <c r="M6" s="111"/>
      <c r="N6" s="41">
        <v>1631.3382223215301</v>
      </c>
      <c r="O6" s="41">
        <v>1743.2098477247337</v>
      </c>
      <c r="P6" s="41">
        <v>227.81401908979541</v>
      </c>
      <c r="Q6" s="41">
        <v>0</v>
      </c>
      <c r="R6" s="41">
        <f t="shared" si="2"/>
        <v>3602.3620891360592</v>
      </c>
      <c r="S6" s="111"/>
      <c r="T6" s="41">
        <v>1905.0584127755942</v>
      </c>
      <c r="U6" s="41">
        <v>2042.995501159407</v>
      </c>
      <c r="V6" s="41">
        <v>271.22075563118955</v>
      </c>
      <c r="W6" s="41">
        <v>0</v>
      </c>
      <c r="X6" s="41">
        <f t="shared" si="3"/>
        <v>4219.2746695661908</v>
      </c>
      <c r="Y6" s="107"/>
      <c r="Z6" s="41">
        <v>3041.9506858918689</v>
      </c>
      <c r="AA6" s="41">
        <v>2157.1099260563724</v>
      </c>
      <c r="AB6" s="41">
        <v>284.32076203323936</v>
      </c>
      <c r="AC6" s="41">
        <v>0</v>
      </c>
      <c r="AD6" s="41">
        <f t="shared" si="4"/>
        <v>5483.3813739814814</v>
      </c>
      <c r="AE6" s="108"/>
      <c r="AF6" s="41">
        <v>3967.9962624413652</v>
      </c>
      <c r="AG6" s="41">
        <v>1203.3584724363677</v>
      </c>
      <c r="AH6" s="41">
        <v>250.50375267392624</v>
      </c>
      <c r="AI6" s="41">
        <v>0</v>
      </c>
      <c r="AJ6" s="41">
        <f t="shared" si="5"/>
        <v>5421.858487551659</v>
      </c>
      <c r="AL6" s="41"/>
      <c r="AM6" s="41"/>
      <c r="AN6" s="41"/>
      <c r="AO6" s="41"/>
      <c r="AP6" s="41">
        <v>5783.7906714724522</v>
      </c>
      <c r="AR6" s="41">
        <v>5409.1087157993625</v>
      </c>
      <c r="AS6" s="41">
        <v>1514.9524353049619</v>
      </c>
      <c r="AT6" s="41">
        <v>255.81676785387364</v>
      </c>
      <c r="AU6" s="41">
        <v>0</v>
      </c>
      <c r="AV6" s="41">
        <v>7179.8779189581983</v>
      </c>
    </row>
    <row r="7" spans="1:48" x14ac:dyDescent="0.2">
      <c r="A7" s="78">
        <v>2</v>
      </c>
      <c r="B7" s="77">
        <v>1194.1368013808428</v>
      </c>
      <c r="C7" s="77">
        <v>2343.3343525399091</v>
      </c>
      <c r="D7" s="77">
        <v>87.197612185525969</v>
      </c>
      <c r="E7" s="77">
        <v>0</v>
      </c>
      <c r="F7" s="77">
        <f t="shared" si="0"/>
        <v>3624.6687661062779</v>
      </c>
      <c r="G7" s="111"/>
      <c r="H7" s="77">
        <v>1339.7764570954189</v>
      </c>
      <c r="I7" s="77">
        <v>2836.9759725142558</v>
      </c>
      <c r="J7" s="77">
        <v>200.73380629855046</v>
      </c>
      <c r="K7" s="77">
        <v>0</v>
      </c>
      <c r="L7" s="77">
        <f t="shared" si="1"/>
        <v>4377.4862359082254</v>
      </c>
      <c r="M7" s="111"/>
      <c r="N7" s="77">
        <v>1628.1900403024397</v>
      </c>
      <c r="O7" s="77">
        <v>3318.0782185302687</v>
      </c>
      <c r="P7" s="77">
        <v>227.81401908979538</v>
      </c>
      <c r="Q7" s="77">
        <v>0</v>
      </c>
      <c r="R7" s="77">
        <f t="shared" si="2"/>
        <v>5174.0822779225036</v>
      </c>
      <c r="S7" s="111"/>
      <c r="T7" s="77">
        <v>1909.3300228403332</v>
      </c>
      <c r="U7" s="77">
        <v>3539.7994773903902</v>
      </c>
      <c r="V7" s="77">
        <v>271.22075563118955</v>
      </c>
      <c r="W7" s="77">
        <v>0</v>
      </c>
      <c r="X7" s="77">
        <f t="shared" si="3"/>
        <v>5720.350255861913</v>
      </c>
      <c r="Y7" s="107"/>
      <c r="Z7" s="77">
        <v>3036.5205757362232</v>
      </c>
      <c r="AA7" s="77">
        <v>4055.019729836104</v>
      </c>
      <c r="AB7" s="77">
        <v>284.32076203323936</v>
      </c>
      <c r="AC7" s="77">
        <v>0</v>
      </c>
      <c r="AD7" s="77">
        <f t="shared" si="4"/>
        <v>7375.8610676055669</v>
      </c>
      <c r="AE7" s="108"/>
      <c r="AF7" s="77">
        <v>3946.3539727856974</v>
      </c>
      <c r="AG7" s="77">
        <v>2689.4702146981917</v>
      </c>
      <c r="AH7" s="77">
        <v>250.50375267392624</v>
      </c>
      <c r="AI7" s="77">
        <v>0</v>
      </c>
      <c r="AJ7" s="77">
        <f t="shared" si="5"/>
        <v>6886.3279401578156</v>
      </c>
      <c r="AL7" s="77"/>
      <c r="AM7" s="77"/>
      <c r="AN7" s="77"/>
      <c r="AO7" s="120"/>
      <c r="AP7" s="120">
        <v>7288.1090756272415</v>
      </c>
      <c r="AQ7" s="107"/>
      <c r="AR7" s="77">
        <v>5353.2909661319582</v>
      </c>
      <c r="AS7" s="77">
        <v>3547.9851279867503</v>
      </c>
      <c r="AT7" s="77">
        <v>255.81676785387364</v>
      </c>
      <c r="AU7" s="77">
        <v>0</v>
      </c>
      <c r="AV7" s="77">
        <v>9157.0928619725819</v>
      </c>
    </row>
    <row r="8" spans="1:48" x14ac:dyDescent="0.2">
      <c r="A8" s="40">
        <v>3</v>
      </c>
      <c r="B8" s="41">
        <v>802.56970470633928</v>
      </c>
      <c r="C8" s="41">
        <v>4315.4980142461663</v>
      </c>
      <c r="D8" s="41">
        <v>87.197612185525955</v>
      </c>
      <c r="E8" s="41">
        <v>0</v>
      </c>
      <c r="F8" s="41">
        <f t="shared" si="0"/>
        <v>5205.2653311380318</v>
      </c>
      <c r="G8" s="111"/>
      <c r="H8" s="41">
        <v>956.79477445515022</v>
      </c>
      <c r="I8" s="41">
        <v>4419.5961995789712</v>
      </c>
      <c r="J8" s="41">
        <v>200.73380629855046</v>
      </c>
      <c r="K8" s="41">
        <v>0</v>
      </c>
      <c r="L8" s="41">
        <f t="shared" si="1"/>
        <v>5577.1247803326714</v>
      </c>
      <c r="M8" s="111"/>
      <c r="N8" s="41">
        <v>1191.6336216659467</v>
      </c>
      <c r="O8" s="41">
        <v>5153.8152550198856</v>
      </c>
      <c r="P8" s="41">
        <v>227.81401908979541</v>
      </c>
      <c r="Q8" s="41">
        <v>0</v>
      </c>
      <c r="R8" s="41">
        <f t="shared" si="2"/>
        <v>6573.2628957756278</v>
      </c>
      <c r="S8" s="111"/>
      <c r="T8" s="41">
        <v>1418.6253267276074</v>
      </c>
      <c r="U8" s="41">
        <v>5285.9930272879301</v>
      </c>
      <c r="V8" s="41">
        <v>271.2207556311896</v>
      </c>
      <c r="W8" s="41">
        <v>0</v>
      </c>
      <c r="X8" s="41">
        <f t="shared" si="3"/>
        <v>6975.8391096467276</v>
      </c>
      <c r="Y8" s="107"/>
      <c r="Z8" s="41">
        <v>2398.1466484491652</v>
      </c>
      <c r="AA8" s="41">
        <v>4929.3492822808184</v>
      </c>
      <c r="AB8" s="41">
        <v>284.32076203323936</v>
      </c>
      <c r="AC8" s="41">
        <v>0</v>
      </c>
      <c r="AD8" s="41">
        <f t="shared" si="4"/>
        <v>7611.8166927632228</v>
      </c>
      <c r="AE8" s="108"/>
      <c r="AF8" s="41">
        <v>2699.4883806370108</v>
      </c>
      <c r="AG8" s="41">
        <v>5380.9264178764361</v>
      </c>
      <c r="AH8" s="41">
        <v>250.5037526739263</v>
      </c>
      <c r="AI8" s="41">
        <v>0</v>
      </c>
      <c r="AJ8" s="41">
        <f t="shared" si="5"/>
        <v>8330.9185511873729</v>
      </c>
      <c r="AL8" s="41"/>
      <c r="AM8" s="41"/>
      <c r="AN8" s="41"/>
      <c r="AO8" s="41"/>
      <c r="AP8" s="41">
        <v>8678.1491350616379</v>
      </c>
      <c r="AR8" s="41">
        <v>2707.4961077717753</v>
      </c>
      <c r="AS8" s="41">
        <v>8231.642356360644</v>
      </c>
      <c r="AT8" s="41">
        <v>255.81676785387364</v>
      </c>
      <c r="AU8" s="41">
        <v>0</v>
      </c>
      <c r="AV8" s="41">
        <v>11194.955231986292</v>
      </c>
    </row>
    <row r="9" spans="1:48" x14ac:dyDescent="0.2">
      <c r="A9" s="78">
        <v>4</v>
      </c>
      <c r="B9" s="77">
        <v>804.41403899601858</v>
      </c>
      <c r="C9" s="77">
        <v>4436.1748707353863</v>
      </c>
      <c r="D9" s="77">
        <v>87.197612185525955</v>
      </c>
      <c r="E9" s="77">
        <v>0</v>
      </c>
      <c r="F9" s="77">
        <f t="shared" si="0"/>
        <v>5327.7865219169307</v>
      </c>
      <c r="G9" s="111"/>
      <c r="H9" s="77">
        <v>952.8460186044075</v>
      </c>
      <c r="I9" s="77">
        <v>4593.4905975128286</v>
      </c>
      <c r="J9" s="77">
        <v>200.73380629855046</v>
      </c>
      <c r="K9" s="77">
        <v>0</v>
      </c>
      <c r="L9" s="77">
        <f t="shared" si="1"/>
        <v>5747.0704224157871</v>
      </c>
      <c r="M9" s="111"/>
      <c r="N9" s="77">
        <v>1195.1165166280477</v>
      </c>
      <c r="O9" s="77">
        <v>5304.7412574350401</v>
      </c>
      <c r="P9" s="77">
        <v>227.81401908979541</v>
      </c>
      <c r="Q9" s="77">
        <v>0</v>
      </c>
      <c r="R9" s="77">
        <f t="shared" si="2"/>
        <v>6727.6717931528838</v>
      </c>
      <c r="S9" s="111"/>
      <c r="T9" s="77">
        <v>1414.2882043436675</v>
      </c>
      <c r="U9" s="77">
        <v>5455.1088622364723</v>
      </c>
      <c r="V9" s="77">
        <v>271.22075563118955</v>
      </c>
      <c r="W9" s="77">
        <v>0</v>
      </c>
      <c r="X9" s="77">
        <f t="shared" si="3"/>
        <v>7140.6178222113294</v>
      </c>
      <c r="Y9" s="107"/>
      <c r="Z9" s="77">
        <v>2397.0605683621357</v>
      </c>
      <c r="AA9" s="77">
        <v>5139.6493165346237</v>
      </c>
      <c r="AB9" s="77">
        <v>284.32076203323936</v>
      </c>
      <c r="AC9" s="77">
        <v>0</v>
      </c>
      <c r="AD9" s="77">
        <f t="shared" si="4"/>
        <v>7821.0306469299994</v>
      </c>
      <c r="AE9" s="108"/>
      <c r="AF9" s="77">
        <v>2694.3518189364645</v>
      </c>
      <c r="AG9" s="77">
        <v>5557.5463475141287</v>
      </c>
      <c r="AH9" s="77">
        <v>250.5037526739263</v>
      </c>
      <c r="AI9" s="77">
        <v>0</v>
      </c>
      <c r="AJ9" s="77">
        <f t="shared" si="5"/>
        <v>8502.4019191245206</v>
      </c>
      <c r="AL9" s="77"/>
      <c r="AM9" s="77"/>
      <c r="AN9" s="77"/>
      <c r="AO9" s="120"/>
      <c r="AP9" s="120">
        <v>8917.8749856795384</v>
      </c>
      <c r="AR9" s="77">
        <v>2699.1825101519871</v>
      </c>
      <c r="AS9" s="77">
        <v>8519.6650637252278</v>
      </c>
      <c r="AT9" s="77">
        <v>255.81676785387364</v>
      </c>
      <c r="AU9" s="77">
        <v>0</v>
      </c>
      <c r="AV9" s="77">
        <v>11474.664341731088</v>
      </c>
    </row>
    <row r="10" spans="1:48" x14ac:dyDescent="0.2">
      <c r="A10" s="40">
        <v>5</v>
      </c>
      <c r="B10" s="41">
        <v>804.8095972095681</v>
      </c>
      <c r="C10" s="41">
        <v>4309.0754046848897</v>
      </c>
      <c r="D10" s="41">
        <v>87.197612185525955</v>
      </c>
      <c r="E10" s="41">
        <v>27.132390946579616</v>
      </c>
      <c r="F10" s="41">
        <f t="shared" si="0"/>
        <v>5228.2150050265636</v>
      </c>
      <c r="G10" s="111"/>
      <c r="H10" s="41">
        <v>957.06433037620104</v>
      </c>
      <c r="I10" s="41">
        <v>4250.8150612559084</v>
      </c>
      <c r="J10" s="41">
        <v>200.73380629855043</v>
      </c>
      <c r="K10" s="41">
        <v>463.66958328021462</v>
      </c>
      <c r="L10" s="41">
        <f t="shared" si="1"/>
        <v>5872.2827812108735</v>
      </c>
      <c r="M10" s="111"/>
      <c r="N10" s="41">
        <v>1194.698054056287</v>
      </c>
      <c r="O10" s="41">
        <v>4789.004882612764</v>
      </c>
      <c r="P10" s="41">
        <v>227.81401908979541</v>
      </c>
      <c r="Q10" s="41">
        <v>730.35180475760433</v>
      </c>
      <c r="R10" s="41">
        <f t="shared" si="2"/>
        <v>6941.8687605164514</v>
      </c>
      <c r="S10" s="111"/>
      <c r="T10" s="41">
        <v>1418.5194945250826</v>
      </c>
      <c r="U10" s="41">
        <v>5023.7226248416227</v>
      </c>
      <c r="V10" s="41">
        <v>271.2207556311896</v>
      </c>
      <c r="W10" s="41">
        <v>724.86235856087728</v>
      </c>
      <c r="X10" s="41">
        <f t="shared" si="3"/>
        <v>7438.3252335587722</v>
      </c>
      <c r="Y10" s="107"/>
      <c r="Z10" s="41">
        <v>2400.7464604290753</v>
      </c>
      <c r="AA10" s="41">
        <v>4742.660312649874</v>
      </c>
      <c r="AB10" s="41">
        <v>284.32076203323936</v>
      </c>
      <c r="AC10" s="41">
        <v>657.8142001033691</v>
      </c>
      <c r="AD10" s="41">
        <f t="shared" si="4"/>
        <v>8085.5417352155582</v>
      </c>
      <c r="AE10" s="108"/>
      <c r="AF10" s="41">
        <v>2695.8654204673117</v>
      </c>
      <c r="AG10" s="41">
        <v>5108.689818900958</v>
      </c>
      <c r="AH10" s="41">
        <v>250.5037526739263</v>
      </c>
      <c r="AI10" s="41">
        <v>685.06205086168575</v>
      </c>
      <c r="AJ10" s="41">
        <f t="shared" si="5"/>
        <v>8740.121042903882</v>
      </c>
      <c r="AL10" s="41"/>
      <c r="AM10" s="41"/>
      <c r="AN10" s="41"/>
      <c r="AO10" s="41"/>
      <c r="AP10" s="41">
        <v>9122.1236546530599</v>
      </c>
      <c r="AR10" s="41">
        <v>2661.2677326248577</v>
      </c>
      <c r="AS10" s="41">
        <v>7965.1025409114618</v>
      </c>
      <c r="AT10" s="41">
        <v>255.81676785387364</v>
      </c>
      <c r="AU10" s="41">
        <v>707.68142967195399</v>
      </c>
      <c r="AV10" s="41">
        <v>11589.868471062146</v>
      </c>
    </row>
    <row r="11" spans="1:48" x14ac:dyDescent="0.2">
      <c r="A11" s="78">
        <v>6</v>
      </c>
      <c r="B11" s="77">
        <v>803.16789384438357</v>
      </c>
      <c r="C11" s="77">
        <v>55.056469155443281</v>
      </c>
      <c r="D11" s="77">
        <v>87.197612185525955</v>
      </c>
      <c r="E11" s="77">
        <v>7110.8623175933326</v>
      </c>
      <c r="F11" s="77">
        <f t="shared" si="0"/>
        <v>8056.2842927786851</v>
      </c>
      <c r="G11" s="111"/>
      <c r="H11" s="77">
        <v>646.37210668715284</v>
      </c>
      <c r="I11" s="77">
        <v>58.577563100795885</v>
      </c>
      <c r="J11" s="77">
        <v>200.73380629855046</v>
      </c>
      <c r="K11" s="77">
        <v>6543.1690453601859</v>
      </c>
      <c r="L11" s="77">
        <f t="shared" si="1"/>
        <v>7448.8525214466854</v>
      </c>
      <c r="M11" s="111"/>
      <c r="N11" s="77">
        <v>837.14098500277998</v>
      </c>
      <c r="O11" s="77">
        <v>74.591124857541388</v>
      </c>
      <c r="P11" s="77">
        <v>227.81401908979544</v>
      </c>
      <c r="Q11" s="77">
        <v>7145.9324761299968</v>
      </c>
      <c r="R11" s="77">
        <f t="shared" si="2"/>
        <v>8285.478605080114</v>
      </c>
      <c r="S11" s="111"/>
      <c r="T11" s="77">
        <v>1022.6110371377905</v>
      </c>
      <c r="U11" s="77">
        <v>91.030455339787807</v>
      </c>
      <c r="V11" s="77">
        <v>271.2207556311896</v>
      </c>
      <c r="W11" s="77">
        <v>7949.2408083877335</v>
      </c>
      <c r="X11" s="77">
        <f t="shared" si="3"/>
        <v>9334.1030564965022</v>
      </c>
      <c r="Y11" s="107"/>
      <c r="Z11" s="77">
        <v>1891.7507704723917</v>
      </c>
      <c r="AA11" s="77">
        <v>121.85825537622786</v>
      </c>
      <c r="AB11" s="77">
        <v>284.32076203323936</v>
      </c>
      <c r="AC11" s="77">
        <v>7486.6114945288264</v>
      </c>
      <c r="AD11" s="77">
        <f t="shared" si="4"/>
        <v>9784.5412824106861</v>
      </c>
      <c r="AE11" s="108"/>
      <c r="AF11" s="77">
        <v>2255.2024973773327</v>
      </c>
      <c r="AG11" s="77">
        <v>132.58124393772277</v>
      </c>
      <c r="AH11" s="77">
        <v>250.5037526739263</v>
      </c>
      <c r="AI11" s="77">
        <v>7633.7599965874315</v>
      </c>
      <c r="AJ11" s="77">
        <f t="shared" si="5"/>
        <v>10272.047490576413</v>
      </c>
      <c r="AL11" s="77"/>
      <c r="AM11" s="77"/>
      <c r="AN11" s="77"/>
      <c r="AO11" s="120"/>
      <c r="AP11" s="120">
        <v>10441.830972753181</v>
      </c>
      <c r="AQ11" s="107"/>
      <c r="AR11" s="77">
        <v>2666.9931527839999</v>
      </c>
      <c r="AS11" s="77">
        <v>0</v>
      </c>
      <c r="AT11" s="77">
        <v>255.81676785387364</v>
      </c>
      <c r="AU11" s="77">
        <v>9430.0734904488345</v>
      </c>
      <c r="AV11" s="77">
        <v>12352.883411086708</v>
      </c>
    </row>
    <row r="12" spans="1:48" x14ac:dyDescent="0.2">
      <c r="A12" s="40">
        <v>7</v>
      </c>
      <c r="B12" s="41">
        <v>803.46684188577285</v>
      </c>
      <c r="C12" s="41">
        <v>0</v>
      </c>
      <c r="D12" s="41">
        <v>87.197612185525941</v>
      </c>
      <c r="E12" s="41">
        <v>7061.7759371328584</v>
      </c>
      <c r="F12" s="41">
        <f t="shared" si="0"/>
        <v>7952.4403912041571</v>
      </c>
      <c r="G12" s="111"/>
      <c r="H12" s="41">
        <v>646.37210668715272</v>
      </c>
      <c r="I12" s="41">
        <v>0</v>
      </c>
      <c r="J12" s="41">
        <v>200.73380629855043</v>
      </c>
      <c r="K12" s="41">
        <v>6589.7980210995383</v>
      </c>
      <c r="L12" s="41">
        <f t="shared" si="1"/>
        <v>7436.9039340852414</v>
      </c>
      <c r="M12" s="111"/>
      <c r="N12" s="41">
        <v>837.14098500277987</v>
      </c>
      <c r="O12" s="41">
        <v>0</v>
      </c>
      <c r="P12" s="41">
        <v>227.81401908979541</v>
      </c>
      <c r="Q12" s="41">
        <v>7206.7327427659884</v>
      </c>
      <c r="R12" s="41">
        <f t="shared" si="2"/>
        <v>8271.6877468585644</v>
      </c>
      <c r="S12" s="111"/>
      <c r="T12" s="41">
        <v>1022.6110371377907</v>
      </c>
      <c r="U12" s="41">
        <v>0</v>
      </c>
      <c r="V12" s="41">
        <v>271.2207556311896</v>
      </c>
      <c r="W12" s="41">
        <v>8099.1828894398286</v>
      </c>
      <c r="X12" s="41">
        <f t="shared" si="3"/>
        <v>9393.01468220881</v>
      </c>
      <c r="Y12" s="107"/>
      <c r="Z12" s="41">
        <v>1891.7507704723914</v>
      </c>
      <c r="AA12" s="41">
        <v>0</v>
      </c>
      <c r="AB12" s="41">
        <v>284.32076203323936</v>
      </c>
      <c r="AC12" s="41">
        <v>7597.9957081771299</v>
      </c>
      <c r="AD12" s="41">
        <f t="shared" si="4"/>
        <v>9774.0672406827616</v>
      </c>
      <c r="AE12" s="108"/>
      <c r="AF12" s="41">
        <v>2255.2024973773323</v>
      </c>
      <c r="AG12" s="41">
        <v>0</v>
      </c>
      <c r="AH12" s="41">
        <v>250.5037526739263</v>
      </c>
      <c r="AI12" s="41">
        <v>7720.1245035664642</v>
      </c>
      <c r="AJ12" s="41">
        <f t="shared" si="5"/>
        <v>10225.830753617724</v>
      </c>
      <c r="AL12" s="41"/>
      <c r="AM12" s="41"/>
      <c r="AN12" s="41"/>
      <c r="AO12" s="41"/>
      <c r="AP12" s="41">
        <v>10358.203992699044</v>
      </c>
      <c r="AR12" s="41">
        <v>2664.8381940255153</v>
      </c>
      <c r="AS12" s="41">
        <v>0</v>
      </c>
      <c r="AT12" s="41">
        <v>255.81676785387364</v>
      </c>
      <c r="AU12" s="41">
        <v>9562.557984895966</v>
      </c>
      <c r="AV12" s="41">
        <v>12483.212946775355</v>
      </c>
    </row>
    <row r="13" spans="1:48" x14ac:dyDescent="0.2">
      <c r="A13" s="78">
        <v>8</v>
      </c>
      <c r="B13" s="77">
        <v>605.19764837491391</v>
      </c>
      <c r="C13" s="77">
        <v>0</v>
      </c>
      <c r="D13" s="77">
        <v>87.197612185525955</v>
      </c>
      <c r="E13" s="77">
        <v>7084.2943530796247</v>
      </c>
      <c r="F13" s="77">
        <f t="shared" si="0"/>
        <v>7776.6896136400646</v>
      </c>
      <c r="G13" s="111"/>
      <c r="H13" s="77">
        <v>646.37210668715272</v>
      </c>
      <c r="I13" s="77">
        <v>0</v>
      </c>
      <c r="J13" s="77">
        <v>200.73380629855043</v>
      </c>
      <c r="K13" s="77">
        <v>6573.8527180329838</v>
      </c>
      <c r="L13" s="77">
        <f t="shared" si="1"/>
        <v>7420.9586310186869</v>
      </c>
      <c r="M13" s="111"/>
      <c r="N13" s="77">
        <v>837.14098500277987</v>
      </c>
      <c r="O13" s="77">
        <v>0</v>
      </c>
      <c r="P13" s="77">
        <v>227.81401908979541</v>
      </c>
      <c r="Q13" s="77">
        <v>7242.684787422324</v>
      </c>
      <c r="R13" s="77">
        <f t="shared" si="2"/>
        <v>8307.6397915148991</v>
      </c>
      <c r="S13" s="111"/>
      <c r="T13" s="77">
        <v>1022.6110371377907</v>
      </c>
      <c r="U13" s="77">
        <v>0</v>
      </c>
      <c r="V13" s="77">
        <v>271.2207556311896</v>
      </c>
      <c r="W13" s="77">
        <v>8118.8344840560403</v>
      </c>
      <c r="X13" s="77">
        <f t="shared" si="3"/>
        <v>9412.6662768250208</v>
      </c>
      <c r="Y13" s="107"/>
      <c r="Z13" s="77">
        <v>1891.7507704723917</v>
      </c>
      <c r="AA13" s="77">
        <v>0</v>
      </c>
      <c r="AB13" s="77">
        <v>284.32076203323936</v>
      </c>
      <c r="AC13" s="77">
        <v>7603.5387583467846</v>
      </c>
      <c r="AD13" s="77">
        <f t="shared" si="4"/>
        <v>9779.6102908524153</v>
      </c>
      <c r="AE13" s="108"/>
      <c r="AF13" s="77">
        <v>2255.2024973773323</v>
      </c>
      <c r="AG13" s="77">
        <v>0</v>
      </c>
      <c r="AH13" s="77">
        <v>250.5037526739263</v>
      </c>
      <c r="AI13" s="77">
        <v>7735.4722839477745</v>
      </c>
      <c r="AJ13" s="77">
        <f t="shared" si="5"/>
        <v>10241.178533999033</v>
      </c>
      <c r="AL13" s="77"/>
      <c r="AM13" s="77"/>
      <c r="AN13" s="77"/>
      <c r="AO13" s="120"/>
      <c r="AP13" s="120">
        <v>10350.261875714577</v>
      </c>
      <c r="AR13" s="77">
        <v>2657.6997080359729</v>
      </c>
      <c r="AS13" s="77">
        <v>0</v>
      </c>
      <c r="AT13" s="77">
        <v>255.81676785387364</v>
      </c>
      <c r="AU13" s="77">
        <v>9560.9066824348993</v>
      </c>
      <c r="AV13" s="77">
        <v>12474.423158324746</v>
      </c>
    </row>
    <row r="14" spans="1:48" x14ac:dyDescent="0.2">
      <c r="A14" s="40">
        <v>9</v>
      </c>
      <c r="B14" s="41">
        <v>605.19764837491402</v>
      </c>
      <c r="C14" s="41">
        <v>0</v>
      </c>
      <c r="D14" s="41">
        <v>87.197612185525955</v>
      </c>
      <c r="E14" s="41">
        <v>7069.4772551197502</v>
      </c>
      <c r="F14" s="41">
        <f t="shared" si="0"/>
        <v>7761.8725156801902</v>
      </c>
      <c r="G14" s="111"/>
      <c r="H14" s="41">
        <v>646.37210668715272</v>
      </c>
      <c r="I14" s="41">
        <v>0</v>
      </c>
      <c r="J14" s="41">
        <v>200.73380629855046</v>
      </c>
      <c r="K14" s="41">
        <v>6562.1456672990698</v>
      </c>
      <c r="L14" s="41">
        <f t="shared" si="1"/>
        <v>7409.2515802847729</v>
      </c>
      <c r="M14" s="111"/>
      <c r="N14" s="41">
        <v>837.14098500277987</v>
      </c>
      <c r="O14" s="41">
        <v>0</v>
      </c>
      <c r="P14" s="41">
        <v>227.81401908979544</v>
      </c>
      <c r="Q14" s="41">
        <v>7250.8881323343958</v>
      </c>
      <c r="R14" s="41">
        <f t="shared" si="2"/>
        <v>8315.8431364269709</v>
      </c>
      <c r="S14" s="111"/>
      <c r="T14" s="41">
        <v>1022.611037137791</v>
      </c>
      <c r="U14" s="41">
        <v>0</v>
      </c>
      <c r="V14" s="41">
        <v>271.2207556311896</v>
      </c>
      <c r="W14" s="41">
        <v>8115.1535557457719</v>
      </c>
      <c r="X14" s="41">
        <f t="shared" si="3"/>
        <v>9408.9853485147523</v>
      </c>
      <c r="Y14" s="107"/>
      <c r="Z14" s="41">
        <v>1891.7507704723914</v>
      </c>
      <c r="AA14" s="41">
        <v>0</v>
      </c>
      <c r="AB14" s="41">
        <v>284.3207620332393</v>
      </c>
      <c r="AC14" s="41">
        <v>7658.6874158585206</v>
      </c>
      <c r="AD14" s="41">
        <f t="shared" si="4"/>
        <v>9834.7589483641514</v>
      </c>
      <c r="AE14" s="108"/>
      <c r="AF14" s="41">
        <v>2255.2024973773327</v>
      </c>
      <c r="AG14" s="41">
        <v>0</v>
      </c>
      <c r="AH14" s="41">
        <v>250.5037526739263</v>
      </c>
      <c r="AI14" s="41">
        <v>7761.5262433456674</v>
      </c>
      <c r="AJ14" s="41">
        <f t="shared" si="5"/>
        <v>10267.232493396927</v>
      </c>
      <c r="AL14" s="41"/>
      <c r="AM14" s="41"/>
      <c r="AN14" s="41"/>
      <c r="AO14" s="41"/>
      <c r="AP14" s="41">
        <v>10313.547606059923</v>
      </c>
      <c r="AR14" s="41">
        <v>2653.4113107524627</v>
      </c>
      <c r="AS14" s="41">
        <v>0</v>
      </c>
      <c r="AT14" s="41">
        <v>255.81676785387364</v>
      </c>
      <c r="AU14" s="41">
        <v>9557.2103538758893</v>
      </c>
      <c r="AV14" s="41">
        <v>12466.438432482226</v>
      </c>
    </row>
    <row r="15" spans="1:48" x14ac:dyDescent="0.2">
      <c r="A15" s="78">
        <v>10</v>
      </c>
      <c r="B15" s="77">
        <v>605.19764837491414</v>
      </c>
      <c r="C15" s="77">
        <v>0</v>
      </c>
      <c r="D15" s="77">
        <v>87.197612185525969</v>
      </c>
      <c r="E15" s="77">
        <v>7136.1286885715435</v>
      </c>
      <c r="F15" s="77">
        <f t="shared" si="0"/>
        <v>7828.5239491319835</v>
      </c>
      <c r="G15" s="111"/>
      <c r="H15" s="77">
        <v>646.37210668715261</v>
      </c>
      <c r="I15" s="77">
        <v>0</v>
      </c>
      <c r="J15" s="77">
        <v>200.73380629855046</v>
      </c>
      <c r="K15" s="77">
        <v>6621.8118712772475</v>
      </c>
      <c r="L15" s="77">
        <f t="shared" si="1"/>
        <v>7468.9177842629506</v>
      </c>
      <c r="M15" s="111"/>
      <c r="N15" s="77">
        <v>837.14098500277998</v>
      </c>
      <c r="O15" s="77">
        <v>0</v>
      </c>
      <c r="P15" s="77">
        <v>227.81401908979541</v>
      </c>
      <c r="Q15" s="77">
        <v>7264.368687212741</v>
      </c>
      <c r="R15" s="77">
        <f t="shared" si="2"/>
        <v>8329.323691305317</v>
      </c>
      <c r="S15" s="111"/>
      <c r="T15" s="77">
        <v>1022.6110371377905</v>
      </c>
      <c r="U15" s="77">
        <v>0</v>
      </c>
      <c r="V15" s="77">
        <v>271.22075563118955</v>
      </c>
      <c r="W15" s="77">
        <v>8189.9634813794028</v>
      </c>
      <c r="X15" s="77">
        <f t="shared" si="3"/>
        <v>9483.7952741483823</v>
      </c>
      <c r="Y15" s="107"/>
      <c r="Z15" s="77">
        <v>1891.7507704723912</v>
      </c>
      <c r="AA15" s="77">
        <v>0</v>
      </c>
      <c r="AB15" s="77">
        <v>284.32076203323936</v>
      </c>
      <c r="AC15" s="77">
        <v>7739.2537121350379</v>
      </c>
      <c r="AD15" s="77">
        <f t="shared" si="4"/>
        <v>9915.3252446406696</v>
      </c>
      <c r="AE15" s="108"/>
      <c r="AF15" s="77">
        <v>2255.2024973773323</v>
      </c>
      <c r="AG15" s="77">
        <v>0</v>
      </c>
      <c r="AH15" s="77">
        <v>250.5037526739263</v>
      </c>
      <c r="AI15" s="77">
        <v>7830.3255622787538</v>
      </c>
      <c r="AJ15" s="77">
        <f t="shared" si="5"/>
        <v>10336.031812330013</v>
      </c>
      <c r="AL15" s="77"/>
      <c r="AM15" s="77"/>
      <c r="AN15" s="77"/>
      <c r="AO15" s="120"/>
      <c r="AP15" s="120">
        <v>10472.466546681517</v>
      </c>
      <c r="AR15" s="77">
        <v>2652.4858348007137</v>
      </c>
      <c r="AS15" s="77">
        <v>0</v>
      </c>
      <c r="AT15" s="77">
        <v>255.8167678538737</v>
      </c>
      <c r="AU15" s="77">
        <v>9639.5207088152947</v>
      </c>
      <c r="AV15" s="77">
        <v>12547.823311469881</v>
      </c>
    </row>
    <row r="16" spans="1:48" x14ac:dyDescent="0.2">
      <c r="A16" s="40">
        <v>11</v>
      </c>
      <c r="B16" s="41">
        <v>605.19764837491414</v>
      </c>
      <c r="C16" s="41">
        <v>0</v>
      </c>
      <c r="D16" s="41">
        <v>87.197612185525941</v>
      </c>
      <c r="E16" s="41">
        <v>8250.8072442744669</v>
      </c>
      <c r="F16" s="41">
        <f t="shared" si="0"/>
        <v>8943.2025048349078</v>
      </c>
      <c r="G16" s="111"/>
      <c r="H16" s="41">
        <v>646.37210668715272</v>
      </c>
      <c r="I16" s="41">
        <v>0</v>
      </c>
      <c r="J16" s="41">
        <v>200.73380629855046</v>
      </c>
      <c r="K16" s="41">
        <v>7743.3128190568941</v>
      </c>
      <c r="L16" s="41">
        <f t="shared" si="1"/>
        <v>8590.4187320425972</v>
      </c>
      <c r="M16" s="111"/>
      <c r="N16" s="41">
        <v>837.14098500277987</v>
      </c>
      <c r="O16" s="41">
        <v>0</v>
      </c>
      <c r="P16" s="41">
        <v>227.81401908979544</v>
      </c>
      <c r="Q16" s="41">
        <v>8213.1458427483431</v>
      </c>
      <c r="R16" s="41">
        <f t="shared" si="2"/>
        <v>9278.1008468409182</v>
      </c>
      <c r="S16" s="111"/>
      <c r="T16" s="41">
        <v>1022.6110371377907</v>
      </c>
      <c r="U16" s="41">
        <v>0</v>
      </c>
      <c r="V16" s="41">
        <v>271.22075563118955</v>
      </c>
      <c r="W16" s="41">
        <v>8696.858903421833</v>
      </c>
      <c r="X16" s="41">
        <f t="shared" si="3"/>
        <v>9990.6906961908135</v>
      </c>
      <c r="Y16" s="107"/>
      <c r="Z16" s="41">
        <v>1891.7507704723914</v>
      </c>
      <c r="AA16" s="41">
        <v>0</v>
      </c>
      <c r="AB16" s="41">
        <v>284.32076203323936</v>
      </c>
      <c r="AC16" s="41">
        <v>8301.057311190063</v>
      </c>
      <c r="AD16" s="41">
        <f t="shared" si="4"/>
        <v>10477.128843695693</v>
      </c>
      <c r="AE16" s="108"/>
      <c r="AF16" s="41">
        <v>2255.2024973773327</v>
      </c>
      <c r="AG16" s="41">
        <v>0</v>
      </c>
      <c r="AH16" s="41">
        <v>250.5037526739263</v>
      </c>
      <c r="AI16" s="41">
        <v>8408.2335288630966</v>
      </c>
      <c r="AJ16" s="41">
        <f t="shared" si="5"/>
        <v>10913.939778914355</v>
      </c>
      <c r="AL16" s="41"/>
      <c r="AM16" s="41"/>
      <c r="AN16" s="41"/>
      <c r="AO16" s="41"/>
      <c r="AP16" s="41">
        <v>11036.504678591971</v>
      </c>
      <c r="AR16" s="41">
        <v>2654.0362955321948</v>
      </c>
      <c r="AS16" s="41">
        <v>0</v>
      </c>
      <c r="AT16" s="41">
        <v>255.8167678538737</v>
      </c>
      <c r="AU16" s="41">
        <v>10305.494842461594</v>
      </c>
      <c r="AV16" s="41">
        <v>13215.347905847662</v>
      </c>
    </row>
    <row r="17" spans="1:48" x14ac:dyDescent="0.2">
      <c r="A17" s="78">
        <v>12</v>
      </c>
      <c r="B17" s="77">
        <v>605.19764837491402</v>
      </c>
      <c r="C17" s="77">
        <v>0</v>
      </c>
      <c r="D17" s="77">
        <v>87.197612185525955</v>
      </c>
      <c r="E17" s="77">
        <v>8270.2979944462331</v>
      </c>
      <c r="F17" s="77">
        <f t="shared" si="0"/>
        <v>8962.693255006674</v>
      </c>
      <c r="G17" s="111"/>
      <c r="H17" s="77">
        <v>646.37210668715284</v>
      </c>
      <c r="I17" s="77">
        <v>0</v>
      </c>
      <c r="J17" s="77">
        <v>200.73380629855046</v>
      </c>
      <c r="K17" s="77">
        <v>7753.8018150129019</v>
      </c>
      <c r="L17" s="77">
        <f t="shared" si="1"/>
        <v>8600.907727998605</v>
      </c>
      <c r="M17" s="111"/>
      <c r="N17" s="77">
        <v>837.14098500277976</v>
      </c>
      <c r="O17" s="77">
        <v>0</v>
      </c>
      <c r="P17" s="77">
        <v>227.81401908979541</v>
      </c>
      <c r="Q17" s="77">
        <v>8243.6760050749745</v>
      </c>
      <c r="R17" s="77">
        <f t="shared" si="2"/>
        <v>9308.6310091675496</v>
      </c>
      <c r="S17" s="111"/>
      <c r="T17" s="77">
        <v>1022.6110371377907</v>
      </c>
      <c r="U17" s="77">
        <v>0</v>
      </c>
      <c r="V17" s="77">
        <v>271.22075563118955</v>
      </c>
      <c r="W17" s="77">
        <v>8707.5251258713524</v>
      </c>
      <c r="X17" s="77">
        <f t="shared" si="3"/>
        <v>10001.356918640333</v>
      </c>
      <c r="Y17" s="107"/>
      <c r="Z17" s="77">
        <v>1891.7507704723912</v>
      </c>
      <c r="AA17" s="77">
        <v>0</v>
      </c>
      <c r="AB17" s="77">
        <v>284.3207620332393</v>
      </c>
      <c r="AC17" s="77">
        <v>8349.9976266072044</v>
      </c>
      <c r="AD17" s="77">
        <f t="shared" si="4"/>
        <v>10526.069159112834</v>
      </c>
      <c r="AE17" s="108"/>
      <c r="AF17" s="77">
        <v>2255.2024973773323</v>
      </c>
      <c r="AG17" s="77">
        <v>0</v>
      </c>
      <c r="AH17" s="77">
        <v>250.5037526739263</v>
      </c>
      <c r="AI17" s="77">
        <v>8446.7463135475209</v>
      </c>
      <c r="AJ17" s="77">
        <f t="shared" si="5"/>
        <v>10952.452563598779</v>
      </c>
      <c r="AL17" s="77"/>
      <c r="AM17" s="77"/>
      <c r="AN17" s="77"/>
      <c r="AO17" s="120"/>
      <c r="AP17" s="120">
        <v>11031.543056167036</v>
      </c>
      <c r="AQ17" s="107"/>
      <c r="AR17" s="77">
        <v>2424.7791303954273</v>
      </c>
      <c r="AS17" s="77">
        <v>0</v>
      </c>
      <c r="AT17" s="77">
        <v>255.81676785387361</v>
      </c>
      <c r="AU17" s="77">
        <v>10339.956633471631</v>
      </c>
      <c r="AV17" s="77">
        <v>13020.552531720932</v>
      </c>
    </row>
    <row r="18" spans="1:48" x14ac:dyDescent="0.2">
      <c r="A18" s="40">
        <v>13</v>
      </c>
      <c r="B18" s="41">
        <v>605.19764837491402</v>
      </c>
      <c r="C18" s="41">
        <v>0</v>
      </c>
      <c r="D18" s="41">
        <v>87.197612185525955</v>
      </c>
      <c r="E18" s="41">
        <v>8295.4315120846713</v>
      </c>
      <c r="F18" s="41">
        <f t="shared" si="0"/>
        <v>8987.8267726451122</v>
      </c>
      <c r="G18" s="111"/>
      <c r="H18" s="41">
        <v>646.37210668715272</v>
      </c>
      <c r="I18" s="41">
        <v>0</v>
      </c>
      <c r="J18" s="41">
        <v>200.73380629855043</v>
      </c>
      <c r="K18" s="41">
        <v>7788.2434735398419</v>
      </c>
      <c r="L18" s="41">
        <f t="shared" si="1"/>
        <v>8635.3493865255459</v>
      </c>
      <c r="M18" s="111"/>
      <c r="N18" s="41">
        <v>837.14098500277987</v>
      </c>
      <c r="O18" s="41">
        <v>0</v>
      </c>
      <c r="P18" s="41">
        <v>227.81401908979541</v>
      </c>
      <c r="Q18" s="41">
        <v>8270.8096443965605</v>
      </c>
      <c r="R18" s="41">
        <f t="shared" si="2"/>
        <v>9335.7646484891357</v>
      </c>
      <c r="S18" s="111"/>
      <c r="T18" s="41">
        <v>1022.6110371377907</v>
      </c>
      <c r="U18" s="41">
        <v>0</v>
      </c>
      <c r="V18" s="41">
        <v>271.22075563118955</v>
      </c>
      <c r="W18" s="41">
        <v>8725.9716067264981</v>
      </c>
      <c r="X18" s="41">
        <f t="shared" si="3"/>
        <v>10019.803399495479</v>
      </c>
      <c r="Y18" s="107"/>
      <c r="Z18" s="41">
        <v>1891.7507704723917</v>
      </c>
      <c r="AA18" s="41">
        <v>0</v>
      </c>
      <c r="AB18" s="41">
        <v>284.32076203323936</v>
      </c>
      <c r="AC18" s="41">
        <v>8372.015847978857</v>
      </c>
      <c r="AD18" s="41">
        <f t="shared" si="4"/>
        <v>10548.087380484489</v>
      </c>
      <c r="AE18" s="108"/>
      <c r="AF18" s="41">
        <v>2255.2024973773323</v>
      </c>
      <c r="AG18" s="41">
        <v>0</v>
      </c>
      <c r="AH18" s="41">
        <v>250.50375267392624</v>
      </c>
      <c r="AI18" s="41">
        <v>8460.841440983806</v>
      </c>
      <c r="AJ18" s="41">
        <f t="shared" si="5"/>
        <v>10966.547691035064</v>
      </c>
      <c r="AL18" s="41"/>
      <c r="AM18" s="41"/>
      <c r="AN18" s="41"/>
      <c r="AO18" s="41"/>
      <c r="AP18" s="41">
        <v>11146.478238760639</v>
      </c>
      <c r="AR18" s="41">
        <v>2427.9487834155971</v>
      </c>
      <c r="AS18" s="41">
        <v>0</v>
      </c>
      <c r="AT18" s="41">
        <v>255.81676785387364</v>
      </c>
      <c r="AU18" s="41">
        <v>10375.92893332586</v>
      </c>
      <c r="AV18" s="41">
        <v>13059.694484595331</v>
      </c>
    </row>
    <row r="19" spans="1:48" x14ac:dyDescent="0.2">
      <c r="A19" s="78">
        <v>14</v>
      </c>
      <c r="B19" s="77">
        <v>605.19764837491402</v>
      </c>
      <c r="C19" s="77">
        <v>0</v>
      </c>
      <c r="D19" s="77">
        <v>87.197612185525955</v>
      </c>
      <c r="E19" s="77">
        <v>8238.7833411056381</v>
      </c>
      <c r="F19" s="77">
        <f t="shared" si="0"/>
        <v>8931.1786016660772</v>
      </c>
      <c r="G19" s="111"/>
      <c r="H19" s="77">
        <v>646.37210668715272</v>
      </c>
      <c r="I19" s="77">
        <v>0</v>
      </c>
      <c r="J19" s="77">
        <v>200.73380629855046</v>
      </c>
      <c r="K19" s="77">
        <v>7541.6817772569993</v>
      </c>
      <c r="L19" s="77">
        <f t="shared" si="1"/>
        <v>8388.7876902427033</v>
      </c>
      <c r="M19" s="111"/>
      <c r="N19" s="77">
        <v>837.14098500277987</v>
      </c>
      <c r="O19" s="77">
        <v>0</v>
      </c>
      <c r="P19" s="77">
        <v>227.81401908979538</v>
      </c>
      <c r="Q19" s="77">
        <v>8007.9905909239133</v>
      </c>
      <c r="R19" s="77">
        <f t="shared" si="2"/>
        <v>9072.9455950164884</v>
      </c>
      <c r="S19" s="111"/>
      <c r="T19" s="77">
        <v>1022.6110371377907</v>
      </c>
      <c r="U19" s="77">
        <v>0</v>
      </c>
      <c r="V19" s="77">
        <v>271.22075563118955</v>
      </c>
      <c r="W19" s="77">
        <v>8749.0085379102675</v>
      </c>
      <c r="X19" s="77">
        <f t="shared" si="3"/>
        <v>10042.840330679248</v>
      </c>
      <c r="Y19" s="107"/>
      <c r="Z19" s="77">
        <v>1891.7507704723912</v>
      </c>
      <c r="AA19" s="77">
        <v>0</v>
      </c>
      <c r="AB19" s="77">
        <v>284.32076203323936</v>
      </c>
      <c r="AC19" s="77">
        <v>8261.7028336480835</v>
      </c>
      <c r="AD19" s="77">
        <f t="shared" si="4"/>
        <v>10437.774366153713</v>
      </c>
      <c r="AE19" s="108"/>
      <c r="AF19" s="77">
        <v>2255.2024973773323</v>
      </c>
      <c r="AG19" s="77">
        <v>0</v>
      </c>
      <c r="AH19" s="77">
        <v>250.5037526739263</v>
      </c>
      <c r="AI19" s="77">
        <v>8461.8622069701159</v>
      </c>
      <c r="AJ19" s="77">
        <f t="shared" si="5"/>
        <v>10967.568457021374</v>
      </c>
      <c r="AL19" s="77"/>
      <c r="AM19" s="77"/>
      <c r="AN19" s="77"/>
      <c r="AO19" s="120"/>
      <c r="AP19" s="120">
        <v>11285.021311498946</v>
      </c>
      <c r="AQ19" s="107"/>
      <c r="AR19" s="77">
        <v>2429.2882362405362</v>
      </c>
      <c r="AS19" s="77">
        <v>0</v>
      </c>
      <c r="AT19" s="77">
        <v>255.8167678538737</v>
      </c>
      <c r="AU19" s="77">
        <v>10392.393523961255</v>
      </c>
      <c r="AV19" s="77">
        <v>13077.498528055665</v>
      </c>
    </row>
    <row r="20" spans="1:48" x14ac:dyDescent="0.2">
      <c r="A20" s="40">
        <v>15</v>
      </c>
      <c r="B20" s="41">
        <v>605.19764837491402</v>
      </c>
      <c r="C20" s="41">
        <v>0</v>
      </c>
      <c r="D20" s="41">
        <v>87.197612185525955</v>
      </c>
      <c r="E20" s="41">
        <v>7516.2644881341657</v>
      </c>
      <c r="F20" s="41">
        <f t="shared" si="0"/>
        <v>8208.6597486946048</v>
      </c>
      <c r="G20" s="111"/>
      <c r="H20" s="41">
        <v>646.37210668715272</v>
      </c>
      <c r="I20" s="41">
        <v>0</v>
      </c>
      <c r="J20" s="41">
        <v>200.73380629855046</v>
      </c>
      <c r="K20" s="41">
        <v>7178.9816130912523</v>
      </c>
      <c r="L20" s="41">
        <f t="shared" si="1"/>
        <v>8026.0875260769553</v>
      </c>
      <c r="M20" s="111"/>
      <c r="N20" s="41">
        <v>837.14098500277987</v>
      </c>
      <c r="O20" s="41">
        <v>0</v>
      </c>
      <c r="P20" s="41">
        <v>227.81401908979544</v>
      </c>
      <c r="Q20" s="41">
        <v>7665.3141366820673</v>
      </c>
      <c r="R20" s="41">
        <f t="shared" si="2"/>
        <v>8730.2691407746424</v>
      </c>
      <c r="S20" s="111"/>
      <c r="T20" s="41">
        <v>1022.6110371377907</v>
      </c>
      <c r="U20" s="41">
        <v>0</v>
      </c>
      <c r="V20" s="41">
        <v>271.22075563118955</v>
      </c>
      <c r="W20" s="41">
        <v>8573.5913700999736</v>
      </c>
      <c r="X20" s="41">
        <f t="shared" si="3"/>
        <v>9867.423162868954</v>
      </c>
      <c r="Y20" s="107"/>
      <c r="Z20" s="41">
        <v>1891.7507704723914</v>
      </c>
      <c r="AA20" s="41">
        <v>0</v>
      </c>
      <c r="AB20" s="41">
        <v>284.32076203323936</v>
      </c>
      <c r="AC20" s="41">
        <v>8067.1152257092481</v>
      </c>
      <c r="AD20" s="41">
        <f t="shared" si="4"/>
        <v>10243.186758214879</v>
      </c>
      <c r="AE20" s="108"/>
      <c r="AF20" s="41">
        <v>2255.2024973773327</v>
      </c>
      <c r="AG20" s="41">
        <v>0</v>
      </c>
      <c r="AH20" s="41">
        <v>250.5037526739263</v>
      </c>
      <c r="AI20" s="41">
        <v>8357.4745603885531</v>
      </c>
      <c r="AJ20" s="41">
        <f t="shared" si="5"/>
        <v>10863.180810439811</v>
      </c>
      <c r="AL20" s="41"/>
      <c r="AM20" s="41"/>
      <c r="AN20" s="41"/>
      <c r="AO20" s="41"/>
      <c r="AP20" s="41">
        <v>11102.401700619876</v>
      </c>
      <c r="AR20" s="41">
        <v>2427.1410473006586</v>
      </c>
      <c r="AS20" s="41">
        <v>0</v>
      </c>
      <c r="AT20" s="41">
        <v>255.8167678538737</v>
      </c>
      <c r="AU20" s="41">
        <v>10368.38343649444</v>
      </c>
      <c r="AV20" s="41">
        <v>13051.341251648972</v>
      </c>
    </row>
    <row r="21" spans="1:48" x14ac:dyDescent="0.2">
      <c r="A21" s="78">
        <v>16</v>
      </c>
      <c r="B21" s="77">
        <v>605.19764837491402</v>
      </c>
      <c r="C21" s="77">
        <v>0</v>
      </c>
      <c r="D21" s="77">
        <v>87.197612185525955</v>
      </c>
      <c r="E21" s="77">
        <v>7012.5840948829036</v>
      </c>
      <c r="F21" s="77">
        <f t="shared" si="0"/>
        <v>7704.9793554433436</v>
      </c>
      <c r="G21" s="111"/>
      <c r="H21" s="77">
        <v>646.37210668715272</v>
      </c>
      <c r="I21" s="77">
        <v>0</v>
      </c>
      <c r="J21" s="77">
        <v>200.73380629855043</v>
      </c>
      <c r="K21" s="77">
        <v>6767.1415186892109</v>
      </c>
      <c r="L21" s="77">
        <f t="shared" si="1"/>
        <v>7614.247431674914</v>
      </c>
      <c r="M21" s="111"/>
      <c r="N21" s="77">
        <v>837.14098500277987</v>
      </c>
      <c r="O21" s="77">
        <v>0</v>
      </c>
      <c r="P21" s="77">
        <v>227.81401908979538</v>
      </c>
      <c r="Q21" s="77">
        <v>7315.039346936157</v>
      </c>
      <c r="R21" s="77">
        <f t="shared" si="2"/>
        <v>8379.9943510287321</v>
      </c>
      <c r="S21" s="111"/>
      <c r="T21" s="77">
        <v>1022.611037137791</v>
      </c>
      <c r="U21" s="77">
        <v>0</v>
      </c>
      <c r="V21" s="77">
        <v>271.22075563118955</v>
      </c>
      <c r="W21" s="77">
        <v>8045.081500726782</v>
      </c>
      <c r="X21" s="77">
        <f t="shared" si="3"/>
        <v>9338.9132934957634</v>
      </c>
      <c r="Y21" s="107"/>
      <c r="Z21" s="77">
        <v>1891.7507704723912</v>
      </c>
      <c r="AA21" s="77">
        <v>0</v>
      </c>
      <c r="AB21" s="77">
        <v>284.32076203323942</v>
      </c>
      <c r="AC21" s="77">
        <v>7636.4548985804613</v>
      </c>
      <c r="AD21" s="77">
        <f t="shared" si="4"/>
        <v>9812.5264310860912</v>
      </c>
      <c r="AE21" s="108"/>
      <c r="AF21" s="77">
        <v>2255.2024973773323</v>
      </c>
      <c r="AG21" s="77">
        <v>0</v>
      </c>
      <c r="AH21" s="77">
        <v>254.67902760932753</v>
      </c>
      <c r="AI21" s="77">
        <v>8016.9537839786562</v>
      </c>
      <c r="AJ21" s="77">
        <f t="shared" si="5"/>
        <v>10526.835308965316</v>
      </c>
      <c r="AL21" s="77"/>
      <c r="AM21" s="77"/>
      <c r="AN21" s="77"/>
      <c r="AO21" s="120"/>
      <c r="AP21" s="120">
        <v>10857.301832053194</v>
      </c>
      <c r="AQ21" s="107"/>
      <c r="AR21" s="77">
        <v>2411.3502842855</v>
      </c>
      <c r="AS21" s="77">
        <v>0</v>
      </c>
      <c r="AT21" s="77">
        <v>294.73978952551784</v>
      </c>
      <c r="AU21" s="77">
        <v>10193.633129779077</v>
      </c>
      <c r="AV21" s="77">
        <v>12899.723203590094</v>
      </c>
    </row>
    <row r="22" spans="1:48" x14ac:dyDescent="0.2">
      <c r="A22" s="40">
        <v>17</v>
      </c>
      <c r="B22" s="41">
        <v>605.19764837491414</v>
      </c>
      <c r="C22" s="41">
        <v>0</v>
      </c>
      <c r="D22" s="41">
        <v>87.197612185525955</v>
      </c>
      <c r="E22" s="41">
        <v>6580.7174418963596</v>
      </c>
      <c r="F22" s="41">
        <f t="shared" si="0"/>
        <v>7273.1127024567995</v>
      </c>
      <c r="G22" s="111"/>
      <c r="H22" s="41">
        <v>646.37210668715284</v>
      </c>
      <c r="I22" s="41">
        <v>0</v>
      </c>
      <c r="J22" s="41">
        <v>200.73380629855046</v>
      </c>
      <c r="K22" s="41">
        <v>6358.2492727097169</v>
      </c>
      <c r="L22" s="41">
        <f t="shared" si="1"/>
        <v>7205.35518569542</v>
      </c>
      <c r="M22" s="111"/>
      <c r="N22" s="41">
        <v>837.14098500277998</v>
      </c>
      <c r="O22" s="41">
        <v>0</v>
      </c>
      <c r="P22" s="41">
        <v>227.81401908979541</v>
      </c>
      <c r="Q22" s="41">
        <v>6840.267854857786</v>
      </c>
      <c r="R22" s="41">
        <f t="shared" si="2"/>
        <v>7905.2228589503611</v>
      </c>
      <c r="S22" s="111"/>
      <c r="T22" s="41">
        <v>1022.6110371377907</v>
      </c>
      <c r="U22" s="41">
        <v>0</v>
      </c>
      <c r="V22" s="41">
        <v>271.22075563118955</v>
      </c>
      <c r="W22" s="41">
        <v>7505.1664217022089</v>
      </c>
      <c r="X22" s="41">
        <f t="shared" si="3"/>
        <v>8798.9982144711885</v>
      </c>
      <c r="Y22" s="107"/>
      <c r="Z22" s="41">
        <v>1891.7507704723914</v>
      </c>
      <c r="AA22" s="41">
        <v>0</v>
      </c>
      <c r="AB22" s="41">
        <v>284.3207620332393</v>
      </c>
      <c r="AC22" s="41">
        <v>7278.9515462997006</v>
      </c>
      <c r="AD22" s="41">
        <f t="shared" si="4"/>
        <v>9455.0230788053304</v>
      </c>
      <c r="AE22" s="108"/>
      <c r="AF22" s="41">
        <v>2255.2024973773327</v>
      </c>
      <c r="AG22" s="41">
        <v>0</v>
      </c>
      <c r="AH22" s="41">
        <v>300.36482708130239</v>
      </c>
      <c r="AI22" s="41">
        <v>7635.7997841258739</v>
      </c>
      <c r="AJ22" s="41">
        <f t="shared" si="5"/>
        <v>10191.367108584509</v>
      </c>
      <c r="AL22" s="41"/>
      <c r="AM22" s="41"/>
      <c r="AN22" s="41"/>
      <c r="AO22" s="41"/>
      <c r="AP22" s="41">
        <v>10641.588422726654</v>
      </c>
      <c r="AR22" s="41">
        <v>2362.8815029464236</v>
      </c>
      <c r="AS22" s="41">
        <v>0</v>
      </c>
      <c r="AT22" s="41">
        <v>368.68123733363336</v>
      </c>
      <c r="AU22" s="41">
        <v>9664.5943733969234</v>
      </c>
      <c r="AV22" s="41">
        <v>12396.15711367698</v>
      </c>
    </row>
    <row r="23" spans="1:48" x14ac:dyDescent="0.2">
      <c r="A23" s="78">
        <v>18</v>
      </c>
      <c r="B23" s="77">
        <v>605.19764837491402</v>
      </c>
      <c r="C23" s="77">
        <v>0</v>
      </c>
      <c r="D23" s="77">
        <v>87.197612185525955</v>
      </c>
      <c r="E23" s="77">
        <v>6102.8679071869965</v>
      </c>
      <c r="F23" s="77">
        <f t="shared" si="0"/>
        <v>6795.2631677474365</v>
      </c>
      <c r="G23" s="111"/>
      <c r="H23" s="77">
        <v>0</v>
      </c>
      <c r="I23" s="77">
        <v>0</v>
      </c>
      <c r="J23" s="77">
        <v>0</v>
      </c>
      <c r="K23" s="77">
        <v>6057.6389307936588</v>
      </c>
      <c r="L23" s="77">
        <f t="shared" si="1"/>
        <v>6057.6389307936588</v>
      </c>
      <c r="M23" s="111"/>
      <c r="N23" s="77">
        <v>0</v>
      </c>
      <c r="O23" s="77">
        <v>0</v>
      </c>
      <c r="P23" s="77">
        <v>0</v>
      </c>
      <c r="Q23" s="77">
        <v>6363.193895427401</v>
      </c>
      <c r="R23" s="77">
        <f t="shared" si="2"/>
        <v>6363.193895427401</v>
      </c>
      <c r="S23" s="111"/>
      <c r="T23" s="77">
        <v>0</v>
      </c>
      <c r="U23" s="77">
        <v>0</v>
      </c>
      <c r="V23" s="77">
        <v>0</v>
      </c>
      <c r="W23" s="77">
        <v>6681.9588674585748</v>
      </c>
      <c r="X23" s="77">
        <f t="shared" si="3"/>
        <v>6681.9588674585748</v>
      </c>
      <c r="Y23" s="107"/>
      <c r="Z23" s="77">
        <v>0</v>
      </c>
      <c r="AA23" s="77">
        <v>0</v>
      </c>
      <c r="AB23" s="77">
        <v>0</v>
      </c>
      <c r="AC23" s="77">
        <v>6552.5151841672323</v>
      </c>
      <c r="AD23" s="77">
        <f t="shared" si="4"/>
        <v>6552.5151841672323</v>
      </c>
      <c r="AE23" s="108"/>
      <c r="AF23" s="77">
        <v>0</v>
      </c>
      <c r="AG23" s="77">
        <v>0</v>
      </c>
      <c r="AH23" s="77">
        <v>99.202408783528426</v>
      </c>
      <c r="AI23" s="77">
        <v>6438.1763227315323</v>
      </c>
      <c r="AJ23" s="77">
        <f t="shared" si="5"/>
        <v>6537.3787315150603</v>
      </c>
      <c r="AL23" s="77"/>
      <c r="AM23" s="77"/>
      <c r="AN23" s="77"/>
      <c r="AO23" s="120"/>
      <c r="AP23" s="120">
        <v>7139.5992255908595</v>
      </c>
      <c r="AQ23" s="107"/>
      <c r="AR23" s="77">
        <v>762.42046133480517</v>
      </c>
      <c r="AS23" s="77">
        <v>0</v>
      </c>
      <c r="AT23" s="77">
        <v>231.19465533058295</v>
      </c>
      <c r="AU23" s="77">
        <v>8826.5402103382075</v>
      </c>
      <c r="AV23" s="77">
        <v>9820.1553270035947</v>
      </c>
    </row>
    <row r="24" spans="1:48" x14ac:dyDescent="0.2">
      <c r="A24" s="40">
        <v>19</v>
      </c>
      <c r="B24" s="41">
        <v>0</v>
      </c>
      <c r="C24" s="41">
        <v>0</v>
      </c>
      <c r="D24" s="41">
        <v>0</v>
      </c>
      <c r="E24" s="41">
        <v>3711.8283430889542</v>
      </c>
      <c r="F24" s="41">
        <f t="shared" si="0"/>
        <v>3711.8283430889542</v>
      </c>
      <c r="G24" s="111"/>
      <c r="H24" s="41">
        <v>0</v>
      </c>
      <c r="I24" s="41">
        <v>0</v>
      </c>
      <c r="J24" s="41">
        <v>0</v>
      </c>
      <c r="K24" s="41">
        <v>3798.9362903392334</v>
      </c>
      <c r="L24" s="41">
        <f t="shared" si="1"/>
        <v>3798.9362903392334</v>
      </c>
      <c r="M24" s="111"/>
      <c r="N24" s="41">
        <v>0</v>
      </c>
      <c r="O24" s="41">
        <v>0</v>
      </c>
      <c r="P24" s="41">
        <v>0</v>
      </c>
      <c r="Q24" s="41">
        <v>4094.1314920916288</v>
      </c>
      <c r="R24" s="41">
        <f t="shared" si="2"/>
        <v>4094.1314920916288</v>
      </c>
      <c r="S24" s="111"/>
      <c r="T24" s="41">
        <v>0</v>
      </c>
      <c r="U24" s="41">
        <v>0</v>
      </c>
      <c r="V24" s="41">
        <v>0</v>
      </c>
      <c r="W24" s="41">
        <v>4937.7879119212103</v>
      </c>
      <c r="X24" s="41">
        <f t="shared" si="3"/>
        <v>4937.7879119212103</v>
      </c>
      <c r="Y24" s="107"/>
      <c r="Z24" s="41">
        <v>0</v>
      </c>
      <c r="AA24" s="41">
        <v>0</v>
      </c>
      <c r="AB24" s="41">
        <v>0</v>
      </c>
      <c r="AC24" s="41">
        <v>5007.7552528774177</v>
      </c>
      <c r="AD24" s="41">
        <f t="shared" si="4"/>
        <v>5007.7552528774177</v>
      </c>
      <c r="AE24" s="108"/>
      <c r="AF24" s="41">
        <v>0</v>
      </c>
      <c r="AG24" s="41">
        <v>0</v>
      </c>
      <c r="AH24" s="41">
        <v>254.37817990795244</v>
      </c>
      <c r="AI24" s="41">
        <v>4295.7605148844932</v>
      </c>
      <c r="AJ24" s="41">
        <f t="shared" si="5"/>
        <v>4550.1386947924457</v>
      </c>
      <c r="AL24" s="41"/>
      <c r="AM24" s="41"/>
      <c r="AN24" s="41"/>
      <c r="AO24" s="41"/>
      <c r="AP24" s="41">
        <v>5703.3389109490709</v>
      </c>
      <c r="AR24" s="41">
        <v>201.2593431354303</v>
      </c>
      <c r="AS24" s="41">
        <v>0</v>
      </c>
      <c r="AT24" s="41">
        <v>620.55540543596851</v>
      </c>
      <c r="AU24" s="41">
        <v>6064.7992587509607</v>
      </c>
      <c r="AV24" s="41">
        <v>6886.6140073223596</v>
      </c>
    </row>
    <row r="25" spans="1:48" x14ac:dyDescent="0.2">
      <c r="A25" s="78">
        <v>20</v>
      </c>
      <c r="B25" s="77">
        <v>0</v>
      </c>
      <c r="C25" s="77">
        <v>0</v>
      </c>
      <c r="D25" s="77">
        <v>0</v>
      </c>
      <c r="E25" s="77">
        <v>2776.6603805163036</v>
      </c>
      <c r="F25" s="77">
        <f t="shared" si="0"/>
        <v>2776.6603805163036</v>
      </c>
      <c r="G25" s="111"/>
      <c r="H25" s="77">
        <v>0</v>
      </c>
      <c r="I25" s="77">
        <v>0</v>
      </c>
      <c r="J25" s="77">
        <v>0</v>
      </c>
      <c r="K25" s="77">
        <v>2966.322785074547</v>
      </c>
      <c r="L25" s="77">
        <f t="shared" si="1"/>
        <v>2966.322785074547</v>
      </c>
      <c r="M25" s="111"/>
      <c r="N25" s="77">
        <v>0</v>
      </c>
      <c r="O25" s="77">
        <v>0</v>
      </c>
      <c r="P25" s="77">
        <v>0</v>
      </c>
      <c r="Q25" s="77">
        <v>3312.0984802322978</v>
      </c>
      <c r="R25" s="77">
        <f t="shared" si="2"/>
        <v>3312.0984802322978</v>
      </c>
      <c r="S25" s="111"/>
      <c r="T25" s="77">
        <v>0</v>
      </c>
      <c r="U25" s="77">
        <v>0</v>
      </c>
      <c r="V25" s="77">
        <v>0</v>
      </c>
      <c r="W25" s="77">
        <v>4220.3681602180895</v>
      </c>
      <c r="X25" s="77">
        <f t="shared" si="3"/>
        <v>4220.3681602180895</v>
      </c>
      <c r="Y25" s="107"/>
      <c r="Z25" s="77">
        <v>0</v>
      </c>
      <c r="AA25" s="77">
        <v>0</v>
      </c>
      <c r="AB25" s="77">
        <v>0</v>
      </c>
      <c r="AC25" s="77">
        <v>4292.0227442560517</v>
      </c>
      <c r="AD25" s="77">
        <f t="shared" si="4"/>
        <v>4292.0227442560517</v>
      </c>
      <c r="AE25" s="108"/>
      <c r="AF25" s="77">
        <v>0</v>
      </c>
      <c r="AG25" s="77">
        <v>0</v>
      </c>
      <c r="AH25" s="77">
        <v>593.75973993334094</v>
      </c>
      <c r="AI25" s="77">
        <v>3959.9357863959704</v>
      </c>
      <c r="AJ25" s="77">
        <f t="shared" si="5"/>
        <v>4553.6955263293112</v>
      </c>
      <c r="AL25" s="77"/>
      <c r="AM25" s="77"/>
      <c r="AN25" s="77"/>
      <c r="AO25" s="120"/>
      <c r="AP25" s="120">
        <v>5490.8506212855482</v>
      </c>
      <c r="AQ25" s="107"/>
      <c r="AR25" s="77">
        <v>79.093464226597547</v>
      </c>
      <c r="AS25" s="77">
        <v>0</v>
      </c>
      <c r="AT25" s="77">
        <v>749.75994935994731</v>
      </c>
      <c r="AU25" s="77">
        <v>5135.2568308870859</v>
      </c>
      <c r="AV25" s="77">
        <v>5964.1102444736307</v>
      </c>
    </row>
    <row r="26" spans="1:48" x14ac:dyDescent="0.2">
      <c r="A26" s="40">
        <v>21</v>
      </c>
      <c r="B26" s="41">
        <v>0</v>
      </c>
      <c r="C26" s="41">
        <v>0</v>
      </c>
      <c r="D26" s="41">
        <v>0</v>
      </c>
      <c r="E26" s="41">
        <v>2475.944905911299</v>
      </c>
      <c r="F26" s="41">
        <f t="shared" si="0"/>
        <v>2475.944905911299</v>
      </c>
      <c r="G26" s="111"/>
      <c r="H26" s="41">
        <v>0</v>
      </c>
      <c r="I26" s="41">
        <v>0</v>
      </c>
      <c r="J26" s="41">
        <v>0</v>
      </c>
      <c r="K26" s="41">
        <v>2564.2369652193302</v>
      </c>
      <c r="L26" s="41">
        <f t="shared" si="1"/>
        <v>2564.2369652193302</v>
      </c>
      <c r="M26" s="111"/>
      <c r="N26" s="41">
        <v>0</v>
      </c>
      <c r="O26" s="41">
        <v>0</v>
      </c>
      <c r="P26" s="41">
        <v>0</v>
      </c>
      <c r="Q26" s="41">
        <v>2962.3371404196391</v>
      </c>
      <c r="R26" s="41">
        <f t="shared" si="2"/>
        <v>2962.3371404196391</v>
      </c>
      <c r="S26" s="111"/>
      <c r="T26" s="41">
        <v>0</v>
      </c>
      <c r="U26" s="41">
        <v>0</v>
      </c>
      <c r="V26" s="41">
        <v>0</v>
      </c>
      <c r="W26" s="41">
        <v>3716.9024483218441</v>
      </c>
      <c r="X26" s="41">
        <f t="shared" si="3"/>
        <v>3716.9024483218441</v>
      </c>
      <c r="Y26" s="107"/>
      <c r="Z26" s="41">
        <v>0</v>
      </c>
      <c r="AA26" s="41">
        <v>0</v>
      </c>
      <c r="AB26" s="41">
        <v>0</v>
      </c>
      <c r="AC26" s="41">
        <v>3862.2364458045827</v>
      </c>
      <c r="AD26" s="41">
        <f t="shared" si="4"/>
        <v>3862.2364458045827</v>
      </c>
      <c r="AE26" s="108"/>
      <c r="AF26" s="41">
        <v>0</v>
      </c>
      <c r="AG26" s="41">
        <v>0</v>
      </c>
      <c r="AH26" s="41">
        <v>686.76135092523089</v>
      </c>
      <c r="AI26" s="41">
        <v>4769.0870635493793</v>
      </c>
      <c r="AJ26" s="41">
        <f t="shared" si="5"/>
        <v>5455.8484144746099</v>
      </c>
      <c r="AL26" s="41"/>
      <c r="AM26" s="41"/>
      <c r="AN26" s="41"/>
      <c r="AO26" s="41"/>
      <c r="AP26" s="41">
        <v>5273.6114154961933</v>
      </c>
      <c r="AR26" s="41">
        <v>38.274367783845165</v>
      </c>
      <c r="AS26" s="41">
        <v>0</v>
      </c>
      <c r="AT26" s="41">
        <v>815.72066617025905</v>
      </c>
      <c r="AU26" s="41">
        <v>4674.9515549758216</v>
      </c>
      <c r="AV26" s="41">
        <v>5528.9465889299263</v>
      </c>
    </row>
    <row r="27" spans="1:48" x14ac:dyDescent="0.2">
      <c r="A27" s="78">
        <v>22</v>
      </c>
      <c r="B27" s="77">
        <v>0</v>
      </c>
      <c r="C27" s="77">
        <v>0</v>
      </c>
      <c r="D27" s="77">
        <v>0</v>
      </c>
      <c r="E27" s="77">
        <v>1974.4307690027904</v>
      </c>
      <c r="F27" s="77">
        <f t="shared" si="0"/>
        <v>1974.4307690027904</v>
      </c>
      <c r="G27" s="111"/>
      <c r="H27" s="77">
        <v>0</v>
      </c>
      <c r="I27" s="77">
        <v>0</v>
      </c>
      <c r="J27" s="77">
        <v>0</v>
      </c>
      <c r="K27" s="77">
        <v>2221.9481107811548</v>
      </c>
      <c r="L27" s="77">
        <f t="shared" si="1"/>
        <v>2221.9481107811548</v>
      </c>
      <c r="M27" s="111"/>
      <c r="N27" s="77">
        <v>0</v>
      </c>
      <c r="O27" s="77">
        <v>0</v>
      </c>
      <c r="P27" s="77">
        <v>0</v>
      </c>
      <c r="Q27" s="77">
        <v>2557.4488209351694</v>
      </c>
      <c r="R27" s="77">
        <f t="shared" si="2"/>
        <v>2557.4488209351694</v>
      </c>
      <c r="S27" s="111"/>
      <c r="T27" s="77">
        <v>0</v>
      </c>
      <c r="U27" s="77">
        <v>0</v>
      </c>
      <c r="V27" s="77">
        <v>0</v>
      </c>
      <c r="W27" s="77">
        <v>3244.0436307408536</v>
      </c>
      <c r="X27" s="77">
        <f t="shared" si="3"/>
        <v>3244.0436307408536</v>
      </c>
      <c r="Y27" s="107"/>
      <c r="Z27" s="77">
        <v>0</v>
      </c>
      <c r="AA27" s="77">
        <v>0</v>
      </c>
      <c r="AB27" s="77">
        <v>0</v>
      </c>
      <c r="AC27" s="77">
        <v>3215.2308056016559</v>
      </c>
      <c r="AD27" s="77">
        <f t="shared" si="4"/>
        <v>3215.2308056016559</v>
      </c>
      <c r="AE27" s="108"/>
      <c r="AF27" s="77">
        <v>0</v>
      </c>
      <c r="AG27" s="77">
        <v>0</v>
      </c>
      <c r="AH27" s="77">
        <v>568.27922708738106</v>
      </c>
      <c r="AI27" s="77">
        <v>3720.6452769451835</v>
      </c>
      <c r="AJ27" s="77">
        <f t="shared" si="5"/>
        <v>4288.9245040325641</v>
      </c>
      <c r="AL27" s="77"/>
      <c r="AM27" s="77"/>
      <c r="AN27" s="77"/>
      <c r="AO27" s="120"/>
      <c r="AP27" s="120">
        <v>4672.4324162103703</v>
      </c>
      <c r="AQ27" s="107"/>
      <c r="AR27" s="77">
        <v>0</v>
      </c>
      <c r="AS27" s="77">
        <v>0</v>
      </c>
      <c r="AT27" s="77">
        <v>912.4807221048319</v>
      </c>
      <c r="AU27" s="77">
        <v>3974.098822009757</v>
      </c>
      <c r="AV27" s="77">
        <v>4886.5795441145892</v>
      </c>
    </row>
    <row r="28" spans="1:48" x14ac:dyDescent="0.2">
      <c r="A28" s="40">
        <v>23</v>
      </c>
      <c r="B28" s="41">
        <v>0</v>
      </c>
      <c r="C28" s="41">
        <v>0</v>
      </c>
      <c r="D28" s="41">
        <v>0</v>
      </c>
      <c r="E28" s="41">
        <v>1685.2152422802512</v>
      </c>
      <c r="F28" s="41">
        <f t="shared" si="0"/>
        <v>1685.2152422802512</v>
      </c>
      <c r="G28" s="111"/>
      <c r="H28" s="41">
        <v>0</v>
      </c>
      <c r="I28" s="41">
        <v>0</v>
      </c>
      <c r="J28" s="41">
        <v>0</v>
      </c>
      <c r="K28" s="41">
        <v>1790.3833837762022</v>
      </c>
      <c r="L28" s="41">
        <f t="shared" si="1"/>
        <v>1790.3833837762022</v>
      </c>
      <c r="M28" s="111"/>
      <c r="N28" s="41">
        <v>0</v>
      </c>
      <c r="O28" s="41">
        <v>0</v>
      </c>
      <c r="P28" s="41">
        <v>0</v>
      </c>
      <c r="Q28" s="41">
        <v>2127.4318996396264</v>
      </c>
      <c r="R28" s="41">
        <f t="shared" si="2"/>
        <v>2127.4318996396264</v>
      </c>
      <c r="S28" s="111"/>
      <c r="T28" s="41">
        <v>0</v>
      </c>
      <c r="U28" s="41">
        <v>0</v>
      </c>
      <c r="V28" s="41">
        <v>0</v>
      </c>
      <c r="W28" s="41">
        <v>2673.4568985722944</v>
      </c>
      <c r="X28" s="41">
        <f t="shared" si="3"/>
        <v>2673.4568985722944</v>
      </c>
      <c r="Y28" s="107"/>
      <c r="Z28" s="41">
        <v>0</v>
      </c>
      <c r="AA28" s="41">
        <v>0</v>
      </c>
      <c r="AB28" s="41">
        <v>0</v>
      </c>
      <c r="AC28" s="41">
        <v>2684.8385837295482</v>
      </c>
      <c r="AD28" s="41">
        <f t="shared" si="4"/>
        <v>2684.8385837295482</v>
      </c>
      <c r="AE28" s="108"/>
      <c r="AF28" s="41">
        <v>0</v>
      </c>
      <c r="AG28" s="41">
        <v>0</v>
      </c>
      <c r="AH28" s="41">
        <v>716.7703699702131</v>
      </c>
      <c r="AI28" s="41">
        <v>3192.1215602525003</v>
      </c>
      <c r="AJ28" s="41">
        <f t="shared" si="5"/>
        <v>3908.8919302227132</v>
      </c>
      <c r="AL28" s="41"/>
      <c r="AM28" s="41"/>
      <c r="AN28" s="41"/>
      <c r="AO28" s="41"/>
      <c r="AP28" s="41">
        <v>4138.5500798575085</v>
      </c>
      <c r="AR28" s="41">
        <v>0</v>
      </c>
      <c r="AS28" s="41">
        <v>0</v>
      </c>
      <c r="AT28" s="41">
        <v>962.49692528672927</v>
      </c>
      <c r="AU28" s="41">
        <v>3634.8082895807365</v>
      </c>
      <c r="AV28" s="41">
        <v>4597.305214867466</v>
      </c>
    </row>
    <row r="29" spans="1:48" x14ac:dyDescent="0.2">
      <c r="A29" s="78">
        <v>24</v>
      </c>
      <c r="B29" s="77">
        <v>0</v>
      </c>
      <c r="C29" s="77">
        <v>0</v>
      </c>
      <c r="D29" s="77">
        <v>0</v>
      </c>
      <c r="E29" s="77">
        <v>1353.7431287317352</v>
      </c>
      <c r="F29" s="77">
        <f t="shared" si="0"/>
        <v>1353.7431287317352</v>
      </c>
      <c r="G29" s="111"/>
      <c r="H29" s="77">
        <v>0</v>
      </c>
      <c r="I29" s="77">
        <v>0</v>
      </c>
      <c r="J29" s="77">
        <v>0</v>
      </c>
      <c r="K29" s="77">
        <v>1383.7691899058304</v>
      </c>
      <c r="L29" s="77">
        <f t="shared" si="1"/>
        <v>1383.7691899058304</v>
      </c>
      <c r="M29" s="111"/>
      <c r="N29" s="77">
        <v>0</v>
      </c>
      <c r="O29" s="77">
        <v>0</v>
      </c>
      <c r="P29" s="77">
        <v>0</v>
      </c>
      <c r="Q29" s="77">
        <v>1706.6235152762993</v>
      </c>
      <c r="R29" s="77">
        <f t="shared" si="2"/>
        <v>1706.6235152762993</v>
      </c>
      <c r="S29" s="111"/>
      <c r="T29" s="77">
        <v>0</v>
      </c>
      <c r="U29" s="77">
        <v>0</v>
      </c>
      <c r="V29" s="77">
        <v>0</v>
      </c>
      <c r="W29" s="77">
        <v>2222.2602408563025</v>
      </c>
      <c r="X29" s="77">
        <f t="shared" si="3"/>
        <v>2222.2602408563025</v>
      </c>
      <c r="Y29" s="107"/>
      <c r="Z29" s="77">
        <v>0</v>
      </c>
      <c r="AA29" s="77">
        <v>0</v>
      </c>
      <c r="AB29" s="77">
        <v>0</v>
      </c>
      <c r="AC29" s="77">
        <v>2235.0512546352329</v>
      </c>
      <c r="AD29" s="77">
        <f t="shared" si="4"/>
        <v>2235.0512546352329</v>
      </c>
      <c r="AE29" s="108"/>
      <c r="AF29" s="77">
        <v>0</v>
      </c>
      <c r="AG29" s="77">
        <v>0</v>
      </c>
      <c r="AH29" s="77">
        <v>743.55172190354085</v>
      </c>
      <c r="AI29" s="77">
        <v>2880.4064567599048</v>
      </c>
      <c r="AJ29" s="77">
        <f t="shared" si="5"/>
        <v>3623.9581786634458</v>
      </c>
      <c r="AL29" s="77"/>
      <c r="AM29" s="77"/>
      <c r="AN29" s="77"/>
      <c r="AO29" s="120"/>
      <c r="AP29" s="120">
        <v>3611.3471135512355</v>
      </c>
      <c r="AQ29" s="107"/>
      <c r="AR29" s="77">
        <v>0</v>
      </c>
      <c r="AS29" s="77">
        <v>0</v>
      </c>
      <c r="AT29" s="77">
        <v>1064.6578001729476</v>
      </c>
      <c r="AU29" s="77">
        <v>2892.8533663605895</v>
      </c>
      <c r="AV29" s="77">
        <v>3957.5111665335371</v>
      </c>
    </row>
    <row r="30" spans="1:48" x14ac:dyDescent="0.2">
      <c r="A30" s="40">
        <v>25</v>
      </c>
      <c r="B30" s="41">
        <v>0</v>
      </c>
      <c r="C30" s="41">
        <v>0</v>
      </c>
      <c r="D30" s="41">
        <v>0</v>
      </c>
      <c r="E30" s="41">
        <v>1051.3652100712786</v>
      </c>
      <c r="F30" s="41">
        <f t="shared" si="0"/>
        <v>1051.3652100712786</v>
      </c>
      <c r="G30" s="111"/>
      <c r="H30" s="41">
        <v>0</v>
      </c>
      <c r="I30" s="41">
        <v>0</v>
      </c>
      <c r="J30" s="41">
        <v>0</v>
      </c>
      <c r="K30" s="41">
        <v>1037.9361458310213</v>
      </c>
      <c r="L30" s="41">
        <f t="shared" si="1"/>
        <v>1037.9361458310213</v>
      </c>
      <c r="M30" s="111"/>
      <c r="N30" s="41">
        <v>0</v>
      </c>
      <c r="O30" s="41">
        <v>0</v>
      </c>
      <c r="P30" s="41">
        <v>0</v>
      </c>
      <c r="Q30" s="41">
        <v>1198.1813567095505</v>
      </c>
      <c r="R30" s="41">
        <f t="shared" si="2"/>
        <v>1198.1813567095505</v>
      </c>
      <c r="S30" s="111"/>
      <c r="T30" s="41">
        <v>0</v>
      </c>
      <c r="U30" s="41">
        <v>0</v>
      </c>
      <c r="V30" s="41">
        <v>0</v>
      </c>
      <c r="W30" s="41">
        <v>1628.347975151444</v>
      </c>
      <c r="X30" s="41">
        <f t="shared" si="3"/>
        <v>1628.347975151444</v>
      </c>
      <c r="Y30" s="107"/>
      <c r="Z30" s="41">
        <v>0</v>
      </c>
      <c r="AA30" s="41">
        <v>0</v>
      </c>
      <c r="AB30" s="41">
        <v>0</v>
      </c>
      <c r="AC30" s="41">
        <v>1678.4520029972798</v>
      </c>
      <c r="AD30" s="41">
        <f t="shared" si="4"/>
        <v>1678.4520029972798</v>
      </c>
      <c r="AE30" s="108"/>
      <c r="AF30" s="41">
        <v>0</v>
      </c>
      <c r="AG30" s="41">
        <v>0</v>
      </c>
      <c r="AH30" s="41">
        <v>813.69767199494311</v>
      </c>
      <c r="AI30" s="41">
        <v>2409.1320993721529</v>
      </c>
      <c r="AJ30" s="41">
        <f t="shared" si="5"/>
        <v>3222.8297713670959</v>
      </c>
      <c r="AL30" s="41"/>
      <c r="AM30" s="41"/>
      <c r="AN30" s="41"/>
      <c r="AO30" s="41"/>
      <c r="AP30" s="41">
        <v>2945.7538412883664</v>
      </c>
      <c r="AR30" s="41">
        <v>0</v>
      </c>
      <c r="AS30" s="41">
        <v>0</v>
      </c>
      <c r="AT30" s="41">
        <v>1166.624341518853</v>
      </c>
      <c r="AU30" s="41">
        <v>2162.8779245764204</v>
      </c>
      <c r="AV30" s="41">
        <v>3329.5022660952736</v>
      </c>
    </row>
    <row r="31" spans="1:48" x14ac:dyDescent="0.2">
      <c r="A31" s="78">
        <v>26</v>
      </c>
      <c r="B31" s="77">
        <v>0</v>
      </c>
      <c r="C31" s="77">
        <v>0</v>
      </c>
      <c r="D31" s="77">
        <v>0</v>
      </c>
      <c r="E31" s="77">
        <v>801.32319981793239</v>
      </c>
      <c r="F31" s="77">
        <f t="shared" si="0"/>
        <v>801.32319981793239</v>
      </c>
      <c r="G31" s="111"/>
      <c r="H31" s="77">
        <v>0</v>
      </c>
      <c r="I31" s="77">
        <v>0</v>
      </c>
      <c r="J31" s="77">
        <v>0</v>
      </c>
      <c r="K31" s="77">
        <v>839.27463791776381</v>
      </c>
      <c r="L31" s="77">
        <f t="shared" si="1"/>
        <v>839.27463791776381</v>
      </c>
      <c r="M31" s="111"/>
      <c r="N31" s="77">
        <v>0</v>
      </c>
      <c r="O31" s="77">
        <v>0</v>
      </c>
      <c r="P31" s="77">
        <v>0</v>
      </c>
      <c r="Q31" s="77">
        <v>961.79724769107327</v>
      </c>
      <c r="R31" s="77">
        <f t="shared" si="2"/>
        <v>961.79724769107327</v>
      </c>
      <c r="S31" s="111"/>
      <c r="T31" s="77">
        <v>0</v>
      </c>
      <c r="U31" s="77">
        <v>0</v>
      </c>
      <c r="V31" s="77">
        <v>0</v>
      </c>
      <c r="W31" s="77">
        <v>1483.3898475672704</v>
      </c>
      <c r="X31" s="77">
        <f t="shared" si="3"/>
        <v>1483.3898475672704</v>
      </c>
      <c r="Y31" s="107"/>
      <c r="Z31" s="77">
        <v>0</v>
      </c>
      <c r="AA31" s="77">
        <v>0</v>
      </c>
      <c r="AB31" s="77">
        <v>0</v>
      </c>
      <c r="AC31" s="77">
        <v>1541.7370843914846</v>
      </c>
      <c r="AD31" s="77">
        <f t="shared" si="4"/>
        <v>1541.7370843914846</v>
      </c>
      <c r="AE31" s="108"/>
      <c r="AF31" s="77">
        <v>0</v>
      </c>
      <c r="AG31" s="77">
        <v>0</v>
      </c>
      <c r="AH31" s="77">
        <v>0</v>
      </c>
      <c r="AI31" s="77">
        <v>2009.0958340585803</v>
      </c>
      <c r="AJ31" s="77">
        <f t="shared" si="5"/>
        <v>2009.0958340585803</v>
      </c>
      <c r="AL31" s="77"/>
      <c r="AM31" s="77"/>
      <c r="AN31" s="77"/>
      <c r="AO31" s="120"/>
      <c r="AP31" s="120">
        <v>1784.1775886432465</v>
      </c>
      <c r="AQ31" s="107"/>
      <c r="AR31" s="77">
        <v>0</v>
      </c>
      <c r="AS31" s="77">
        <v>0</v>
      </c>
      <c r="AT31" s="77">
        <v>0</v>
      </c>
      <c r="AU31" s="77">
        <v>1674.4399211849234</v>
      </c>
      <c r="AV31" s="77">
        <v>1674.4399211849234</v>
      </c>
    </row>
    <row r="32" spans="1:48" x14ac:dyDescent="0.2">
      <c r="A32" s="40">
        <v>27</v>
      </c>
      <c r="B32" s="41">
        <v>0</v>
      </c>
      <c r="C32" s="41">
        <v>0</v>
      </c>
      <c r="D32" s="41">
        <v>0</v>
      </c>
      <c r="E32" s="41">
        <v>612.20994852683918</v>
      </c>
      <c r="F32" s="41">
        <f t="shared" si="0"/>
        <v>612.20994852683918</v>
      </c>
      <c r="G32" s="111"/>
      <c r="H32" s="41">
        <v>0</v>
      </c>
      <c r="I32" s="41">
        <v>0</v>
      </c>
      <c r="J32" s="41">
        <v>0</v>
      </c>
      <c r="K32" s="41">
        <v>621.16829665984244</v>
      </c>
      <c r="L32" s="41">
        <f t="shared" si="1"/>
        <v>621.16829665984244</v>
      </c>
      <c r="M32" s="111"/>
      <c r="N32" s="41">
        <v>0</v>
      </c>
      <c r="O32" s="41">
        <v>0</v>
      </c>
      <c r="P32" s="41">
        <v>0</v>
      </c>
      <c r="Q32" s="41">
        <v>761.69278022414608</v>
      </c>
      <c r="R32" s="41">
        <f t="shared" si="2"/>
        <v>761.69278022414608</v>
      </c>
      <c r="S32" s="111"/>
      <c r="T32" s="41">
        <v>0</v>
      </c>
      <c r="U32" s="41">
        <v>0</v>
      </c>
      <c r="V32" s="41">
        <v>0</v>
      </c>
      <c r="W32" s="41">
        <v>1093.9611835088349</v>
      </c>
      <c r="X32" s="41">
        <f t="shared" si="3"/>
        <v>1093.9611835088349</v>
      </c>
      <c r="Y32" s="107"/>
      <c r="Z32" s="41">
        <v>0</v>
      </c>
      <c r="AA32" s="41">
        <v>0</v>
      </c>
      <c r="AB32" s="41">
        <v>0</v>
      </c>
      <c r="AC32" s="41">
        <v>1170.1124904995825</v>
      </c>
      <c r="AD32" s="41">
        <f t="shared" si="4"/>
        <v>1170.1124904995825</v>
      </c>
      <c r="AE32" s="108"/>
      <c r="AF32" s="41">
        <v>0</v>
      </c>
      <c r="AG32" s="41">
        <v>0</v>
      </c>
      <c r="AH32" s="41">
        <v>0</v>
      </c>
      <c r="AI32" s="41">
        <v>1473.685414507572</v>
      </c>
      <c r="AJ32" s="41">
        <f t="shared" si="5"/>
        <v>1473.685414507572</v>
      </c>
      <c r="AL32" s="41"/>
      <c r="AM32" s="41"/>
      <c r="AN32" s="41"/>
      <c r="AO32" s="41"/>
      <c r="AP32" s="41">
        <v>1331.0496898656024</v>
      </c>
      <c r="AR32" s="41">
        <v>0</v>
      </c>
      <c r="AS32" s="41">
        <v>0</v>
      </c>
      <c r="AT32" s="41">
        <v>0</v>
      </c>
      <c r="AU32" s="41">
        <v>1323.5653117299069</v>
      </c>
      <c r="AV32" s="41">
        <v>1323.5653117299069</v>
      </c>
    </row>
    <row r="33" spans="1:48" x14ac:dyDescent="0.2">
      <c r="A33" s="78">
        <v>28</v>
      </c>
      <c r="B33" s="77">
        <v>0</v>
      </c>
      <c r="C33" s="77">
        <v>0</v>
      </c>
      <c r="D33" s="77">
        <v>0</v>
      </c>
      <c r="E33" s="77">
        <v>483.80711524928495</v>
      </c>
      <c r="F33" s="77">
        <f t="shared" si="0"/>
        <v>483.80711524928495</v>
      </c>
      <c r="G33" s="111"/>
      <c r="H33" s="77">
        <v>0</v>
      </c>
      <c r="I33" s="77">
        <v>0</v>
      </c>
      <c r="J33" s="77">
        <v>0</v>
      </c>
      <c r="K33" s="77">
        <v>560.9073074885963</v>
      </c>
      <c r="L33" s="77">
        <f t="shared" si="1"/>
        <v>560.9073074885963</v>
      </c>
      <c r="M33" s="111"/>
      <c r="N33" s="77">
        <v>0</v>
      </c>
      <c r="O33" s="77">
        <v>0</v>
      </c>
      <c r="P33" s="77">
        <v>0</v>
      </c>
      <c r="Q33" s="77">
        <v>631.14432794860079</v>
      </c>
      <c r="R33" s="77">
        <f t="shared" si="2"/>
        <v>631.14432794860079</v>
      </c>
      <c r="S33" s="111"/>
      <c r="T33" s="77">
        <v>0</v>
      </c>
      <c r="U33" s="77">
        <v>0</v>
      </c>
      <c r="V33" s="77">
        <v>0</v>
      </c>
      <c r="W33" s="77">
        <v>952.42083856217312</v>
      </c>
      <c r="X33" s="77">
        <f t="shared" si="3"/>
        <v>952.42083856217312</v>
      </c>
      <c r="Y33" s="107"/>
      <c r="Z33" s="77">
        <v>0</v>
      </c>
      <c r="AA33" s="77">
        <v>0</v>
      </c>
      <c r="AB33" s="77">
        <v>0</v>
      </c>
      <c r="AC33" s="77">
        <v>1003.6361679914324</v>
      </c>
      <c r="AD33" s="77">
        <f t="shared" si="4"/>
        <v>1003.6361679914324</v>
      </c>
      <c r="AE33" s="108"/>
      <c r="AF33" s="77">
        <v>0</v>
      </c>
      <c r="AG33" s="77">
        <v>0</v>
      </c>
      <c r="AH33" s="77">
        <v>0</v>
      </c>
      <c r="AI33" s="77">
        <v>1233.7262181414612</v>
      </c>
      <c r="AJ33" s="77">
        <f t="shared" si="5"/>
        <v>1233.7262181414612</v>
      </c>
      <c r="AL33" s="77"/>
      <c r="AM33" s="77"/>
      <c r="AN33" s="77"/>
      <c r="AO33" s="120"/>
      <c r="AP33" s="120">
        <v>1124.7027400110615</v>
      </c>
      <c r="AQ33" s="107"/>
      <c r="AR33" s="77">
        <v>0</v>
      </c>
      <c r="AS33" s="77">
        <v>0</v>
      </c>
      <c r="AT33" s="77">
        <v>0</v>
      </c>
      <c r="AU33" s="77">
        <v>1066.3888188312769</v>
      </c>
      <c r="AV33" s="77">
        <v>1066.3888188312769</v>
      </c>
    </row>
    <row r="34" spans="1:48" x14ac:dyDescent="0.2">
      <c r="A34" s="40">
        <v>29</v>
      </c>
      <c r="B34" s="41">
        <v>0</v>
      </c>
      <c r="C34" s="41">
        <v>0</v>
      </c>
      <c r="D34" s="41">
        <v>0</v>
      </c>
      <c r="E34" s="41">
        <v>376.66438202724447</v>
      </c>
      <c r="F34" s="41">
        <f t="shared" si="0"/>
        <v>376.66438202724447</v>
      </c>
      <c r="G34" s="111"/>
      <c r="H34" s="41">
        <v>0</v>
      </c>
      <c r="I34" s="41">
        <v>0</v>
      </c>
      <c r="J34" s="41">
        <v>0</v>
      </c>
      <c r="K34" s="41">
        <v>428.62404307966949</v>
      </c>
      <c r="L34" s="41">
        <f t="shared" si="1"/>
        <v>428.62404307966949</v>
      </c>
      <c r="M34" s="111"/>
      <c r="N34" s="41">
        <v>0</v>
      </c>
      <c r="O34" s="41">
        <v>0</v>
      </c>
      <c r="P34" s="41">
        <v>0</v>
      </c>
      <c r="Q34" s="41">
        <v>514.82434872992496</v>
      </c>
      <c r="R34" s="41">
        <f t="shared" si="2"/>
        <v>514.82434872992496</v>
      </c>
      <c r="S34" s="111"/>
      <c r="T34" s="41">
        <v>0</v>
      </c>
      <c r="U34" s="41">
        <v>0</v>
      </c>
      <c r="V34" s="41">
        <v>0</v>
      </c>
      <c r="W34" s="41">
        <v>789.7193378794434</v>
      </c>
      <c r="X34" s="41">
        <f t="shared" si="3"/>
        <v>789.7193378794434</v>
      </c>
      <c r="Y34" s="107"/>
      <c r="Z34" s="41">
        <v>0</v>
      </c>
      <c r="AA34" s="41">
        <v>0</v>
      </c>
      <c r="AB34" s="41">
        <v>0</v>
      </c>
      <c r="AC34" s="41">
        <v>815.86817831950725</v>
      </c>
      <c r="AD34" s="41">
        <f t="shared" si="4"/>
        <v>815.86817831950725</v>
      </c>
      <c r="AE34" s="108"/>
      <c r="AF34" s="41">
        <v>0</v>
      </c>
      <c r="AG34" s="41">
        <v>0</v>
      </c>
      <c r="AH34" s="41">
        <v>0</v>
      </c>
      <c r="AI34" s="41">
        <v>979.32799356968405</v>
      </c>
      <c r="AJ34" s="41">
        <f t="shared" si="5"/>
        <v>979.32799356968405</v>
      </c>
      <c r="AL34" s="41"/>
      <c r="AM34" s="41"/>
      <c r="AN34" s="41"/>
      <c r="AO34" s="41"/>
      <c r="AP34" s="41">
        <v>943.15129615823503</v>
      </c>
      <c r="AR34" s="41">
        <v>0</v>
      </c>
      <c r="AS34" s="41">
        <v>0</v>
      </c>
      <c r="AT34" s="41">
        <v>0</v>
      </c>
      <c r="AU34" s="41">
        <v>836.29621622010518</v>
      </c>
      <c r="AV34" s="41">
        <v>836.29621622010518</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Z35" s="77"/>
      <c r="AA35" s="77"/>
      <c r="AB35" s="77"/>
      <c r="AC35" s="77"/>
      <c r="AD35" s="7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2">
        <v>2013</v>
      </c>
      <c r="I38" s="72">
        <v>2019</v>
      </c>
    </row>
    <row r="39" spans="1:48" x14ac:dyDescent="0.2">
      <c r="A39" s="71" t="s">
        <v>43</v>
      </c>
      <c r="B39" s="69" t="s">
        <v>44</v>
      </c>
      <c r="C39" s="67">
        <f>SUM(B5:B10)</f>
        <v>6975.7690000643352</v>
      </c>
      <c r="D39" s="68">
        <f>SUM(H5:H10)</f>
        <v>8314.1834617854001</v>
      </c>
      <c r="E39" s="67">
        <f>SUM(N5:N10)</f>
        <v>10158.82590316077</v>
      </c>
      <c r="F39" s="68">
        <f>SUM(T5:T10)</f>
        <v>11820.662305413845</v>
      </c>
      <c r="G39" s="67">
        <f>SUM(Z5:Z10)</f>
        <v>18756.226229658787</v>
      </c>
      <c r="H39" s="67">
        <f>SUM(AF5:AF10)</f>
        <v>22245.338798036755</v>
      </c>
      <c r="I39" s="81">
        <f>SUM(AR5:AR10)</f>
        <v>27935.298909417477</v>
      </c>
      <c r="J39" s="3"/>
    </row>
    <row r="40" spans="1:48" x14ac:dyDescent="0.2">
      <c r="A40" s="53"/>
      <c r="B40" s="128" t="s">
        <v>45</v>
      </c>
      <c r="C40" s="129">
        <f>SUM(B11:B16)</f>
        <v>4027.4253292298126</v>
      </c>
      <c r="D40" s="55">
        <f>SUM(H11:H16)</f>
        <v>3878.2326401229161</v>
      </c>
      <c r="E40" s="129">
        <f>SUM(N11:N16)</f>
        <v>5022.8459100166801</v>
      </c>
      <c r="F40" s="55">
        <f>SUM(T11:T16)</f>
        <v>6135.6662228267442</v>
      </c>
      <c r="G40" s="129">
        <f>SUM(Z11:Z16)</f>
        <v>11350.504622834349</v>
      </c>
      <c r="H40" s="129">
        <f>SUM(AF11:AF16)</f>
        <v>13531.214984263996</v>
      </c>
      <c r="I40" s="143">
        <f>SUM(AR11:AR16)</f>
        <v>15949.464495930857</v>
      </c>
      <c r="J40" s="3"/>
    </row>
    <row r="41" spans="1:48" x14ac:dyDescent="0.2">
      <c r="A41" s="70"/>
      <c r="B41" s="66" t="s">
        <v>46</v>
      </c>
      <c r="C41" s="64">
        <f>SUM(B17:B22)</f>
        <v>3631.1858902494841</v>
      </c>
      <c r="D41" s="65">
        <f>SUM(H17:H22)</f>
        <v>3878.2326401229166</v>
      </c>
      <c r="E41" s="64">
        <f>SUM(N17:N22)</f>
        <v>5022.8459100166792</v>
      </c>
      <c r="F41" s="65">
        <f>SUM(T17:T22)</f>
        <v>6135.6662228267451</v>
      </c>
      <c r="G41" s="64">
        <f>SUM(Z17:Z22)</f>
        <v>11350.504622834349</v>
      </c>
      <c r="H41" s="64">
        <f>SUM(AF17:AF22)</f>
        <v>13531.214984263996</v>
      </c>
      <c r="I41" s="81">
        <f>SUM(AR17:AR22)</f>
        <v>14483.388984584142</v>
      </c>
      <c r="J41" s="3"/>
    </row>
    <row r="42" spans="1:48" x14ac:dyDescent="0.2">
      <c r="A42" s="131"/>
      <c r="B42" s="132" t="s">
        <v>47</v>
      </c>
      <c r="C42" s="133">
        <f>SUM(B5:B22)</f>
        <v>14634.380219543631</v>
      </c>
      <c r="D42" s="134">
        <f>SUM(H5:H22)</f>
        <v>16070.648742031237</v>
      </c>
      <c r="E42" s="133">
        <f>SUM(N5:N22)</f>
        <v>20204.517723194131</v>
      </c>
      <c r="F42" s="134">
        <f>SUM(T5:T22)</f>
        <v>24091.994751067334</v>
      </c>
      <c r="G42" s="133">
        <f>SUM(Z5:Z22)</f>
        <v>41457.23547532747</v>
      </c>
      <c r="H42" s="133">
        <f>SUM(AF5:AF22)</f>
        <v>49307.768766564725</v>
      </c>
      <c r="I42" s="143">
        <f>SUM(AR5:AR22)</f>
        <v>58368.152389932482</v>
      </c>
      <c r="J42" s="3"/>
    </row>
    <row r="43" spans="1:48" x14ac:dyDescent="0.2">
      <c r="A43" s="71" t="s">
        <v>1</v>
      </c>
      <c r="B43" s="69" t="s">
        <v>44</v>
      </c>
      <c r="C43" s="67">
        <f>SUM(C5:C10)</f>
        <v>17516.068158930288</v>
      </c>
      <c r="D43" s="68">
        <f>SUM(I5:I10)</f>
        <v>18391.845785962181</v>
      </c>
      <c r="E43" s="67">
        <f>SUM(O5:O10)</f>
        <v>21183.937019920097</v>
      </c>
      <c r="F43" s="68">
        <f>SUM(U5:U10)</f>
        <v>22364.219952667529</v>
      </c>
      <c r="G43" s="64">
        <f>SUM(AA5:AA10)</f>
        <v>22107.483939592566</v>
      </c>
      <c r="H43" s="64">
        <f>SUM(AG5:AG10)</f>
        <v>20558.205689785398</v>
      </c>
      <c r="I43" s="85">
        <f>SUM(AS5:AS10)</f>
        <v>30580.301467705853</v>
      </c>
      <c r="J43" s="3"/>
    </row>
    <row r="44" spans="1:48" x14ac:dyDescent="0.2">
      <c r="A44" s="53"/>
      <c r="B44" s="128" t="s">
        <v>45</v>
      </c>
      <c r="C44" s="129">
        <f>SUM(C11:C16)</f>
        <v>55.056469155443281</v>
      </c>
      <c r="D44" s="55">
        <f>SUM(I11:I16)</f>
        <v>58.577563100795885</v>
      </c>
      <c r="E44" s="129">
        <f>SUM(O11:O16)</f>
        <v>74.591124857541388</v>
      </c>
      <c r="F44" s="55">
        <f>SUM(U11:U16)</f>
        <v>91.030455339787807</v>
      </c>
      <c r="G44" s="129">
        <f>SUM(AA11:AA16)</f>
        <v>121.85825537622786</v>
      </c>
      <c r="H44" s="129">
        <f>SUM(AG11:AG16)</f>
        <v>132.58124393772277</v>
      </c>
      <c r="I44" s="143">
        <f>SUM(AS11:AS16)</f>
        <v>0</v>
      </c>
      <c r="J44" s="3"/>
    </row>
    <row r="45" spans="1:48" x14ac:dyDescent="0.2">
      <c r="A45" s="66"/>
      <c r="B45" s="66" t="s">
        <v>46</v>
      </c>
      <c r="C45" s="64">
        <f>SUM(C17:C22)</f>
        <v>0</v>
      </c>
      <c r="D45" s="65">
        <f>SUM(I17:I22)</f>
        <v>0</v>
      </c>
      <c r="E45" s="64">
        <f>SUM(O17:O22)</f>
        <v>0</v>
      </c>
      <c r="F45" s="65">
        <f>SUM(U17:U22)</f>
        <v>0</v>
      </c>
      <c r="G45" s="64">
        <f>SUM(AA17:AA22)</f>
        <v>0</v>
      </c>
      <c r="H45" s="64">
        <f>SUM(AG17:AG22)</f>
        <v>0</v>
      </c>
      <c r="I45" s="81">
        <f>SUM(AS17:AS22)</f>
        <v>0</v>
      </c>
      <c r="J45" s="3"/>
    </row>
    <row r="46" spans="1:48" x14ac:dyDescent="0.2">
      <c r="A46" s="132"/>
      <c r="B46" s="132" t="s">
        <v>47</v>
      </c>
      <c r="C46" s="133">
        <f>SUM(C5:C22)</f>
        <v>17571.12462808573</v>
      </c>
      <c r="D46" s="134">
        <f>SUM(I5:I22)</f>
        <v>18450.423349062978</v>
      </c>
      <c r="E46" s="133">
        <f>SUM(O5:O22)</f>
        <v>21258.52814477764</v>
      </c>
      <c r="F46" s="134">
        <f>SUM(U5:U22)</f>
        <v>22455.250408007316</v>
      </c>
      <c r="G46" s="129">
        <f>SUM(AA5:AA22)</f>
        <v>22229.342194968795</v>
      </c>
      <c r="H46" s="129">
        <f>SUM(AG5:AG22)</f>
        <v>20690.78693372312</v>
      </c>
      <c r="I46" s="145">
        <f>SUM(AS5:AS22)</f>
        <v>30580.301467705853</v>
      </c>
      <c r="J46" s="3"/>
    </row>
    <row r="47" spans="1:48" x14ac:dyDescent="0.2">
      <c r="A47" s="69" t="s">
        <v>48</v>
      </c>
      <c r="B47" s="69" t="s">
        <v>44</v>
      </c>
      <c r="C47" s="67">
        <f>SUM(D5:D10)</f>
        <v>523.18567311315576</v>
      </c>
      <c r="D47" s="68">
        <f>SUM(J5:J10)</f>
        <v>1204.4028377913028</v>
      </c>
      <c r="E47" s="67">
        <f>SUM(P5:P10)</f>
        <v>1366.8841145387726</v>
      </c>
      <c r="F47" s="68">
        <f>SUM(V5:V10)</f>
        <v>1627.3245337871374</v>
      </c>
      <c r="G47" s="67">
        <f>SUM(AB5:AB10)</f>
        <v>1705.9245721994362</v>
      </c>
      <c r="H47" s="67">
        <f>SUM(AH5:AH10)</f>
        <v>1503.0225160435577</v>
      </c>
      <c r="I47" s="81">
        <f>SUM(AT5:AT10)</f>
        <v>1534.9006071232418</v>
      </c>
      <c r="J47" s="3"/>
    </row>
    <row r="48" spans="1:48" x14ac:dyDescent="0.2">
      <c r="A48" s="54"/>
      <c r="B48" s="128" t="s">
        <v>45</v>
      </c>
      <c r="C48" s="129">
        <f>SUM(D11:D16)</f>
        <v>523.18567311315564</v>
      </c>
      <c r="D48" s="55">
        <f>SUM(J11:J16)</f>
        <v>1204.4028377913028</v>
      </c>
      <c r="E48" s="129">
        <f>SUM(P11:P16)</f>
        <v>1366.8841145387726</v>
      </c>
      <c r="F48" s="55">
        <f>SUM(V11:V16)</f>
        <v>1627.3245337871376</v>
      </c>
      <c r="G48" s="129">
        <f>SUM(AB11:AB16)</f>
        <v>1705.9245721994362</v>
      </c>
      <c r="H48" s="129">
        <f>SUM(AH11:AH16)</f>
        <v>1503.0225160435577</v>
      </c>
      <c r="I48" s="143">
        <f>SUM(AT11:AT16)</f>
        <v>1534.900607123242</v>
      </c>
      <c r="J48" s="3"/>
    </row>
    <row r="49" spans="1:10" x14ac:dyDescent="0.2">
      <c r="A49" s="66"/>
      <c r="B49" s="66" t="s">
        <v>46</v>
      </c>
      <c r="C49" s="64">
        <f>SUM(D17:D22)</f>
        <v>523.18567311315576</v>
      </c>
      <c r="D49" s="65">
        <f>SUM(J17:J22)</f>
        <v>1204.4028377913028</v>
      </c>
      <c r="E49" s="64">
        <f>SUM(P17:P22)</f>
        <v>1366.8841145387726</v>
      </c>
      <c r="F49" s="65">
        <f>SUM(V17:V22)</f>
        <v>1627.3245337871374</v>
      </c>
      <c r="G49" s="64">
        <f>SUM(AB17:AB22)</f>
        <v>1705.9245721994362</v>
      </c>
      <c r="H49" s="64">
        <f>SUM(AH17:AH22)</f>
        <v>1557.0588653863351</v>
      </c>
      <c r="I49" s="81">
        <f>SUM(AT17:AT22)</f>
        <v>1686.6880982746457</v>
      </c>
      <c r="J49" s="3"/>
    </row>
    <row r="50" spans="1:10" x14ac:dyDescent="0.2">
      <c r="A50" s="132"/>
      <c r="B50" s="132" t="s">
        <v>47</v>
      </c>
      <c r="C50" s="133">
        <f>SUM(D5:D22)</f>
        <v>1569.5570193394669</v>
      </c>
      <c r="D50" s="134">
        <f>SUM(J5:J22)</f>
        <v>3613.2085133739083</v>
      </c>
      <c r="E50" s="133">
        <f>SUM(P5:P22)</f>
        <v>4100.6523436163161</v>
      </c>
      <c r="F50" s="134">
        <f>SUM(V5:V22)</f>
        <v>4881.9736013614129</v>
      </c>
      <c r="G50" s="133">
        <f>SUM(AB5:AB22)</f>
        <v>5117.773716598309</v>
      </c>
      <c r="H50" s="133">
        <f>SUM(AH5:AH22)</f>
        <v>4563.1038974734502</v>
      </c>
      <c r="I50" s="143">
        <f>SUM(AT5:AT22)</f>
        <v>4756.4893125211302</v>
      </c>
      <c r="J50" s="3"/>
    </row>
    <row r="51" spans="1:10" x14ac:dyDescent="0.2">
      <c r="A51" s="69" t="s">
        <v>3</v>
      </c>
      <c r="B51" s="69" t="s">
        <v>44</v>
      </c>
      <c r="C51" s="67">
        <f>SUM(E5:E10)</f>
        <v>27.132390946579616</v>
      </c>
      <c r="D51" s="68">
        <f>SUM(K5:K10)</f>
        <v>463.66958328021462</v>
      </c>
      <c r="E51" s="67">
        <f>SUM(Q5:Q10)</f>
        <v>730.35180475760433</v>
      </c>
      <c r="F51" s="68">
        <f>SUM(W5:W10)</f>
        <v>724.86235856087728</v>
      </c>
      <c r="G51" s="64">
        <f>SUM(AC5:AC10)</f>
        <v>657.8142001033691</v>
      </c>
      <c r="H51" s="64">
        <f>SUM(AI5:AI10)</f>
        <v>685.06205086168575</v>
      </c>
      <c r="I51" s="85">
        <f>SUM(AU5:AU10)</f>
        <v>707.68142967195399</v>
      </c>
      <c r="J51" s="3"/>
    </row>
    <row r="52" spans="1:10" x14ac:dyDescent="0.2">
      <c r="A52" s="54"/>
      <c r="B52" s="128" t="s">
        <v>45</v>
      </c>
      <c r="C52" s="129">
        <f>SUM(E11:E16)</f>
        <v>43713.345795771573</v>
      </c>
      <c r="D52" s="55">
        <f>SUM(K11:K16)</f>
        <v>40634.090142125926</v>
      </c>
      <c r="E52" s="129">
        <f>SUM(Q11:Q16)</f>
        <v>44323.752668613794</v>
      </c>
      <c r="F52" s="55">
        <f>SUM(W11:W16)</f>
        <v>49169.234122430607</v>
      </c>
      <c r="G52" s="129">
        <f>SUM(AC11:AC16)</f>
        <v>46387.144400236357</v>
      </c>
      <c r="H52" s="129">
        <f>SUM(AI11:AI16)</f>
        <v>47089.442118589184</v>
      </c>
      <c r="I52" s="143">
        <f>SUM(AU11:AU16)</f>
        <v>58055.764062932481</v>
      </c>
      <c r="J52" s="3"/>
    </row>
    <row r="53" spans="1:10" x14ac:dyDescent="0.2">
      <c r="A53" s="66"/>
      <c r="B53" s="66" t="s">
        <v>46</v>
      </c>
      <c r="C53" s="64">
        <f>SUM(E17:E22)</f>
        <v>45914.078872549973</v>
      </c>
      <c r="D53" s="65">
        <f>SUM(K17:K22)</f>
        <v>43388.099470299923</v>
      </c>
      <c r="E53" s="64">
        <f>SUM(Q17:Q22)</f>
        <v>46343.097578871457</v>
      </c>
      <c r="F53" s="65">
        <f>SUM(W17:W22)</f>
        <v>50306.344563037084</v>
      </c>
      <c r="G53" s="64">
        <f>SUM(AC17:AC22)</f>
        <v>47966.237978823563</v>
      </c>
      <c r="H53" s="64">
        <f>SUM(AI17:AI22)</f>
        <v>49379.67808999453</v>
      </c>
      <c r="I53" s="81">
        <f>SUM(AU17:AU22)</f>
        <v>61334.890030429189</v>
      </c>
      <c r="J53" s="3"/>
    </row>
    <row r="54" spans="1:10" x14ac:dyDescent="0.2">
      <c r="A54" s="132"/>
      <c r="B54" s="132" t="s">
        <v>47</v>
      </c>
      <c r="C54" s="133">
        <f>SUM(E5:E22)</f>
        <v>89654.557059268132</v>
      </c>
      <c r="D54" s="134">
        <f>SUM(K5:K22)</f>
        <v>84485.859195706056</v>
      </c>
      <c r="E54" s="133">
        <f>SUM(Q5:Q22)</f>
        <v>91397.20205224285</v>
      </c>
      <c r="F54" s="134">
        <f>SUM(W5:W22)</f>
        <v>100200.44104402857</v>
      </c>
      <c r="G54" s="129">
        <f>SUM(AC5:AC22)</f>
        <v>95011.196579163283</v>
      </c>
      <c r="H54" s="129">
        <f>SUM(AI5:AI22)</f>
        <v>97154.182259445384</v>
      </c>
      <c r="I54" s="145">
        <f>SUM(AU5:AU22)</f>
        <v>120098.33552303362</v>
      </c>
      <c r="J54" s="3"/>
    </row>
    <row r="55" spans="1:10" x14ac:dyDescent="0.2">
      <c r="A55" s="69" t="s">
        <v>49</v>
      </c>
      <c r="B55" s="69" t="s">
        <v>44</v>
      </c>
      <c r="C55" s="67">
        <f t="shared" ref="C55:I58" si="6">SUM(C39,C43,C47,C51)</f>
        <v>25042.155223054357</v>
      </c>
      <c r="D55" s="68">
        <f t="shared" si="6"/>
        <v>28374.101668819098</v>
      </c>
      <c r="E55" s="67">
        <f t="shared" si="6"/>
        <v>33439.998842377245</v>
      </c>
      <c r="F55" s="68">
        <f t="shared" si="6"/>
        <v>36537.069150429386</v>
      </c>
      <c r="G55" s="67">
        <f t="shared" si="6"/>
        <v>43227.448941554161</v>
      </c>
      <c r="H55" s="67">
        <f t="shared" si="6"/>
        <v>44991.629054727397</v>
      </c>
      <c r="I55" s="85">
        <f t="shared" si="6"/>
        <v>60758.182413918526</v>
      </c>
      <c r="J55" s="76">
        <f>I55*100/I$58</f>
        <v>28.41779732531899</v>
      </c>
    </row>
    <row r="56" spans="1:10" x14ac:dyDescent="0.2">
      <c r="A56" s="54"/>
      <c r="B56" s="128" t="s">
        <v>45</v>
      </c>
      <c r="C56" s="129">
        <f t="shared" si="6"/>
        <v>48319.013267269984</v>
      </c>
      <c r="D56" s="55">
        <f t="shared" si="6"/>
        <v>45775.303183140939</v>
      </c>
      <c r="E56" s="129">
        <f t="shared" si="6"/>
        <v>50788.073818026787</v>
      </c>
      <c r="F56" s="55">
        <f t="shared" si="6"/>
        <v>57023.255334384274</v>
      </c>
      <c r="G56" s="129">
        <f t="shared" si="6"/>
        <v>59565.431850646368</v>
      </c>
      <c r="H56" s="129">
        <f t="shared" si="6"/>
        <v>62256.260862834461</v>
      </c>
      <c r="I56" s="143">
        <f t="shared" si="6"/>
        <v>75540.129165986582</v>
      </c>
      <c r="J56" s="76">
        <f>I56*100/I$58</f>
        <v>35.331604654382495</v>
      </c>
    </row>
    <row r="57" spans="1:10" x14ac:dyDescent="0.2">
      <c r="A57" s="66"/>
      <c r="B57" s="66" t="s">
        <v>46</v>
      </c>
      <c r="C57" s="64">
        <f t="shared" si="6"/>
        <v>50068.450435912615</v>
      </c>
      <c r="D57" s="65">
        <f t="shared" si="6"/>
        <v>48470.734948214144</v>
      </c>
      <c r="E57" s="64">
        <f t="shared" si="6"/>
        <v>52732.827603426907</v>
      </c>
      <c r="F57" s="65">
        <f t="shared" si="6"/>
        <v>58069.335319650971</v>
      </c>
      <c r="G57" s="64">
        <f t="shared" si="6"/>
        <v>61022.66717385735</v>
      </c>
      <c r="H57" s="64">
        <f t="shared" si="6"/>
        <v>64467.95193964486</v>
      </c>
      <c r="I57" s="81">
        <f t="shared" si="6"/>
        <v>77504.967113287974</v>
      </c>
      <c r="J57" s="76">
        <f>I57*100/I$58</f>
        <v>36.250598020298519</v>
      </c>
    </row>
    <row r="58" spans="1:10" x14ac:dyDescent="0.2">
      <c r="A58" s="132"/>
      <c r="B58" s="132" t="s">
        <v>47</v>
      </c>
      <c r="C58" s="133">
        <f t="shared" si="6"/>
        <v>123429.61892623696</v>
      </c>
      <c r="D58" s="134">
        <f t="shared" si="6"/>
        <v>122620.13980017419</v>
      </c>
      <c r="E58" s="133">
        <f t="shared" si="6"/>
        <v>136960.90026383093</v>
      </c>
      <c r="F58" s="134">
        <f t="shared" si="6"/>
        <v>151629.65980446464</v>
      </c>
      <c r="G58" s="133">
        <f t="shared" si="6"/>
        <v>163815.54796605784</v>
      </c>
      <c r="H58" s="133">
        <f t="shared" si="6"/>
        <v>171715.84185720669</v>
      </c>
      <c r="I58" s="145">
        <f t="shared" si="6"/>
        <v>213803.27869319308</v>
      </c>
      <c r="J58" s="76"/>
    </row>
    <row r="59" spans="1:10" x14ac:dyDescent="0.2">
      <c r="F59" s="70"/>
      <c r="G59" s="65"/>
      <c r="H59" s="65"/>
      <c r="I59" s="70"/>
    </row>
    <row r="60" spans="1:10" x14ac:dyDescent="0.2">
      <c r="F60" s="70"/>
      <c r="G60" s="70"/>
      <c r="H60" s="70"/>
      <c r="I60" s="70"/>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86" t="s">
        <v>64</v>
      </c>
      <c r="I69" s="152">
        <v>2019</v>
      </c>
    </row>
    <row r="70" spans="1:9" x14ac:dyDescent="0.2">
      <c r="A70" s="57" t="str">
        <f t="shared" ref="A70:A98" si="7">A4</f>
        <v>Prenatal</v>
      </c>
      <c r="B70" s="58">
        <f t="shared" ref="B70:B98" si="8">F4</f>
        <v>1570.50440801581</v>
      </c>
      <c r="C70" s="58">
        <f t="shared" ref="C70:C98" si="9">L4</f>
        <v>909.67715290105707</v>
      </c>
      <c r="D70" s="58">
        <f t="shared" ref="D70:D98" si="10">R4</f>
        <v>1064.020970864676</v>
      </c>
      <c r="E70" s="58">
        <f t="shared" ref="E70:E98" si="11">X4</f>
        <v>1167.5835902138447</v>
      </c>
      <c r="F70" s="58">
        <f t="shared" ref="F70:F98" si="12">AD4</f>
        <v>1548.8583340217099</v>
      </c>
      <c r="G70" s="58">
        <f t="shared" ref="G70:G98" si="13">AJ4</f>
        <v>1437.5531810467483</v>
      </c>
      <c r="H70" s="58">
        <f>AP4</f>
        <v>1636.284276409013</v>
      </c>
      <c r="I70" s="147">
        <f t="shared" ref="I70:I98" si="14">AV4</f>
        <v>2419.2323633242581</v>
      </c>
    </row>
    <row r="71" spans="1:9" x14ac:dyDescent="0.2">
      <c r="A71" s="2">
        <f t="shared" si="7"/>
        <v>0</v>
      </c>
      <c r="B71" s="108">
        <f t="shared" si="8"/>
        <v>2966.894840817562</v>
      </c>
      <c r="C71" s="108">
        <f t="shared" si="9"/>
        <v>3733.6547063702401</v>
      </c>
      <c r="D71" s="108">
        <f t="shared" si="10"/>
        <v>4420.7510258737211</v>
      </c>
      <c r="E71" s="108">
        <f t="shared" si="11"/>
        <v>5042.6620595844552</v>
      </c>
      <c r="F71" s="108">
        <f t="shared" si="12"/>
        <v>6849.8174250583306</v>
      </c>
      <c r="G71" s="108">
        <f t="shared" si="13"/>
        <v>7110.0011138021455</v>
      </c>
      <c r="H71" s="59">
        <f t="shared" ref="H71:H98" si="15">AP5</f>
        <v>7735.6920982410247</v>
      </c>
      <c r="I71" s="146">
        <f t="shared" si="14"/>
        <v>10161.723588208217</v>
      </c>
    </row>
    <row r="72" spans="1:9" x14ac:dyDescent="0.2">
      <c r="A72" s="57">
        <f t="shared" si="7"/>
        <v>1</v>
      </c>
      <c r="B72" s="58">
        <f t="shared" si="8"/>
        <v>2689.3247580489924</v>
      </c>
      <c r="C72" s="58">
        <f t="shared" si="9"/>
        <v>3066.4827425813019</v>
      </c>
      <c r="D72" s="58">
        <f t="shared" si="10"/>
        <v>3602.3620891360592</v>
      </c>
      <c r="E72" s="58">
        <f t="shared" si="11"/>
        <v>4219.2746695661908</v>
      </c>
      <c r="F72" s="58">
        <f t="shared" si="12"/>
        <v>5483.3813739814814</v>
      </c>
      <c r="G72" s="58">
        <f t="shared" si="13"/>
        <v>5421.858487551659</v>
      </c>
      <c r="H72" s="58">
        <f t="shared" si="15"/>
        <v>5783.7906714724522</v>
      </c>
      <c r="I72" s="147">
        <f t="shared" si="14"/>
        <v>7179.8779189581983</v>
      </c>
    </row>
    <row r="73" spans="1:9" x14ac:dyDescent="0.2">
      <c r="A73" s="2">
        <f t="shared" si="7"/>
        <v>2</v>
      </c>
      <c r="B73" s="108">
        <f t="shared" si="8"/>
        <v>3624.6687661062779</v>
      </c>
      <c r="C73" s="108">
        <f t="shared" si="9"/>
        <v>4377.4862359082254</v>
      </c>
      <c r="D73" s="108">
        <f t="shared" si="10"/>
        <v>5174.0822779225036</v>
      </c>
      <c r="E73" s="108">
        <f t="shared" si="11"/>
        <v>5720.350255861913</v>
      </c>
      <c r="F73" s="108">
        <f t="shared" si="12"/>
        <v>7375.8610676055669</v>
      </c>
      <c r="G73" s="108">
        <f t="shared" si="13"/>
        <v>6886.3279401578156</v>
      </c>
      <c r="H73" s="59">
        <f t="shared" si="15"/>
        <v>7288.1090756272415</v>
      </c>
      <c r="I73" s="146">
        <f t="shared" si="14"/>
        <v>9157.0928619725819</v>
      </c>
    </row>
    <row r="74" spans="1:9" x14ac:dyDescent="0.2">
      <c r="A74" s="57">
        <f t="shared" si="7"/>
        <v>3</v>
      </c>
      <c r="B74" s="58">
        <f t="shared" si="8"/>
        <v>5205.2653311380318</v>
      </c>
      <c r="C74" s="58">
        <f t="shared" si="9"/>
        <v>5577.1247803326714</v>
      </c>
      <c r="D74" s="58">
        <f t="shared" si="10"/>
        <v>6573.2628957756278</v>
      </c>
      <c r="E74" s="58">
        <f t="shared" si="11"/>
        <v>6975.8391096467276</v>
      </c>
      <c r="F74" s="58">
        <f t="shared" si="12"/>
        <v>7611.8166927632228</v>
      </c>
      <c r="G74" s="58">
        <f t="shared" si="13"/>
        <v>8330.9185511873729</v>
      </c>
      <c r="H74" s="58">
        <f t="shared" si="15"/>
        <v>8678.1491350616379</v>
      </c>
      <c r="I74" s="147">
        <f t="shared" si="14"/>
        <v>11194.955231986292</v>
      </c>
    </row>
    <row r="75" spans="1:9" x14ac:dyDescent="0.2">
      <c r="A75" s="2">
        <f t="shared" si="7"/>
        <v>4</v>
      </c>
      <c r="B75" s="108">
        <f t="shared" si="8"/>
        <v>5327.7865219169307</v>
      </c>
      <c r="C75" s="108">
        <f t="shared" si="9"/>
        <v>5747.0704224157871</v>
      </c>
      <c r="D75" s="108">
        <f t="shared" si="10"/>
        <v>6727.6717931528838</v>
      </c>
      <c r="E75" s="108">
        <f t="shared" si="11"/>
        <v>7140.6178222113294</v>
      </c>
      <c r="F75" s="108">
        <f t="shared" si="12"/>
        <v>7821.0306469299994</v>
      </c>
      <c r="G75" s="108">
        <f t="shared" si="13"/>
        <v>8502.4019191245206</v>
      </c>
      <c r="H75" s="59">
        <f t="shared" si="15"/>
        <v>8917.8749856795384</v>
      </c>
      <c r="I75" s="146">
        <f t="shared" si="14"/>
        <v>11474.664341731088</v>
      </c>
    </row>
    <row r="76" spans="1:9" x14ac:dyDescent="0.2">
      <c r="A76" s="57">
        <f t="shared" si="7"/>
        <v>5</v>
      </c>
      <c r="B76" s="58">
        <f t="shared" si="8"/>
        <v>5228.2150050265636</v>
      </c>
      <c r="C76" s="58">
        <f t="shared" si="9"/>
        <v>5872.2827812108735</v>
      </c>
      <c r="D76" s="58">
        <f t="shared" si="10"/>
        <v>6941.8687605164514</v>
      </c>
      <c r="E76" s="58">
        <f t="shared" si="11"/>
        <v>7438.3252335587722</v>
      </c>
      <c r="F76" s="58">
        <f t="shared" si="12"/>
        <v>8085.5417352155582</v>
      </c>
      <c r="G76" s="58">
        <f t="shared" si="13"/>
        <v>8740.121042903882</v>
      </c>
      <c r="H76" s="58">
        <f t="shared" si="15"/>
        <v>9122.1236546530599</v>
      </c>
      <c r="I76" s="147">
        <f t="shared" si="14"/>
        <v>11589.868471062146</v>
      </c>
    </row>
    <row r="77" spans="1:9" x14ac:dyDescent="0.2">
      <c r="A77" s="2">
        <f t="shared" si="7"/>
        <v>6</v>
      </c>
      <c r="B77" s="108">
        <f t="shared" si="8"/>
        <v>8056.2842927786851</v>
      </c>
      <c r="C77" s="108">
        <f t="shared" si="9"/>
        <v>7448.8525214466854</v>
      </c>
      <c r="D77" s="108">
        <f t="shared" si="10"/>
        <v>8285.478605080114</v>
      </c>
      <c r="E77" s="108">
        <f t="shared" si="11"/>
        <v>9334.1030564965022</v>
      </c>
      <c r="F77" s="108">
        <f t="shared" si="12"/>
        <v>9784.5412824106861</v>
      </c>
      <c r="G77" s="108">
        <f t="shared" si="13"/>
        <v>10272.047490576413</v>
      </c>
      <c r="H77" s="59">
        <f t="shared" si="15"/>
        <v>10441.830972753181</v>
      </c>
      <c r="I77" s="146">
        <f t="shared" si="14"/>
        <v>12352.883411086708</v>
      </c>
    </row>
    <row r="78" spans="1:9" x14ac:dyDescent="0.2">
      <c r="A78" s="57">
        <f t="shared" si="7"/>
        <v>7</v>
      </c>
      <c r="B78" s="58">
        <f t="shared" si="8"/>
        <v>7952.4403912041571</v>
      </c>
      <c r="C78" s="58">
        <f t="shared" si="9"/>
        <v>7436.9039340852414</v>
      </c>
      <c r="D78" s="58">
        <f t="shared" si="10"/>
        <v>8271.6877468585644</v>
      </c>
      <c r="E78" s="58">
        <f t="shared" si="11"/>
        <v>9393.01468220881</v>
      </c>
      <c r="F78" s="58">
        <f t="shared" si="12"/>
        <v>9774.0672406827616</v>
      </c>
      <c r="G78" s="58">
        <f t="shared" si="13"/>
        <v>10225.830753617724</v>
      </c>
      <c r="H78" s="58">
        <f t="shared" si="15"/>
        <v>10358.203992699044</v>
      </c>
      <c r="I78" s="147">
        <f t="shared" si="14"/>
        <v>12483.212946775355</v>
      </c>
    </row>
    <row r="79" spans="1:9" x14ac:dyDescent="0.2">
      <c r="A79" s="2">
        <f t="shared" si="7"/>
        <v>8</v>
      </c>
      <c r="B79" s="108">
        <f t="shared" si="8"/>
        <v>7776.6896136400646</v>
      </c>
      <c r="C79" s="108">
        <f t="shared" si="9"/>
        <v>7420.9586310186869</v>
      </c>
      <c r="D79" s="108">
        <f t="shared" si="10"/>
        <v>8307.6397915148991</v>
      </c>
      <c r="E79" s="108">
        <f t="shared" si="11"/>
        <v>9412.6662768250208</v>
      </c>
      <c r="F79" s="108">
        <f t="shared" si="12"/>
        <v>9779.6102908524153</v>
      </c>
      <c r="G79" s="108">
        <f t="shared" si="13"/>
        <v>10241.178533999033</v>
      </c>
      <c r="H79" s="59">
        <f t="shared" si="15"/>
        <v>10350.261875714577</v>
      </c>
      <c r="I79" s="146">
        <f t="shared" si="14"/>
        <v>12474.423158324746</v>
      </c>
    </row>
    <row r="80" spans="1:9" x14ac:dyDescent="0.2">
      <c r="A80" s="57">
        <f t="shared" si="7"/>
        <v>9</v>
      </c>
      <c r="B80" s="58">
        <f t="shared" si="8"/>
        <v>7761.8725156801902</v>
      </c>
      <c r="C80" s="58">
        <f t="shared" si="9"/>
        <v>7409.2515802847729</v>
      </c>
      <c r="D80" s="58">
        <f t="shared" si="10"/>
        <v>8315.8431364269709</v>
      </c>
      <c r="E80" s="58">
        <f t="shared" si="11"/>
        <v>9408.9853485147523</v>
      </c>
      <c r="F80" s="58">
        <f t="shared" si="12"/>
        <v>9834.7589483641514</v>
      </c>
      <c r="G80" s="58">
        <f t="shared" si="13"/>
        <v>10267.232493396927</v>
      </c>
      <c r="H80" s="58">
        <f t="shared" si="15"/>
        <v>10313.547606059923</v>
      </c>
      <c r="I80" s="147">
        <f t="shared" si="14"/>
        <v>12466.438432482226</v>
      </c>
    </row>
    <row r="81" spans="1:9" x14ac:dyDescent="0.2">
      <c r="A81" s="2">
        <f t="shared" si="7"/>
        <v>10</v>
      </c>
      <c r="B81" s="108">
        <f t="shared" si="8"/>
        <v>7828.5239491319835</v>
      </c>
      <c r="C81" s="108">
        <f t="shared" si="9"/>
        <v>7468.9177842629506</v>
      </c>
      <c r="D81" s="108">
        <f t="shared" si="10"/>
        <v>8329.323691305317</v>
      </c>
      <c r="E81" s="108">
        <f t="shared" si="11"/>
        <v>9483.7952741483823</v>
      </c>
      <c r="F81" s="108">
        <f t="shared" si="12"/>
        <v>9915.3252446406696</v>
      </c>
      <c r="G81" s="108">
        <f t="shared" si="13"/>
        <v>10336.031812330013</v>
      </c>
      <c r="H81" s="59">
        <f t="shared" si="15"/>
        <v>10472.466546681517</v>
      </c>
      <c r="I81" s="146">
        <f t="shared" si="14"/>
        <v>12547.823311469881</v>
      </c>
    </row>
    <row r="82" spans="1:9" x14ac:dyDescent="0.2">
      <c r="A82" s="57">
        <f t="shared" si="7"/>
        <v>11</v>
      </c>
      <c r="B82" s="58">
        <f t="shared" si="8"/>
        <v>8943.2025048349078</v>
      </c>
      <c r="C82" s="58">
        <f t="shared" si="9"/>
        <v>8590.4187320425972</v>
      </c>
      <c r="D82" s="58">
        <f t="shared" si="10"/>
        <v>9278.1008468409182</v>
      </c>
      <c r="E82" s="58">
        <f t="shared" si="11"/>
        <v>9990.6906961908135</v>
      </c>
      <c r="F82" s="58">
        <f t="shared" si="12"/>
        <v>10477.128843695693</v>
      </c>
      <c r="G82" s="58">
        <f t="shared" si="13"/>
        <v>10913.939778914355</v>
      </c>
      <c r="H82" s="58">
        <f t="shared" si="15"/>
        <v>11036.504678591971</v>
      </c>
      <c r="I82" s="147">
        <f t="shared" si="14"/>
        <v>13215.347905847662</v>
      </c>
    </row>
    <row r="83" spans="1:9" x14ac:dyDescent="0.2">
      <c r="A83" s="2">
        <f t="shared" si="7"/>
        <v>12</v>
      </c>
      <c r="B83" s="108">
        <f t="shared" si="8"/>
        <v>8962.693255006674</v>
      </c>
      <c r="C83" s="108">
        <f t="shared" si="9"/>
        <v>8600.907727998605</v>
      </c>
      <c r="D83" s="108">
        <f t="shared" si="10"/>
        <v>9308.6310091675496</v>
      </c>
      <c r="E83" s="108">
        <f t="shared" si="11"/>
        <v>10001.356918640333</v>
      </c>
      <c r="F83" s="108">
        <f t="shared" si="12"/>
        <v>10526.069159112834</v>
      </c>
      <c r="G83" s="108">
        <f t="shared" si="13"/>
        <v>10952.452563598779</v>
      </c>
      <c r="H83" s="59">
        <f t="shared" si="15"/>
        <v>11031.543056167036</v>
      </c>
      <c r="I83" s="146">
        <f t="shared" si="14"/>
        <v>13020.552531720932</v>
      </c>
    </row>
    <row r="84" spans="1:9" x14ac:dyDescent="0.2">
      <c r="A84" s="57">
        <f t="shared" si="7"/>
        <v>13</v>
      </c>
      <c r="B84" s="58">
        <f t="shared" si="8"/>
        <v>8987.8267726451122</v>
      </c>
      <c r="C84" s="58">
        <f t="shared" si="9"/>
        <v>8635.3493865255459</v>
      </c>
      <c r="D84" s="58">
        <f t="shared" si="10"/>
        <v>9335.7646484891357</v>
      </c>
      <c r="E84" s="58">
        <f t="shared" si="11"/>
        <v>10019.803399495479</v>
      </c>
      <c r="F84" s="58">
        <f t="shared" si="12"/>
        <v>10548.087380484489</v>
      </c>
      <c r="G84" s="58">
        <f t="shared" si="13"/>
        <v>10966.547691035064</v>
      </c>
      <c r="H84" s="58">
        <f t="shared" si="15"/>
        <v>11146.478238760639</v>
      </c>
      <c r="I84" s="147">
        <f t="shared" si="14"/>
        <v>13059.694484595331</v>
      </c>
    </row>
    <row r="85" spans="1:9" x14ac:dyDescent="0.2">
      <c r="A85" s="2">
        <f t="shared" si="7"/>
        <v>14</v>
      </c>
      <c r="B85" s="108">
        <f t="shared" si="8"/>
        <v>8931.1786016660772</v>
      </c>
      <c r="C85" s="108">
        <f t="shared" si="9"/>
        <v>8388.7876902427033</v>
      </c>
      <c r="D85" s="108">
        <f t="shared" si="10"/>
        <v>9072.9455950164884</v>
      </c>
      <c r="E85" s="108">
        <f t="shared" si="11"/>
        <v>10042.840330679248</v>
      </c>
      <c r="F85" s="108">
        <f t="shared" si="12"/>
        <v>10437.774366153713</v>
      </c>
      <c r="G85" s="108">
        <f t="shared" si="13"/>
        <v>10967.568457021374</v>
      </c>
      <c r="H85" s="59">
        <f t="shared" si="15"/>
        <v>11285.021311498946</v>
      </c>
      <c r="I85" s="146">
        <f t="shared" si="14"/>
        <v>13077.498528055665</v>
      </c>
    </row>
    <row r="86" spans="1:9" x14ac:dyDescent="0.2">
      <c r="A86" s="57">
        <f t="shared" si="7"/>
        <v>15</v>
      </c>
      <c r="B86" s="58">
        <f t="shared" si="8"/>
        <v>8208.6597486946048</v>
      </c>
      <c r="C86" s="58">
        <f t="shared" si="9"/>
        <v>8026.0875260769553</v>
      </c>
      <c r="D86" s="58">
        <f t="shared" si="10"/>
        <v>8730.2691407746424</v>
      </c>
      <c r="E86" s="58">
        <f t="shared" si="11"/>
        <v>9867.423162868954</v>
      </c>
      <c r="F86" s="58">
        <f t="shared" si="12"/>
        <v>10243.186758214879</v>
      </c>
      <c r="G86" s="58">
        <f t="shared" si="13"/>
        <v>10863.180810439811</v>
      </c>
      <c r="H86" s="58">
        <f t="shared" si="15"/>
        <v>11102.401700619876</v>
      </c>
      <c r="I86" s="147">
        <f t="shared" si="14"/>
        <v>13051.341251648972</v>
      </c>
    </row>
    <row r="87" spans="1:9" x14ac:dyDescent="0.2">
      <c r="A87" s="2">
        <f t="shared" si="7"/>
        <v>16</v>
      </c>
      <c r="B87" s="108">
        <f t="shared" si="8"/>
        <v>7704.9793554433436</v>
      </c>
      <c r="C87" s="108">
        <f t="shared" si="9"/>
        <v>7614.247431674914</v>
      </c>
      <c r="D87" s="108">
        <f t="shared" si="10"/>
        <v>8379.9943510287321</v>
      </c>
      <c r="E87" s="108">
        <f t="shared" si="11"/>
        <v>9338.9132934957634</v>
      </c>
      <c r="F87" s="108">
        <f t="shared" si="12"/>
        <v>9812.5264310860912</v>
      </c>
      <c r="G87" s="108">
        <f t="shared" si="13"/>
        <v>10526.835308965316</v>
      </c>
      <c r="H87" s="59">
        <f t="shared" si="15"/>
        <v>10857.301832053194</v>
      </c>
      <c r="I87" s="146">
        <f t="shared" si="14"/>
        <v>12899.723203590094</v>
      </c>
    </row>
    <row r="88" spans="1:9" x14ac:dyDescent="0.2">
      <c r="A88" s="57">
        <f t="shared" si="7"/>
        <v>17</v>
      </c>
      <c r="B88" s="58">
        <f t="shared" si="8"/>
        <v>7273.1127024567995</v>
      </c>
      <c r="C88" s="58">
        <f t="shared" si="9"/>
        <v>7205.35518569542</v>
      </c>
      <c r="D88" s="58">
        <f t="shared" si="10"/>
        <v>7905.2228589503611</v>
      </c>
      <c r="E88" s="58">
        <f t="shared" si="11"/>
        <v>8798.9982144711885</v>
      </c>
      <c r="F88" s="58">
        <f t="shared" si="12"/>
        <v>9455.0230788053304</v>
      </c>
      <c r="G88" s="58">
        <f t="shared" si="13"/>
        <v>10191.367108584509</v>
      </c>
      <c r="H88" s="58">
        <f t="shared" si="15"/>
        <v>10641.588422726654</v>
      </c>
      <c r="I88" s="147">
        <f t="shared" si="14"/>
        <v>12396.15711367698</v>
      </c>
    </row>
    <row r="89" spans="1:9" x14ac:dyDescent="0.2">
      <c r="A89" s="2">
        <f t="shared" si="7"/>
        <v>18</v>
      </c>
      <c r="B89" s="108">
        <f t="shared" si="8"/>
        <v>6795.2631677474365</v>
      </c>
      <c r="C89" s="108">
        <f t="shared" si="9"/>
        <v>6057.6389307936588</v>
      </c>
      <c r="D89" s="108">
        <f t="shared" si="10"/>
        <v>6363.193895427401</v>
      </c>
      <c r="E89" s="108">
        <f t="shared" si="11"/>
        <v>6681.9588674585748</v>
      </c>
      <c r="F89" s="108">
        <f t="shared" si="12"/>
        <v>6552.5151841672323</v>
      </c>
      <c r="G89" s="108">
        <f t="shared" si="13"/>
        <v>6537.3787315150603</v>
      </c>
      <c r="H89" s="59">
        <f t="shared" si="15"/>
        <v>7139.5992255908595</v>
      </c>
      <c r="I89" s="146">
        <f t="shared" si="14"/>
        <v>9820.1553270035947</v>
      </c>
    </row>
    <row r="90" spans="1:9" x14ac:dyDescent="0.2">
      <c r="A90" s="57">
        <f t="shared" si="7"/>
        <v>19</v>
      </c>
      <c r="B90" s="58">
        <f t="shared" si="8"/>
        <v>3711.8283430889542</v>
      </c>
      <c r="C90" s="58">
        <f t="shared" si="9"/>
        <v>3798.9362903392334</v>
      </c>
      <c r="D90" s="58">
        <f t="shared" si="10"/>
        <v>4094.1314920916288</v>
      </c>
      <c r="E90" s="58">
        <f t="shared" si="11"/>
        <v>4937.7879119212103</v>
      </c>
      <c r="F90" s="58">
        <f t="shared" si="12"/>
        <v>5007.7552528774177</v>
      </c>
      <c r="G90" s="58">
        <f t="shared" si="13"/>
        <v>4550.1386947924457</v>
      </c>
      <c r="H90" s="58">
        <f t="shared" si="15"/>
        <v>5703.3389109490709</v>
      </c>
      <c r="I90" s="147">
        <f t="shared" si="14"/>
        <v>6886.6140073223596</v>
      </c>
    </row>
    <row r="91" spans="1:9" x14ac:dyDescent="0.2">
      <c r="A91" s="2">
        <f t="shared" si="7"/>
        <v>20</v>
      </c>
      <c r="B91" s="108">
        <f t="shared" si="8"/>
        <v>2776.6603805163036</v>
      </c>
      <c r="C91" s="108">
        <f t="shared" si="9"/>
        <v>2966.322785074547</v>
      </c>
      <c r="D91" s="108">
        <f t="shared" si="10"/>
        <v>3312.0984802322978</v>
      </c>
      <c r="E91" s="108">
        <f t="shared" si="11"/>
        <v>4220.3681602180895</v>
      </c>
      <c r="F91" s="108">
        <f t="shared" si="12"/>
        <v>4292.0227442560517</v>
      </c>
      <c r="G91" s="108">
        <f t="shared" si="13"/>
        <v>4553.6955263293112</v>
      </c>
      <c r="H91" s="59">
        <f t="shared" si="15"/>
        <v>5490.8506212855482</v>
      </c>
      <c r="I91" s="146">
        <f t="shared" si="14"/>
        <v>5964.1102444736307</v>
      </c>
    </row>
    <row r="92" spans="1:9" x14ac:dyDescent="0.2">
      <c r="A92" s="57">
        <f t="shared" si="7"/>
        <v>21</v>
      </c>
      <c r="B92" s="58">
        <f t="shared" si="8"/>
        <v>2475.944905911299</v>
      </c>
      <c r="C92" s="58">
        <f t="shared" si="9"/>
        <v>2564.2369652193302</v>
      </c>
      <c r="D92" s="58">
        <f t="shared" si="10"/>
        <v>2962.3371404196391</v>
      </c>
      <c r="E92" s="58">
        <f t="shared" si="11"/>
        <v>3716.9024483218441</v>
      </c>
      <c r="F92" s="58">
        <f t="shared" si="12"/>
        <v>3862.2364458045827</v>
      </c>
      <c r="G92" s="58">
        <f t="shared" si="13"/>
        <v>5455.8484144746099</v>
      </c>
      <c r="H92" s="58">
        <f t="shared" si="15"/>
        <v>5273.6114154961933</v>
      </c>
      <c r="I92" s="147">
        <f t="shared" si="14"/>
        <v>5528.9465889299263</v>
      </c>
    </row>
    <row r="93" spans="1:9" x14ac:dyDescent="0.2">
      <c r="A93" s="2">
        <f t="shared" si="7"/>
        <v>22</v>
      </c>
      <c r="B93" s="108">
        <f t="shared" si="8"/>
        <v>1974.4307690027904</v>
      </c>
      <c r="C93" s="108">
        <f t="shared" si="9"/>
        <v>2221.9481107811548</v>
      </c>
      <c r="D93" s="108">
        <f t="shared" si="10"/>
        <v>2557.4488209351694</v>
      </c>
      <c r="E93" s="108">
        <f t="shared" si="11"/>
        <v>3244.0436307408536</v>
      </c>
      <c r="F93" s="108">
        <f t="shared" si="12"/>
        <v>3215.2308056016559</v>
      </c>
      <c r="G93" s="108">
        <f t="shared" si="13"/>
        <v>4288.9245040325641</v>
      </c>
      <c r="H93" s="59">
        <f t="shared" si="15"/>
        <v>4672.4324162103703</v>
      </c>
      <c r="I93" s="146">
        <f t="shared" si="14"/>
        <v>4886.5795441145892</v>
      </c>
    </row>
    <row r="94" spans="1:9" x14ac:dyDescent="0.2">
      <c r="A94" s="57">
        <f t="shared" si="7"/>
        <v>23</v>
      </c>
      <c r="B94" s="58">
        <f t="shared" si="8"/>
        <v>1685.2152422802512</v>
      </c>
      <c r="C94" s="58">
        <f t="shared" si="9"/>
        <v>1790.3833837762022</v>
      </c>
      <c r="D94" s="58">
        <f t="shared" si="10"/>
        <v>2127.4318996396264</v>
      </c>
      <c r="E94" s="58">
        <f t="shared" si="11"/>
        <v>2673.4568985722944</v>
      </c>
      <c r="F94" s="58">
        <f t="shared" si="12"/>
        <v>2684.8385837295482</v>
      </c>
      <c r="G94" s="58">
        <f t="shared" si="13"/>
        <v>3908.8919302227132</v>
      </c>
      <c r="H94" s="58">
        <f t="shared" si="15"/>
        <v>4138.5500798575085</v>
      </c>
      <c r="I94" s="147">
        <f t="shared" si="14"/>
        <v>4597.305214867466</v>
      </c>
    </row>
    <row r="95" spans="1:9" x14ac:dyDescent="0.2">
      <c r="A95" s="2">
        <f t="shared" si="7"/>
        <v>24</v>
      </c>
      <c r="B95" s="108">
        <f t="shared" si="8"/>
        <v>1353.7431287317352</v>
      </c>
      <c r="C95" s="108">
        <f t="shared" si="9"/>
        <v>1383.7691899058304</v>
      </c>
      <c r="D95" s="108">
        <f t="shared" si="10"/>
        <v>1706.6235152762993</v>
      </c>
      <c r="E95" s="108">
        <f t="shared" si="11"/>
        <v>2222.2602408563025</v>
      </c>
      <c r="F95" s="108">
        <f t="shared" si="12"/>
        <v>2235.0512546352329</v>
      </c>
      <c r="G95" s="108">
        <f t="shared" si="13"/>
        <v>3623.9581786634458</v>
      </c>
      <c r="H95" s="59">
        <f t="shared" si="15"/>
        <v>3611.3471135512355</v>
      </c>
      <c r="I95" s="146">
        <f t="shared" si="14"/>
        <v>3957.5111665335371</v>
      </c>
    </row>
    <row r="96" spans="1:9" x14ac:dyDescent="0.2">
      <c r="A96" s="57">
        <f t="shared" si="7"/>
        <v>25</v>
      </c>
      <c r="B96" s="58">
        <f t="shared" si="8"/>
        <v>1051.3652100712786</v>
      </c>
      <c r="C96" s="58">
        <f t="shared" si="9"/>
        <v>1037.9361458310213</v>
      </c>
      <c r="D96" s="58">
        <f t="shared" si="10"/>
        <v>1198.1813567095505</v>
      </c>
      <c r="E96" s="58">
        <f t="shared" si="11"/>
        <v>1628.347975151444</v>
      </c>
      <c r="F96" s="58">
        <f t="shared" si="12"/>
        <v>1678.4520029972798</v>
      </c>
      <c r="G96" s="58">
        <f t="shared" si="13"/>
        <v>3222.8297713670959</v>
      </c>
      <c r="H96" s="58">
        <f t="shared" si="15"/>
        <v>2945.7538412883664</v>
      </c>
      <c r="I96" s="147">
        <f t="shared" si="14"/>
        <v>3329.5022660952736</v>
      </c>
    </row>
    <row r="97" spans="1:25" x14ac:dyDescent="0.2">
      <c r="A97" s="2">
        <f t="shared" si="7"/>
        <v>26</v>
      </c>
      <c r="B97" s="108">
        <f t="shared" si="8"/>
        <v>801.32319981793239</v>
      </c>
      <c r="C97" s="108">
        <f t="shared" si="9"/>
        <v>839.27463791776381</v>
      </c>
      <c r="D97" s="108">
        <f t="shared" si="10"/>
        <v>961.79724769107327</v>
      </c>
      <c r="E97" s="108">
        <f t="shared" si="11"/>
        <v>1483.3898475672704</v>
      </c>
      <c r="F97" s="108">
        <f t="shared" si="12"/>
        <v>1541.7370843914846</v>
      </c>
      <c r="G97" s="108">
        <f t="shared" si="13"/>
        <v>2009.0958340585803</v>
      </c>
      <c r="H97" s="59">
        <f t="shared" si="15"/>
        <v>1784.1775886432465</v>
      </c>
      <c r="I97" s="146">
        <f t="shared" si="14"/>
        <v>1674.4399211849234</v>
      </c>
    </row>
    <row r="98" spans="1:25" x14ac:dyDescent="0.2">
      <c r="A98" s="57">
        <f t="shared" si="7"/>
        <v>27</v>
      </c>
      <c r="B98" s="58">
        <f t="shared" si="8"/>
        <v>612.20994852683918</v>
      </c>
      <c r="C98" s="58">
        <f t="shared" si="9"/>
        <v>621.16829665984244</v>
      </c>
      <c r="D98" s="58">
        <f t="shared" si="10"/>
        <v>761.69278022414608</v>
      </c>
      <c r="E98" s="58">
        <f t="shared" si="11"/>
        <v>1093.9611835088349</v>
      </c>
      <c r="F98" s="58">
        <f t="shared" si="12"/>
        <v>1170.1124904995825</v>
      </c>
      <c r="G98" s="58">
        <f t="shared" si="13"/>
        <v>1473.685414507572</v>
      </c>
      <c r="H98" s="58">
        <f t="shared" si="15"/>
        <v>1331.0496898656024</v>
      </c>
      <c r="I98" s="147">
        <f t="shared" si="14"/>
        <v>1323.5653117299069</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AV131"/>
  <sheetViews>
    <sheetView showGridLines="0" topLeftCell="Y1" zoomScale="70" zoomScaleNormal="70" workbookViewId="0">
      <selection activeCell="AR1" sqref="AR1:AR2"/>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36</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41">
        <v>1397.0364825977927</v>
      </c>
      <c r="C4" s="41">
        <v>0</v>
      </c>
      <c r="D4" s="41">
        <v>0</v>
      </c>
      <c r="E4" s="41">
        <v>0</v>
      </c>
      <c r="F4" s="41">
        <f t="shared" ref="F4:F34" si="0">B4+C4+D4+E4</f>
        <v>1397.0364825977927</v>
      </c>
      <c r="G4" s="111"/>
      <c r="H4" s="41">
        <v>1547.8742978316322</v>
      </c>
      <c r="I4" s="41">
        <v>0</v>
      </c>
      <c r="J4" s="41">
        <v>0</v>
      </c>
      <c r="K4" s="41">
        <v>0</v>
      </c>
      <c r="L4" s="41">
        <f t="shared" ref="L4:L34" si="1">H4+I4+J4+K4</f>
        <v>1547.8742978316322</v>
      </c>
      <c r="M4" s="111"/>
      <c r="N4" s="41">
        <v>1944.1418864643069</v>
      </c>
      <c r="O4" s="41">
        <v>0</v>
      </c>
      <c r="P4" s="41">
        <v>0</v>
      </c>
      <c r="Q4" s="41">
        <v>0</v>
      </c>
      <c r="R4" s="41">
        <f t="shared" ref="R4:R34" si="2">N4+O4+P4+Q4</f>
        <v>1944.1418864643069</v>
      </c>
      <c r="S4" s="111"/>
      <c r="T4" s="41">
        <v>2120.4715744387508</v>
      </c>
      <c r="U4" s="41">
        <v>0</v>
      </c>
      <c r="V4" s="41">
        <v>0</v>
      </c>
      <c r="W4" s="41">
        <v>0</v>
      </c>
      <c r="X4" s="41">
        <f t="shared" ref="X4:X34" si="3">T4+U4+V4+W4</f>
        <v>2120.4715744387508</v>
      </c>
      <c r="Y4" s="107"/>
      <c r="Z4" s="41">
        <v>2813.1105664339816</v>
      </c>
      <c r="AA4" s="41">
        <v>0</v>
      </c>
      <c r="AB4" s="41">
        <v>0</v>
      </c>
      <c r="AC4" s="41">
        <v>0</v>
      </c>
      <c r="AD4" s="41">
        <f t="shared" ref="AD4:AD34" si="4">Z4+AA4+AB4+AC4</f>
        <v>2813.1105664339816</v>
      </c>
      <c r="AE4" s="107"/>
      <c r="AF4" s="41">
        <v>3570.6260291184412</v>
      </c>
      <c r="AG4" s="41">
        <v>0</v>
      </c>
      <c r="AH4" s="41">
        <v>0</v>
      </c>
      <c r="AI4" s="41">
        <v>0</v>
      </c>
      <c r="AJ4" s="41">
        <f t="shared" ref="AJ4:AJ34" si="5">AF4+AG4+AH4+AI4</f>
        <v>3570.6260291184412</v>
      </c>
      <c r="AR4" s="41">
        <v>1227.9750900122133</v>
      </c>
      <c r="AS4" s="41">
        <v>0</v>
      </c>
      <c r="AT4" s="41">
        <v>0</v>
      </c>
      <c r="AU4" s="41">
        <v>0</v>
      </c>
      <c r="AV4" s="41">
        <v>1227.9750900122133</v>
      </c>
    </row>
    <row r="5" spans="1:48" x14ac:dyDescent="0.2">
      <c r="A5" s="78">
        <v>0</v>
      </c>
      <c r="B5" s="77">
        <v>2941.2487127473055</v>
      </c>
      <c r="C5" s="77">
        <v>0</v>
      </c>
      <c r="D5" s="77">
        <v>622.86630157775642</v>
      </c>
      <c r="E5" s="77">
        <v>0</v>
      </c>
      <c r="F5" s="77">
        <f t="shared" si="0"/>
        <v>3564.115014325062</v>
      </c>
      <c r="G5" s="111"/>
      <c r="H5" s="77">
        <v>3543.5741158800924</v>
      </c>
      <c r="I5" s="77">
        <v>0</v>
      </c>
      <c r="J5" s="77">
        <v>704.68933884966054</v>
      </c>
      <c r="K5" s="77">
        <v>0</v>
      </c>
      <c r="L5" s="77">
        <f t="shared" si="1"/>
        <v>4248.263454729753</v>
      </c>
      <c r="M5" s="111"/>
      <c r="N5" s="77">
        <v>4698.1855997503035</v>
      </c>
      <c r="O5" s="77">
        <v>0</v>
      </c>
      <c r="P5" s="77">
        <v>589.96239804845936</v>
      </c>
      <c r="Q5" s="77">
        <v>0</v>
      </c>
      <c r="R5" s="77">
        <f t="shared" si="2"/>
        <v>5288.1479977987628</v>
      </c>
      <c r="S5" s="111"/>
      <c r="T5" s="77">
        <v>5398.174939002296</v>
      </c>
      <c r="U5" s="77">
        <v>0</v>
      </c>
      <c r="V5" s="77">
        <v>740.42724916325017</v>
      </c>
      <c r="W5" s="77">
        <v>0</v>
      </c>
      <c r="X5" s="77">
        <f t="shared" si="3"/>
        <v>6138.6021881655461</v>
      </c>
      <c r="Y5" s="107"/>
      <c r="Z5" s="77">
        <v>7142.1624056500987</v>
      </c>
      <c r="AA5" s="77">
        <v>702.84267334757158</v>
      </c>
      <c r="AB5" s="77">
        <v>48.696325170133882</v>
      </c>
      <c r="AC5" s="77">
        <v>0</v>
      </c>
      <c r="AD5" s="77">
        <f t="shared" si="4"/>
        <v>7893.701404167804</v>
      </c>
      <c r="AE5" s="107"/>
      <c r="AF5" s="77">
        <v>6571.8272457533094</v>
      </c>
      <c r="AG5" s="77">
        <v>588.43033045225559</v>
      </c>
      <c r="AH5" s="77">
        <v>221.09125106266114</v>
      </c>
      <c r="AI5" s="77">
        <v>0</v>
      </c>
      <c r="AJ5" s="77">
        <f t="shared" si="5"/>
        <v>7381.3488272682262</v>
      </c>
      <c r="AR5" s="77">
        <v>8922.8908295325255</v>
      </c>
      <c r="AS5" s="77">
        <v>710.11480025419507</v>
      </c>
      <c r="AT5" s="77">
        <v>766.00561149199245</v>
      </c>
      <c r="AU5" s="77">
        <v>0</v>
      </c>
      <c r="AV5" s="77">
        <v>10399.011241278713</v>
      </c>
    </row>
    <row r="6" spans="1:48" x14ac:dyDescent="0.2">
      <c r="A6" s="40">
        <v>1</v>
      </c>
      <c r="B6" s="41">
        <v>776.87173542365736</v>
      </c>
      <c r="C6" s="41">
        <v>0</v>
      </c>
      <c r="D6" s="41">
        <v>622.86630157775642</v>
      </c>
      <c r="E6" s="41">
        <v>0</v>
      </c>
      <c r="F6" s="41">
        <f t="shared" si="0"/>
        <v>1399.7380370014139</v>
      </c>
      <c r="G6" s="111"/>
      <c r="H6" s="41">
        <v>1053.2638685845031</v>
      </c>
      <c r="I6" s="41">
        <v>0</v>
      </c>
      <c r="J6" s="41">
        <v>703.63636089374847</v>
      </c>
      <c r="K6" s="41">
        <v>0</v>
      </c>
      <c r="L6" s="41">
        <f t="shared" si="1"/>
        <v>1756.9002294782517</v>
      </c>
      <c r="M6" s="111"/>
      <c r="N6" s="41">
        <v>1406.3415291461245</v>
      </c>
      <c r="O6" s="41">
        <v>0</v>
      </c>
      <c r="P6" s="41">
        <v>589.4889690068112</v>
      </c>
      <c r="Q6" s="41">
        <v>0</v>
      </c>
      <c r="R6" s="41">
        <f t="shared" si="2"/>
        <v>1995.8304981529357</v>
      </c>
      <c r="S6" s="111"/>
      <c r="T6" s="41">
        <v>1520.3083124542709</v>
      </c>
      <c r="U6" s="41">
        <v>0</v>
      </c>
      <c r="V6" s="41">
        <v>742.00764909344275</v>
      </c>
      <c r="W6" s="41">
        <v>0</v>
      </c>
      <c r="X6" s="41">
        <f t="shared" si="3"/>
        <v>2262.3159615477134</v>
      </c>
      <c r="Y6" s="107"/>
      <c r="Z6" s="41">
        <v>1833.4955815795561</v>
      </c>
      <c r="AA6" s="41">
        <v>2100.5357325916671</v>
      </c>
      <c r="AB6" s="41">
        <v>48.696325170133882</v>
      </c>
      <c r="AC6" s="41">
        <v>0</v>
      </c>
      <c r="AD6" s="41">
        <f t="shared" si="4"/>
        <v>3982.7276393413572</v>
      </c>
      <c r="AE6" s="107"/>
      <c r="AF6" s="41">
        <v>1657.4993771902373</v>
      </c>
      <c r="AG6" s="41">
        <v>1765.5288492998791</v>
      </c>
      <c r="AH6" s="41">
        <v>221.09125106266117</v>
      </c>
      <c r="AI6" s="41">
        <v>0</v>
      </c>
      <c r="AJ6" s="41">
        <f t="shared" si="5"/>
        <v>3644.1194775527774</v>
      </c>
      <c r="AR6" s="41">
        <v>1679.3629008538364</v>
      </c>
      <c r="AS6" s="41">
        <v>2417.533799274398</v>
      </c>
      <c r="AT6" s="41">
        <v>766.00561149199268</v>
      </c>
      <c r="AU6" s="41">
        <v>0</v>
      </c>
      <c r="AV6" s="41">
        <v>4862.902311620227</v>
      </c>
    </row>
    <row r="7" spans="1:48" x14ac:dyDescent="0.2">
      <c r="A7" s="78">
        <v>2</v>
      </c>
      <c r="B7" s="77">
        <v>776.87173542365736</v>
      </c>
      <c r="C7" s="77">
        <v>3.1559832593914767</v>
      </c>
      <c r="D7" s="77">
        <v>622.86630157775642</v>
      </c>
      <c r="E7" s="77">
        <v>0</v>
      </c>
      <c r="F7" s="77">
        <f t="shared" si="0"/>
        <v>1402.8940202608053</v>
      </c>
      <c r="G7" s="111"/>
      <c r="H7" s="77">
        <v>1042.9379510905769</v>
      </c>
      <c r="I7" s="77">
        <v>4.6768488719025196</v>
      </c>
      <c r="J7" s="77">
        <v>702.61600741772099</v>
      </c>
      <c r="K7" s="77">
        <v>0</v>
      </c>
      <c r="L7" s="77">
        <f t="shared" si="1"/>
        <v>1750.2308073802005</v>
      </c>
      <c r="M7" s="111"/>
      <c r="N7" s="77">
        <v>1400.3395999763995</v>
      </c>
      <c r="O7" s="77">
        <v>7.8231921300069072</v>
      </c>
      <c r="P7" s="77">
        <v>589.02152668586541</v>
      </c>
      <c r="Q7" s="77">
        <v>0</v>
      </c>
      <c r="R7" s="77">
        <f t="shared" si="2"/>
        <v>1997.1843187922718</v>
      </c>
      <c r="S7" s="111"/>
      <c r="T7" s="77">
        <v>1537.668778779781</v>
      </c>
      <c r="U7" s="77">
        <v>5.5284657992650255</v>
      </c>
      <c r="V7" s="77">
        <v>743.64223979430915</v>
      </c>
      <c r="W7" s="77">
        <v>0</v>
      </c>
      <c r="X7" s="77">
        <f t="shared" si="3"/>
        <v>2286.8394843733549</v>
      </c>
      <c r="Y7" s="107"/>
      <c r="Z7" s="77">
        <v>1833.4955815795561</v>
      </c>
      <c r="AA7" s="77">
        <v>2093.6078158331948</v>
      </c>
      <c r="AB7" s="77">
        <v>48.696325170133882</v>
      </c>
      <c r="AC7" s="77">
        <v>0</v>
      </c>
      <c r="AD7" s="77">
        <f t="shared" si="4"/>
        <v>3975.7997225828849</v>
      </c>
      <c r="AE7" s="107"/>
      <c r="AF7" s="77">
        <v>1657.4993771902375</v>
      </c>
      <c r="AG7" s="77">
        <v>1792.6479788853048</v>
      </c>
      <c r="AH7" s="77">
        <v>221.09125106266114</v>
      </c>
      <c r="AI7" s="77">
        <v>0</v>
      </c>
      <c r="AJ7" s="77">
        <f t="shared" si="5"/>
        <v>3671.2386071382034</v>
      </c>
      <c r="AR7" s="77">
        <v>1679.3629008538367</v>
      </c>
      <c r="AS7" s="77">
        <v>4481.1523455843317</v>
      </c>
      <c r="AT7" s="77">
        <v>766.00561149199268</v>
      </c>
      <c r="AU7" s="77">
        <v>0</v>
      </c>
      <c r="AV7" s="77">
        <v>6926.5208579301607</v>
      </c>
    </row>
    <row r="8" spans="1:48" x14ac:dyDescent="0.2">
      <c r="A8" s="40">
        <v>3</v>
      </c>
      <c r="B8" s="41">
        <v>776.87173542365724</v>
      </c>
      <c r="C8" s="41">
        <v>744.18870513143736</v>
      </c>
      <c r="D8" s="41">
        <v>622.86630157775642</v>
      </c>
      <c r="E8" s="41">
        <v>0</v>
      </c>
      <c r="F8" s="41">
        <f t="shared" si="0"/>
        <v>2143.9267421328509</v>
      </c>
      <c r="G8" s="111"/>
      <c r="H8" s="41">
        <v>709.81925015806598</v>
      </c>
      <c r="I8" s="41">
        <v>809.11498513774393</v>
      </c>
      <c r="J8" s="41">
        <v>669.69894947821012</v>
      </c>
      <c r="K8" s="41">
        <v>0</v>
      </c>
      <c r="L8" s="41">
        <f t="shared" si="1"/>
        <v>2188.6331847740203</v>
      </c>
      <c r="M8" s="111"/>
      <c r="N8" s="41">
        <v>914.1779797823325</v>
      </c>
      <c r="O8" s="41">
        <v>909.98906047218486</v>
      </c>
      <c r="P8" s="41">
        <v>551.15828144054569</v>
      </c>
      <c r="Q8" s="41">
        <v>0</v>
      </c>
      <c r="R8" s="41">
        <f t="shared" si="2"/>
        <v>2375.3253216950629</v>
      </c>
      <c r="S8" s="111"/>
      <c r="T8" s="41">
        <v>1031.677282602428</v>
      </c>
      <c r="U8" s="41">
        <v>1086.7126768956607</v>
      </c>
      <c r="V8" s="41">
        <v>696.00014430787587</v>
      </c>
      <c r="W8" s="41">
        <v>0</v>
      </c>
      <c r="X8" s="41">
        <f t="shared" si="3"/>
        <v>2814.3901038059644</v>
      </c>
      <c r="Y8" s="107"/>
      <c r="Z8" s="41">
        <v>1833.4955815795558</v>
      </c>
      <c r="AA8" s="41">
        <v>3616.7585728723398</v>
      </c>
      <c r="AB8" s="41">
        <v>48.696325170133882</v>
      </c>
      <c r="AC8" s="41">
        <v>0</v>
      </c>
      <c r="AD8" s="41">
        <f t="shared" si="4"/>
        <v>5498.950479622029</v>
      </c>
      <c r="AE8" s="107"/>
      <c r="AF8" s="41">
        <v>1657.4993771902377</v>
      </c>
      <c r="AG8" s="41">
        <v>3459.7330711548561</v>
      </c>
      <c r="AH8" s="41">
        <v>221.09125106266117</v>
      </c>
      <c r="AI8" s="41">
        <v>0</v>
      </c>
      <c r="AJ8" s="41">
        <f t="shared" si="5"/>
        <v>5338.3236994077552</v>
      </c>
      <c r="AR8" s="41">
        <v>1679.3629008538367</v>
      </c>
      <c r="AS8" s="41">
        <v>10281.739776907563</v>
      </c>
      <c r="AT8" s="41">
        <v>766.00561149199291</v>
      </c>
      <c r="AU8" s="41">
        <v>0</v>
      </c>
      <c r="AV8" s="41">
        <v>12727.108289253394</v>
      </c>
    </row>
    <row r="9" spans="1:48" x14ac:dyDescent="0.2">
      <c r="A9" s="78">
        <v>4</v>
      </c>
      <c r="B9" s="77">
        <v>776.87173542365736</v>
      </c>
      <c r="C9" s="77">
        <v>1040.9200528823744</v>
      </c>
      <c r="D9" s="77">
        <v>622.8663015777563</v>
      </c>
      <c r="E9" s="77">
        <v>0</v>
      </c>
      <c r="F9" s="77">
        <f t="shared" si="0"/>
        <v>2440.6580898837883</v>
      </c>
      <c r="G9" s="111"/>
      <c r="H9" s="77">
        <v>710.65057390950278</v>
      </c>
      <c r="I9" s="77">
        <v>1111.7848659963629</v>
      </c>
      <c r="J9" s="77">
        <v>669.78109656876939</v>
      </c>
      <c r="K9" s="77">
        <v>0</v>
      </c>
      <c r="L9" s="77">
        <f t="shared" si="1"/>
        <v>2492.2165364746352</v>
      </c>
      <c r="M9" s="111"/>
      <c r="N9" s="77">
        <v>900.69888469890793</v>
      </c>
      <c r="O9" s="77">
        <v>1191.2306853129346</v>
      </c>
      <c r="P9" s="77">
        <v>550.1085023925308</v>
      </c>
      <c r="Q9" s="77">
        <v>0</v>
      </c>
      <c r="R9" s="77">
        <f t="shared" si="2"/>
        <v>2642.0380724043735</v>
      </c>
      <c r="S9" s="111"/>
      <c r="T9" s="77">
        <v>1012.4671038970637</v>
      </c>
      <c r="U9" s="77">
        <v>1350.7082747042366</v>
      </c>
      <c r="V9" s="77">
        <v>694.19139223376681</v>
      </c>
      <c r="W9" s="77">
        <v>0</v>
      </c>
      <c r="X9" s="77">
        <f t="shared" si="3"/>
        <v>3057.3667708350672</v>
      </c>
      <c r="Y9" s="107"/>
      <c r="Z9" s="77">
        <v>1833.4955815795561</v>
      </c>
      <c r="AA9" s="77">
        <v>4516.6786205560575</v>
      </c>
      <c r="AB9" s="77">
        <v>48.696325170133882</v>
      </c>
      <c r="AC9" s="77">
        <v>0</v>
      </c>
      <c r="AD9" s="77">
        <f t="shared" si="4"/>
        <v>6398.8705273057467</v>
      </c>
      <c r="AE9" s="107"/>
      <c r="AF9" s="77">
        <v>1657.4993771902375</v>
      </c>
      <c r="AG9" s="77">
        <v>3982.1961851633037</v>
      </c>
      <c r="AH9" s="77">
        <v>221.09125106266114</v>
      </c>
      <c r="AI9" s="77">
        <v>0</v>
      </c>
      <c r="AJ9" s="77">
        <f t="shared" si="5"/>
        <v>5860.7868134162027</v>
      </c>
      <c r="AR9" s="77">
        <v>1679.3629008538364</v>
      </c>
      <c r="AS9" s="77">
        <v>11868.959487801245</v>
      </c>
      <c r="AT9" s="77">
        <v>766.00561149199268</v>
      </c>
      <c r="AU9" s="77">
        <v>0</v>
      </c>
      <c r="AV9" s="77">
        <v>14314.328000147074</v>
      </c>
    </row>
    <row r="10" spans="1:48" x14ac:dyDescent="0.2">
      <c r="A10" s="40">
        <v>5</v>
      </c>
      <c r="B10" s="41">
        <v>763.50927582462589</v>
      </c>
      <c r="C10" s="41">
        <v>1089.606516287947</v>
      </c>
      <c r="D10" s="41">
        <v>619.92952511121325</v>
      </c>
      <c r="E10" s="41">
        <v>0</v>
      </c>
      <c r="F10" s="41">
        <f t="shared" si="0"/>
        <v>2473.0453172237858</v>
      </c>
      <c r="G10" s="111"/>
      <c r="H10" s="41">
        <v>710.08743415318202</v>
      </c>
      <c r="I10" s="41">
        <v>1162.3785386845179</v>
      </c>
      <c r="J10" s="41">
        <v>669.72628495412107</v>
      </c>
      <c r="K10" s="41">
        <v>0</v>
      </c>
      <c r="L10" s="41">
        <f t="shared" si="1"/>
        <v>2542.1922577918212</v>
      </c>
      <c r="M10" s="111"/>
      <c r="N10" s="41">
        <v>895.35286753330831</v>
      </c>
      <c r="O10" s="41">
        <v>1220.4406005080052</v>
      </c>
      <c r="P10" s="41">
        <v>549.69401984385911</v>
      </c>
      <c r="Q10" s="41">
        <v>0</v>
      </c>
      <c r="R10" s="41">
        <f t="shared" si="2"/>
        <v>2665.4874878851729</v>
      </c>
      <c r="S10" s="111"/>
      <c r="T10" s="41">
        <v>1001.1439860338913</v>
      </c>
      <c r="U10" s="41">
        <v>1370.7971389171357</v>
      </c>
      <c r="V10" s="41">
        <v>693.12676497688449</v>
      </c>
      <c r="W10" s="41">
        <v>0</v>
      </c>
      <c r="X10" s="41">
        <f t="shared" si="3"/>
        <v>3065.0678899279119</v>
      </c>
      <c r="Y10" s="107"/>
      <c r="Z10" s="41">
        <v>1833.0753141796677</v>
      </c>
      <c r="AA10" s="41">
        <v>4668.3861270641564</v>
      </c>
      <c r="AB10" s="41">
        <v>48.696325170133882</v>
      </c>
      <c r="AC10" s="41">
        <v>0</v>
      </c>
      <c r="AD10" s="41">
        <f t="shared" si="4"/>
        <v>6550.1577664139577</v>
      </c>
      <c r="AE10" s="107"/>
      <c r="AF10" s="41">
        <v>1657.1300203578253</v>
      </c>
      <c r="AG10" s="41">
        <v>4035.0116051050659</v>
      </c>
      <c r="AH10" s="41">
        <v>221.09125106266114</v>
      </c>
      <c r="AI10" s="41">
        <v>0</v>
      </c>
      <c r="AJ10" s="41">
        <f t="shared" si="5"/>
        <v>5913.2328765255525</v>
      </c>
      <c r="AR10" s="41">
        <v>1679.1395579416783</v>
      </c>
      <c r="AS10" s="41">
        <v>11878.588991721548</v>
      </c>
      <c r="AT10" s="41">
        <v>766.00561149199268</v>
      </c>
      <c r="AU10" s="41">
        <v>0</v>
      </c>
      <c r="AV10" s="41">
        <v>14323.73416115522</v>
      </c>
    </row>
    <row r="11" spans="1:48" x14ac:dyDescent="0.2">
      <c r="A11" s="78">
        <v>6</v>
      </c>
      <c r="B11" s="77">
        <v>319.87822414674685</v>
      </c>
      <c r="C11" s="77">
        <v>0</v>
      </c>
      <c r="D11" s="77">
        <v>522.42911938577492</v>
      </c>
      <c r="E11" s="77">
        <v>6390.972866127232</v>
      </c>
      <c r="F11" s="77">
        <f t="shared" si="0"/>
        <v>7233.2802096597534</v>
      </c>
      <c r="G11" s="111"/>
      <c r="H11" s="77">
        <v>703.05401080731679</v>
      </c>
      <c r="I11" s="77">
        <v>0</v>
      </c>
      <c r="J11" s="77">
        <v>669.03044370216128</v>
      </c>
      <c r="K11" s="77">
        <v>6704.3169267854055</v>
      </c>
      <c r="L11" s="77">
        <f t="shared" si="1"/>
        <v>8076.4013812948833</v>
      </c>
      <c r="M11" s="111"/>
      <c r="N11" s="77">
        <v>889.08381292454112</v>
      </c>
      <c r="O11" s="77">
        <v>0</v>
      </c>
      <c r="P11" s="77">
        <v>549.20389723065227</v>
      </c>
      <c r="Q11" s="77">
        <v>7180.9072430916995</v>
      </c>
      <c r="R11" s="77">
        <f t="shared" si="2"/>
        <v>8619.1949532468934</v>
      </c>
      <c r="S11" s="111"/>
      <c r="T11" s="77">
        <v>987.82381100510781</v>
      </c>
      <c r="U11" s="77">
        <v>0</v>
      </c>
      <c r="V11" s="77">
        <v>691.87108028795649</v>
      </c>
      <c r="W11" s="77">
        <v>7730.0567598501939</v>
      </c>
      <c r="X11" s="77">
        <f t="shared" si="3"/>
        <v>9409.7516511432586</v>
      </c>
      <c r="Y11" s="107"/>
      <c r="Z11" s="77">
        <v>1833.4955815795561</v>
      </c>
      <c r="AA11" s="77">
        <v>72.550018006444816</v>
      </c>
      <c r="AB11" s="77">
        <v>48.696325170133875</v>
      </c>
      <c r="AC11" s="77">
        <v>8240.9464216616816</v>
      </c>
      <c r="AD11" s="77">
        <f t="shared" si="4"/>
        <v>10195.688346417817</v>
      </c>
      <c r="AE11" s="107"/>
      <c r="AF11" s="77">
        <v>1657.4993771902375</v>
      </c>
      <c r="AG11" s="77">
        <v>48.685277244819538</v>
      </c>
      <c r="AH11" s="77">
        <v>221.09125106266114</v>
      </c>
      <c r="AI11" s="77">
        <v>8601.9119415109235</v>
      </c>
      <c r="AJ11" s="77">
        <f t="shared" si="5"/>
        <v>10529.187847008641</v>
      </c>
      <c r="AR11" s="77">
        <v>1679.3629008538367</v>
      </c>
      <c r="AS11" s="77">
        <v>199.92984038760062</v>
      </c>
      <c r="AT11" s="77">
        <v>766.00561149199268</v>
      </c>
      <c r="AU11" s="77">
        <v>9539.3239797285642</v>
      </c>
      <c r="AV11" s="77">
        <v>12184.622332461993</v>
      </c>
    </row>
    <row r="12" spans="1:48" x14ac:dyDescent="0.2">
      <c r="A12" s="40">
        <v>7</v>
      </c>
      <c r="B12" s="41">
        <v>319.87822414674685</v>
      </c>
      <c r="C12" s="41">
        <v>0</v>
      </c>
      <c r="D12" s="41">
        <v>522.42911938577504</v>
      </c>
      <c r="E12" s="41">
        <v>6551.260567114834</v>
      </c>
      <c r="F12" s="41">
        <f t="shared" si="0"/>
        <v>7393.5679106473563</v>
      </c>
      <c r="G12" s="111"/>
      <c r="H12" s="41">
        <v>704.65170066610995</v>
      </c>
      <c r="I12" s="41">
        <v>0</v>
      </c>
      <c r="J12" s="41">
        <v>669.1883191066463</v>
      </c>
      <c r="K12" s="41">
        <v>6789.1206124347118</v>
      </c>
      <c r="L12" s="41">
        <f t="shared" si="1"/>
        <v>8162.9606322074678</v>
      </c>
      <c r="M12" s="111"/>
      <c r="N12" s="41">
        <v>889.81478709384658</v>
      </c>
      <c r="O12" s="41">
        <v>0</v>
      </c>
      <c r="P12" s="41">
        <v>549.26082696983929</v>
      </c>
      <c r="Q12" s="41">
        <v>7301.8975068036661</v>
      </c>
      <c r="R12" s="41">
        <f t="shared" si="2"/>
        <v>8740.9731208673511</v>
      </c>
      <c r="S12" s="111"/>
      <c r="T12" s="41">
        <v>981.62625309730026</v>
      </c>
      <c r="U12" s="41">
        <v>0</v>
      </c>
      <c r="V12" s="41">
        <v>691.28754351341149</v>
      </c>
      <c r="W12" s="41">
        <v>7673.4932509982327</v>
      </c>
      <c r="X12" s="41">
        <f t="shared" si="3"/>
        <v>9346.4070476089437</v>
      </c>
      <c r="Y12" s="107"/>
      <c r="Z12" s="41">
        <v>1833.4955815795561</v>
      </c>
      <c r="AA12" s="41">
        <v>72.550018006444816</v>
      </c>
      <c r="AB12" s="41">
        <v>48.696325170133882</v>
      </c>
      <c r="AC12" s="41">
        <v>8245.7834571783642</v>
      </c>
      <c r="AD12" s="41">
        <f t="shared" si="4"/>
        <v>10200.525381934498</v>
      </c>
      <c r="AE12" s="107"/>
      <c r="AF12" s="41">
        <v>1657.4993771902377</v>
      </c>
      <c r="AG12" s="41">
        <v>48.685277244819545</v>
      </c>
      <c r="AH12" s="41">
        <v>221.09125106266117</v>
      </c>
      <c r="AI12" s="41">
        <v>8903.2313932258057</v>
      </c>
      <c r="AJ12" s="41">
        <f t="shared" si="5"/>
        <v>10830.507298723525</v>
      </c>
      <c r="AR12" s="41">
        <v>1679.3629008538367</v>
      </c>
      <c r="AS12" s="41">
        <v>199.92984038760062</v>
      </c>
      <c r="AT12" s="41">
        <v>766.00561149199279</v>
      </c>
      <c r="AU12" s="41">
        <v>9441.2093008348656</v>
      </c>
      <c r="AV12" s="41">
        <v>12086.507653568297</v>
      </c>
    </row>
    <row r="13" spans="1:48" x14ac:dyDescent="0.2">
      <c r="A13" s="78">
        <v>8</v>
      </c>
      <c r="B13" s="77">
        <v>319.87822414674685</v>
      </c>
      <c r="C13" s="77">
        <v>0</v>
      </c>
      <c r="D13" s="77">
        <v>522.42911938577492</v>
      </c>
      <c r="E13" s="77">
        <v>6322.2368772135978</v>
      </c>
      <c r="F13" s="77">
        <f t="shared" si="0"/>
        <v>7164.5442207461201</v>
      </c>
      <c r="G13" s="111"/>
      <c r="H13" s="77">
        <v>705.72582324009579</v>
      </c>
      <c r="I13" s="77">
        <v>0</v>
      </c>
      <c r="J13" s="77">
        <v>669.29445831439136</v>
      </c>
      <c r="K13" s="77">
        <v>6701.6970577117308</v>
      </c>
      <c r="L13" s="77">
        <f t="shared" si="1"/>
        <v>8076.717339266218</v>
      </c>
      <c r="M13" s="111"/>
      <c r="N13" s="77">
        <v>884.39189998975178</v>
      </c>
      <c r="O13" s="77">
        <v>0</v>
      </c>
      <c r="P13" s="77">
        <v>548.83849106008063</v>
      </c>
      <c r="Q13" s="77">
        <v>7161.7702707665258</v>
      </c>
      <c r="R13" s="77">
        <f t="shared" si="2"/>
        <v>8595.0006618163588</v>
      </c>
      <c r="S13" s="111"/>
      <c r="T13" s="77">
        <v>974.00201491017913</v>
      </c>
      <c r="U13" s="77">
        <v>0</v>
      </c>
      <c r="V13" s="77">
        <v>690.56967634278465</v>
      </c>
      <c r="W13" s="77">
        <v>7585.4773613992966</v>
      </c>
      <c r="X13" s="77">
        <f t="shared" si="3"/>
        <v>9250.0490526522608</v>
      </c>
      <c r="Y13" s="107"/>
      <c r="Z13" s="77">
        <v>1833.4955815795558</v>
      </c>
      <c r="AA13" s="77">
        <v>72.550018006444816</v>
      </c>
      <c r="AB13" s="77">
        <v>48.696325170133875</v>
      </c>
      <c r="AC13" s="77">
        <v>8218.377996261921</v>
      </c>
      <c r="AD13" s="77">
        <f t="shared" si="4"/>
        <v>10173.119921018055</v>
      </c>
      <c r="AE13" s="107"/>
      <c r="AF13" s="77">
        <v>1657.4993771902375</v>
      </c>
      <c r="AG13" s="77">
        <v>48.685277244819545</v>
      </c>
      <c r="AH13" s="77">
        <v>221.09125106266114</v>
      </c>
      <c r="AI13" s="77">
        <v>8770.1830299121102</v>
      </c>
      <c r="AJ13" s="77">
        <f t="shared" si="5"/>
        <v>10697.458935409828</v>
      </c>
      <c r="AR13" s="77">
        <v>1679.3629008538364</v>
      </c>
      <c r="AS13" s="77">
        <v>199.92984038760062</v>
      </c>
      <c r="AT13" s="77">
        <v>766.00561149199268</v>
      </c>
      <c r="AU13" s="77">
        <v>9428.0124045529446</v>
      </c>
      <c r="AV13" s="77">
        <v>12073.310757286374</v>
      </c>
    </row>
    <row r="14" spans="1:48" x14ac:dyDescent="0.2">
      <c r="A14" s="40">
        <v>9</v>
      </c>
      <c r="B14" s="41">
        <v>319.87822414674679</v>
      </c>
      <c r="C14" s="41">
        <v>0</v>
      </c>
      <c r="D14" s="41">
        <v>522.42911938577492</v>
      </c>
      <c r="E14" s="41">
        <v>6482.7368002496214</v>
      </c>
      <c r="F14" s="41">
        <f t="shared" si="0"/>
        <v>7325.0441437821428</v>
      </c>
      <c r="G14" s="111"/>
      <c r="H14" s="41">
        <v>700.42658064086311</v>
      </c>
      <c r="I14" s="41">
        <v>0</v>
      </c>
      <c r="J14" s="41">
        <v>668.77081471471911</v>
      </c>
      <c r="K14" s="41">
        <v>6872.2911446346134</v>
      </c>
      <c r="L14" s="41">
        <f t="shared" si="1"/>
        <v>8241.4885399901959</v>
      </c>
      <c r="M14" s="111"/>
      <c r="N14" s="41">
        <v>886.1844455818599</v>
      </c>
      <c r="O14" s="41">
        <v>0</v>
      </c>
      <c r="P14" s="41">
        <v>548.97808866783646</v>
      </c>
      <c r="Q14" s="41">
        <v>7248.3314327916269</v>
      </c>
      <c r="R14" s="41">
        <f t="shared" si="2"/>
        <v>8683.4939670413223</v>
      </c>
      <c r="S14" s="111"/>
      <c r="T14" s="41">
        <v>974.00201491017913</v>
      </c>
      <c r="U14" s="41">
        <v>0</v>
      </c>
      <c r="V14" s="41">
        <v>690.56967634278465</v>
      </c>
      <c r="W14" s="41">
        <v>7703.2259671640541</v>
      </c>
      <c r="X14" s="41">
        <f t="shared" si="3"/>
        <v>9367.7976584170174</v>
      </c>
      <c r="Y14" s="107"/>
      <c r="Z14" s="41">
        <v>1833.4955815795561</v>
      </c>
      <c r="AA14" s="41">
        <v>72.550018006444816</v>
      </c>
      <c r="AB14" s="41">
        <v>48.696325170133882</v>
      </c>
      <c r="AC14" s="41">
        <v>8155.9158933455765</v>
      </c>
      <c r="AD14" s="41">
        <f t="shared" si="4"/>
        <v>10110.65781810171</v>
      </c>
      <c r="AE14" s="107"/>
      <c r="AF14" s="41">
        <v>1657.4993771902377</v>
      </c>
      <c r="AG14" s="41">
        <v>48.685277244819545</v>
      </c>
      <c r="AH14" s="41">
        <v>221.09125106266117</v>
      </c>
      <c r="AI14" s="41">
        <v>8780.1653282684838</v>
      </c>
      <c r="AJ14" s="41">
        <f t="shared" si="5"/>
        <v>10707.441233766203</v>
      </c>
      <c r="AR14" s="41">
        <v>1679.3629008538364</v>
      </c>
      <c r="AS14" s="41">
        <v>199.92984038760062</v>
      </c>
      <c r="AT14" s="41">
        <v>766.00561149199268</v>
      </c>
      <c r="AU14" s="41">
        <v>9460.9194553842408</v>
      </c>
      <c r="AV14" s="41">
        <v>12106.21780811767</v>
      </c>
    </row>
    <row r="15" spans="1:48" x14ac:dyDescent="0.2">
      <c r="A15" s="78">
        <v>10</v>
      </c>
      <c r="B15" s="77">
        <v>319.87822414674679</v>
      </c>
      <c r="C15" s="77">
        <v>0</v>
      </c>
      <c r="D15" s="77">
        <v>522.42911938577504</v>
      </c>
      <c r="E15" s="77">
        <v>6440.9788454427025</v>
      </c>
      <c r="F15" s="77">
        <f t="shared" si="0"/>
        <v>7283.2861889752239</v>
      </c>
      <c r="G15" s="111"/>
      <c r="H15" s="77">
        <v>386.70453964979453</v>
      </c>
      <c r="I15" s="77">
        <v>0</v>
      </c>
      <c r="J15" s="77">
        <v>637.77111361411767</v>
      </c>
      <c r="K15" s="77">
        <v>6633.1830220031607</v>
      </c>
      <c r="L15" s="77">
        <f t="shared" si="1"/>
        <v>7657.6586752670728</v>
      </c>
      <c r="M15" s="111"/>
      <c r="N15" s="77">
        <v>887.99197029423067</v>
      </c>
      <c r="O15" s="77">
        <v>0</v>
      </c>
      <c r="P15" s="77">
        <v>549.11886232957511</v>
      </c>
      <c r="Q15" s="77">
        <v>7163.4040280373456</v>
      </c>
      <c r="R15" s="77">
        <f t="shared" si="2"/>
        <v>8600.514860661151</v>
      </c>
      <c r="S15" s="111"/>
      <c r="T15" s="77">
        <v>968.53929274201857</v>
      </c>
      <c r="U15" s="77">
        <v>0</v>
      </c>
      <c r="V15" s="77">
        <v>690.05532870430147</v>
      </c>
      <c r="W15" s="77">
        <v>7563.8036695399005</v>
      </c>
      <c r="X15" s="77">
        <f t="shared" si="3"/>
        <v>9222.3982909862207</v>
      </c>
      <c r="Y15" s="107"/>
      <c r="Z15" s="77">
        <v>1833.4955815795558</v>
      </c>
      <c r="AA15" s="77">
        <v>72.550018006444816</v>
      </c>
      <c r="AB15" s="77">
        <v>48.696325170133882</v>
      </c>
      <c r="AC15" s="77">
        <v>8112.5416817709702</v>
      </c>
      <c r="AD15" s="77">
        <f t="shared" si="4"/>
        <v>10067.283606527104</v>
      </c>
      <c r="AE15" s="107"/>
      <c r="AF15" s="77">
        <v>1657.4993771902377</v>
      </c>
      <c r="AG15" s="77">
        <v>48.685277244819545</v>
      </c>
      <c r="AH15" s="77">
        <v>221.09125106266117</v>
      </c>
      <c r="AI15" s="77">
        <v>8745.6609277261214</v>
      </c>
      <c r="AJ15" s="77">
        <f t="shared" si="5"/>
        <v>10672.936833223841</v>
      </c>
      <c r="AR15" s="77">
        <v>1679.3629008538364</v>
      </c>
      <c r="AS15" s="77">
        <v>199.92984038760059</v>
      </c>
      <c r="AT15" s="77">
        <v>766.00561149199279</v>
      </c>
      <c r="AU15" s="77">
        <v>9356.007911181794</v>
      </c>
      <c r="AV15" s="77">
        <v>12001.306263915223</v>
      </c>
    </row>
    <row r="16" spans="1:48" x14ac:dyDescent="0.2">
      <c r="A16" s="40">
        <v>11</v>
      </c>
      <c r="B16" s="41">
        <v>319.87822414674679</v>
      </c>
      <c r="C16" s="41">
        <v>0</v>
      </c>
      <c r="D16" s="41">
        <v>522.42911938577504</v>
      </c>
      <c r="E16" s="41">
        <v>6425.1517000080112</v>
      </c>
      <c r="F16" s="41">
        <f t="shared" si="0"/>
        <v>7267.4590435405335</v>
      </c>
      <c r="G16" s="111"/>
      <c r="H16" s="41">
        <v>386.71141876628775</v>
      </c>
      <c r="I16" s="41">
        <v>0</v>
      </c>
      <c r="J16" s="41">
        <v>637.77111361411778</v>
      </c>
      <c r="K16" s="41">
        <v>6791.4631416851053</v>
      </c>
      <c r="L16" s="41">
        <f t="shared" si="1"/>
        <v>7815.9456740655105</v>
      </c>
      <c r="M16" s="111"/>
      <c r="N16" s="41">
        <v>880.50091754587515</v>
      </c>
      <c r="O16" s="41">
        <v>0</v>
      </c>
      <c r="P16" s="41">
        <v>548.53544406787978</v>
      </c>
      <c r="Q16" s="41">
        <v>7339.9083012690326</v>
      </c>
      <c r="R16" s="41">
        <f t="shared" si="2"/>
        <v>8768.9446628827882</v>
      </c>
      <c r="S16" s="111"/>
      <c r="T16" s="41">
        <v>970.47550969297845</v>
      </c>
      <c r="U16" s="41">
        <v>0</v>
      </c>
      <c r="V16" s="41">
        <v>690.23763499513245</v>
      </c>
      <c r="W16" s="41">
        <v>7656.6381340811777</v>
      </c>
      <c r="X16" s="41">
        <f t="shared" si="3"/>
        <v>9317.3512787692889</v>
      </c>
      <c r="Y16" s="107"/>
      <c r="Z16" s="41">
        <v>1833.4955815795563</v>
      </c>
      <c r="AA16" s="41">
        <v>72.550018006444816</v>
      </c>
      <c r="AB16" s="41">
        <v>48.696325170133882</v>
      </c>
      <c r="AC16" s="41">
        <v>8234.0911379927365</v>
      </c>
      <c r="AD16" s="41">
        <f t="shared" si="4"/>
        <v>10188.833062748872</v>
      </c>
      <c r="AE16" s="107"/>
      <c r="AF16" s="41">
        <v>1657.4993771902375</v>
      </c>
      <c r="AG16" s="41">
        <v>48.685277244819545</v>
      </c>
      <c r="AH16" s="41">
        <v>221.0912510626612</v>
      </c>
      <c r="AI16" s="41">
        <v>8681.9893755848698</v>
      </c>
      <c r="AJ16" s="41">
        <f t="shared" si="5"/>
        <v>10609.265281082588</v>
      </c>
      <c r="AR16" s="41">
        <v>1679.3629008538367</v>
      </c>
      <c r="AS16" s="41">
        <v>199.92984038760062</v>
      </c>
      <c r="AT16" s="41">
        <v>766.00561149199279</v>
      </c>
      <c r="AU16" s="41">
        <v>9407.5074818137637</v>
      </c>
      <c r="AV16" s="41">
        <v>12052.805834547195</v>
      </c>
    </row>
    <row r="17" spans="1:48" x14ac:dyDescent="0.2">
      <c r="A17" s="78">
        <v>12</v>
      </c>
      <c r="B17" s="77">
        <v>319.87822414674679</v>
      </c>
      <c r="C17" s="77">
        <v>0</v>
      </c>
      <c r="D17" s="77">
        <v>522.42911938577504</v>
      </c>
      <c r="E17" s="77">
        <v>6297.7792775086309</v>
      </c>
      <c r="F17" s="77">
        <f t="shared" si="0"/>
        <v>7140.0866210411532</v>
      </c>
      <c r="G17" s="111"/>
      <c r="H17" s="77">
        <v>386.71141876628769</v>
      </c>
      <c r="I17" s="77">
        <v>0</v>
      </c>
      <c r="J17" s="77">
        <v>637.77111361411767</v>
      </c>
      <c r="K17" s="77">
        <v>7020.5123526747848</v>
      </c>
      <c r="L17" s="77">
        <f t="shared" si="1"/>
        <v>8044.99488505519</v>
      </c>
      <c r="M17" s="111"/>
      <c r="N17" s="77">
        <v>880.14233465662312</v>
      </c>
      <c r="O17" s="77">
        <v>0</v>
      </c>
      <c r="P17" s="77">
        <v>548.50816778773356</v>
      </c>
      <c r="Q17" s="77">
        <v>7600.8872210934605</v>
      </c>
      <c r="R17" s="77">
        <f t="shared" si="2"/>
        <v>9029.5377235378182</v>
      </c>
      <c r="S17" s="111"/>
      <c r="T17" s="77">
        <v>972.42806602749044</v>
      </c>
      <c r="U17" s="77">
        <v>0</v>
      </c>
      <c r="V17" s="77">
        <v>690.42147973567501</v>
      </c>
      <c r="W17" s="77">
        <v>8122.1135000083577</v>
      </c>
      <c r="X17" s="77">
        <f t="shared" si="3"/>
        <v>9784.963045771523</v>
      </c>
      <c r="Y17" s="107"/>
      <c r="Z17" s="77">
        <v>1833.4955815795561</v>
      </c>
      <c r="AA17" s="77">
        <v>72.550018006444816</v>
      </c>
      <c r="AB17" s="77">
        <v>48.696325170133882</v>
      </c>
      <c r="AC17" s="77">
        <v>9210.5459304768083</v>
      </c>
      <c r="AD17" s="77">
        <f t="shared" si="4"/>
        <v>11165.287855232942</v>
      </c>
      <c r="AE17" s="107"/>
      <c r="AF17" s="77">
        <v>1657.4993771902377</v>
      </c>
      <c r="AG17" s="77">
        <v>48.685277244819545</v>
      </c>
      <c r="AH17" s="77">
        <v>221.09125106266114</v>
      </c>
      <c r="AI17" s="77">
        <v>9606.7876365621396</v>
      </c>
      <c r="AJ17" s="77">
        <f t="shared" si="5"/>
        <v>11534.063542059857</v>
      </c>
      <c r="AR17" s="77">
        <v>1679.3629008538367</v>
      </c>
      <c r="AS17" s="77">
        <v>199.92984038760059</v>
      </c>
      <c r="AT17" s="77">
        <v>766.00561149199257</v>
      </c>
      <c r="AU17" s="77">
        <v>10180.074490210212</v>
      </c>
      <c r="AV17" s="77">
        <v>12825.372842943641</v>
      </c>
    </row>
    <row r="18" spans="1:48" x14ac:dyDescent="0.2">
      <c r="A18" s="40">
        <v>13</v>
      </c>
      <c r="B18" s="41">
        <v>319.87822414674679</v>
      </c>
      <c r="C18" s="41">
        <v>0</v>
      </c>
      <c r="D18" s="41">
        <v>522.42911938577504</v>
      </c>
      <c r="E18" s="41">
        <v>6495.3323952809114</v>
      </c>
      <c r="F18" s="41">
        <f t="shared" si="0"/>
        <v>7337.6397388134337</v>
      </c>
      <c r="G18" s="111"/>
      <c r="H18" s="41">
        <v>386.71141876628775</v>
      </c>
      <c r="I18" s="41">
        <v>0</v>
      </c>
      <c r="J18" s="41">
        <v>637.77111361411767</v>
      </c>
      <c r="K18" s="41">
        <v>7007.8089227515384</v>
      </c>
      <c r="L18" s="41">
        <f t="shared" si="1"/>
        <v>8032.2914551319436</v>
      </c>
      <c r="M18" s="111"/>
      <c r="N18" s="41">
        <v>457.07807886502701</v>
      </c>
      <c r="O18" s="41">
        <v>0</v>
      </c>
      <c r="P18" s="41">
        <v>515.55842137110142</v>
      </c>
      <c r="Q18" s="41">
        <v>7788.6152775218734</v>
      </c>
      <c r="R18" s="41">
        <f t="shared" si="2"/>
        <v>8761.2517777580015</v>
      </c>
      <c r="S18" s="111"/>
      <c r="T18" s="41">
        <v>507.71965841361333</v>
      </c>
      <c r="U18" s="41">
        <v>0</v>
      </c>
      <c r="V18" s="41">
        <v>646.6664314865468</v>
      </c>
      <c r="W18" s="41">
        <v>8321.2158671629477</v>
      </c>
      <c r="X18" s="41">
        <f t="shared" si="3"/>
        <v>9475.601957063107</v>
      </c>
      <c r="Y18" s="107"/>
      <c r="Z18" s="41">
        <v>1833.4955815795558</v>
      </c>
      <c r="AA18" s="41">
        <v>72.550018006444816</v>
      </c>
      <c r="AB18" s="41">
        <v>48.696325170133882</v>
      </c>
      <c r="AC18" s="41">
        <v>9325.0413882581452</v>
      </c>
      <c r="AD18" s="41">
        <f t="shared" si="4"/>
        <v>11279.783313014279</v>
      </c>
      <c r="AE18" s="107"/>
      <c r="AF18" s="41">
        <v>1657.4993771902371</v>
      </c>
      <c r="AG18" s="41">
        <v>48.685277244819538</v>
      </c>
      <c r="AH18" s="41">
        <v>221.09125106266117</v>
      </c>
      <c r="AI18" s="41">
        <v>9743.9741598589171</v>
      </c>
      <c r="AJ18" s="41">
        <f t="shared" si="5"/>
        <v>11671.250065356635</v>
      </c>
      <c r="AR18" s="41">
        <v>1679.3629008538364</v>
      </c>
      <c r="AS18" s="41">
        <v>199.92984038760062</v>
      </c>
      <c r="AT18" s="41">
        <v>766.00561149199279</v>
      </c>
      <c r="AU18" s="41">
        <v>10502.249892154166</v>
      </c>
      <c r="AV18" s="41">
        <v>13147.548244887596</v>
      </c>
    </row>
    <row r="19" spans="1:48" x14ac:dyDescent="0.2">
      <c r="A19" s="78">
        <v>14</v>
      </c>
      <c r="B19" s="77">
        <v>319.87822414674685</v>
      </c>
      <c r="C19" s="77">
        <v>0</v>
      </c>
      <c r="D19" s="77">
        <v>522.42911938577492</v>
      </c>
      <c r="E19" s="77">
        <v>6364.4531226488234</v>
      </c>
      <c r="F19" s="77">
        <f t="shared" si="0"/>
        <v>7206.7604661813457</v>
      </c>
      <c r="G19" s="111"/>
      <c r="H19" s="77">
        <v>386.71141876628775</v>
      </c>
      <c r="I19" s="77">
        <v>0</v>
      </c>
      <c r="J19" s="77">
        <v>637.77111361411767</v>
      </c>
      <c r="K19" s="77">
        <v>6982.2679262102229</v>
      </c>
      <c r="L19" s="77">
        <f t="shared" si="1"/>
        <v>8006.7504585906281</v>
      </c>
      <c r="M19" s="111"/>
      <c r="N19" s="77">
        <v>457.07807886502701</v>
      </c>
      <c r="O19" s="77">
        <v>0</v>
      </c>
      <c r="P19" s="77">
        <v>515.55842137110142</v>
      </c>
      <c r="Q19" s="77">
        <v>7739.6245445200102</v>
      </c>
      <c r="R19" s="77">
        <f t="shared" si="2"/>
        <v>8712.2610447561383</v>
      </c>
      <c r="S19" s="111"/>
      <c r="T19" s="77">
        <v>507.71269895834962</v>
      </c>
      <c r="U19" s="77">
        <v>0</v>
      </c>
      <c r="V19" s="77">
        <v>646.6664314865468</v>
      </c>
      <c r="W19" s="77">
        <v>8043.3415192692482</v>
      </c>
      <c r="X19" s="77">
        <f t="shared" si="3"/>
        <v>9197.7206497141451</v>
      </c>
      <c r="Y19" s="107"/>
      <c r="Z19" s="77">
        <v>1833.4955815795563</v>
      </c>
      <c r="AA19" s="77">
        <v>72.550018006444816</v>
      </c>
      <c r="AB19" s="77">
        <v>48.696325170133889</v>
      </c>
      <c r="AC19" s="77">
        <v>9241.8355646849323</v>
      </c>
      <c r="AD19" s="77">
        <f t="shared" si="4"/>
        <v>11196.577489441068</v>
      </c>
      <c r="AE19" s="107"/>
      <c r="AF19" s="77">
        <v>1657.4993771902377</v>
      </c>
      <c r="AG19" s="77">
        <v>48.685277244819545</v>
      </c>
      <c r="AH19" s="77">
        <v>221.09125106266117</v>
      </c>
      <c r="AI19" s="77">
        <v>9531.1813294629465</v>
      </c>
      <c r="AJ19" s="77">
        <f t="shared" si="5"/>
        <v>11458.457234960664</v>
      </c>
      <c r="AR19" s="77">
        <v>1679.3629008538367</v>
      </c>
      <c r="AS19" s="77">
        <v>199.92984038760059</v>
      </c>
      <c r="AT19" s="77">
        <v>766.00561149199257</v>
      </c>
      <c r="AU19" s="77">
        <v>10365.482423966254</v>
      </c>
      <c r="AV19" s="77">
        <v>13010.780776699685</v>
      </c>
    </row>
    <row r="20" spans="1:48" x14ac:dyDescent="0.2">
      <c r="A20" s="40">
        <v>15</v>
      </c>
      <c r="B20" s="41">
        <v>319.87822414674679</v>
      </c>
      <c r="C20" s="41">
        <v>0</v>
      </c>
      <c r="D20" s="41">
        <v>522.42911938577504</v>
      </c>
      <c r="E20" s="41">
        <v>6310.9227025204191</v>
      </c>
      <c r="F20" s="41">
        <f t="shared" si="0"/>
        <v>7153.2300460529405</v>
      </c>
      <c r="G20" s="111"/>
      <c r="H20" s="41">
        <v>386.71141876628775</v>
      </c>
      <c r="I20" s="41">
        <v>0</v>
      </c>
      <c r="J20" s="41">
        <v>637.77111361411767</v>
      </c>
      <c r="K20" s="41">
        <v>7035.4670457239117</v>
      </c>
      <c r="L20" s="41">
        <f t="shared" si="1"/>
        <v>8059.949578104317</v>
      </c>
      <c r="M20" s="111"/>
      <c r="N20" s="41">
        <v>457.05244533332586</v>
      </c>
      <c r="O20" s="41">
        <v>0</v>
      </c>
      <c r="P20" s="41">
        <v>515.5584213711013</v>
      </c>
      <c r="Q20" s="41">
        <v>7464.0876810265554</v>
      </c>
      <c r="R20" s="41">
        <f t="shared" si="2"/>
        <v>8436.6985477309827</v>
      </c>
      <c r="S20" s="111"/>
      <c r="T20" s="41">
        <v>507.69689011998713</v>
      </c>
      <c r="U20" s="41">
        <v>0</v>
      </c>
      <c r="V20" s="41">
        <v>646.66643148654691</v>
      </c>
      <c r="W20" s="41">
        <v>7927.5261825348643</v>
      </c>
      <c r="X20" s="41">
        <f t="shared" si="3"/>
        <v>9081.889504141398</v>
      </c>
      <c r="Y20" s="107"/>
      <c r="Z20" s="41">
        <v>1833.102279583838</v>
      </c>
      <c r="AA20" s="41">
        <v>72.550018006444816</v>
      </c>
      <c r="AB20" s="41">
        <v>48.696325170133882</v>
      </c>
      <c r="AC20" s="41">
        <v>8946.806913391767</v>
      </c>
      <c r="AD20" s="41">
        <f t="shared" si="4"/>
        <v>10901.155536152184</v>
      </c>
      <c r="AE20" s="107"/>
      <c r="AF20" s="41">
        <v>1657.1490635734713</v>
      </c>
      <c r="AG20" s="41">
        <v>48.685277244819545</v>
      </c>
      <c r="AH20" s="41">
        <v>221.09125106266112</v>
      </c>
      <c r="AI20" s="41">
        <v>9232.5475610131089</v>
      </c>
      <c r="AJ20" s="41">
        <f t="shared" si="5"/>
        <v>11159.473152894061</v>
      </c>
      <c r="AR20" s="41">
        <v>1679.3629008538367</v>
      </c>
      <c r="AS20" s="41">
        <v>199.92984038760059</v>
      </c>
      <c r="AT20" s="41">
        <v>766.00561149199279</v>
      </c>
      <c r="AU20" s="41">
        <v>10142.050034751115</v>
      </c>
      <c r="AV20" s="41">
        <v>12787.348387484544</v>
      </c>
    </row>
    <row r="21" spans="1:48" x14ac:dyDescent="0.2">
      <c r="A21" s="78">
        <v>16</v>
      </c>
      <c r="B21" s="77">
        <v>428.3146294537957</v>
      </c>
      <c r="C21" s="77">
        <v>0</v>
      </c>
      <c r="D21" s="77">
        <v>522.42911938577504</v>
      </c>
      <c r="E21" s="77">
        <v>6134.0610094736594</v>
      </c>
      <c r="F21" s="77">
        <f t="shared" si="0"/>
        <v>7084.8047583132302</v>
      </c>
      <c r="G21" s="111"/>
      <c r="H21" s="77">
        <v>517.48570922883835</v>
      </c>
      <c r="I21" s="77">
        <v>0</v>
      </c>
      <c r="J21" s="77">
        <v>637.77111361411767</v>
      </c>
      <c r="K21" s="77">
        <v>6609.6502413289782</v>
      </c>
      <c r="L21" s="77">
        <f t="shared" si="1"/>
        <v>7764.9070641719336</v>
      </c>
      <c r="M21" s="111"/>
      <c r="N21" s="77">
        <v>616.78185966221315</v>
      </c>
      <c r="O21" s="77">
        <v>0</v>
      </c>
      <c r="P21" s="77">
        <v>515.55842137110142</v>
      </c>
      <c r="Q21" s="77">
        <v>7143.7451397930436</v>
      </c>
      <c r="R21" s="77">
        <f t="shared" si="2"/>
        <v>8276.085420826359</v>
      </c>
      <c r="S21" s="111"/>
      <c r="T21" s="77">
        <v>673.17424951719795</v>
      </c>
      <c r="U21" s="77">
        <v>0</v>
      </c>
      <c r="V21" s="77">
        <v>646.66643148654691</v>
      </c>
      <c r="W21" s="77">
        <v>7532.4947287594796</v>
      </c>
      <c r="X21" s="77">
        <f t="shared" si="3"/>
        <v>8852.3354097632255</v>
      </c>
      <c r="Y21" s="107"/>
      <c r="Z21" s="77">
        <v>621.02615965867005</v>
      </c>
      <c r="AA21" s="77">
        <v>0</v>
      </c>
      <c r="AB21" s="77">
        <v>48.437174390138331</v>
      </c>
      <c r="AC21" s="77">
        <v>8310.9640296643083</v>
      </c>
      <c r="AD21" s="77">
        <f t="shared" si="4"/>
        <v>8980.4273637131173</v>
      </c>
      <c r="AE21" s="107"/>
      <c r="AF21" s="77">
        <v>487.67887217775774</v>
      </c>
      <c r="AG21" s="77">
        <v>0</v>
      </c>
      <c r="AH21" s="77">
        <v>220.68656499837746</v>
      </c>
      <c r="AI21" s="77">
        <v>8839.303203864336</v>
      </c>
      <c r="AJ21" s="77">
        <f t="shared" si="5"/>
        <v>9547.6686410404709</v>
      </c>
      <c r="AR21" s="77">
        <v>566.49256835967742</v>
      </c>
      <c r="AS21" s="77">
        <v>0</v>
      </c>
      <c r="AT21" s="77">
        <v>758.68554345576899</v>
      </c>
      <c r="AU21" s="77">
        <v>9933.8896207644575</v>
      </c>
      <c r="AV21" s="77">
        <v>11259.067732579904</v>
      </c>
    </row>
    <row r="22" spans="1:48" x14ac:dyDescent="0.2">
      <c r="A22" s="40">
        <v>17</v>
      </c>
      <c r="B22" s="41">
        <v>428.31462945379565</v>
      </c>
      <c r="C22" s="41">
        <v>0</v>
      </c>
      <c r="D22" s="41">
        <v>522.42911938577504</v>
      </c>
      <c r="E22" s="41">
        <v>5939.6537758773184</v>
      </c>
      <c r="F22" s="41">
        <f t="shared" si="0"/>
        <v>6890.3975247168892</v>
      </c>
      <c r="G22" s="111"/>
      <c r="H22" s="41">
        <v>517.45871729586236</v>
      </c>
      <c r="I22" s="41">
        <v>0</v>
      </c>
      <c r="J22" s="41">
        <v>637.77111361411767</v>
      </c>
      <c r="K22" s="41">
        <v>6385.6278774971897</v>
      </c>
      <c r="L22" s="41">
        <f t="shared" si="1"/>
        <v>7540.8577084071694</v>
      </c>
      <c r="M22" s="111"/>
      <c r="N22" s="41">
        <v>616.76890763471044</v>
      </c>
      <c r="O22" s="41">
        <v>0</v>
      </c>
      <c r="P22" s="41">
        <v>515.55842137110142</v>
      </c>
      <c r="Q22" s="41">
        <v>7041.1867320971633</v>
      </c>
      <c r="R22" s="41">
        <f t="shared" si="2"/>
        <v>8173.5140611029747</v>
      </c>
      <c r="S22" s="111"/>
      <c r="T22" s="41">
        <v>673.14030408456949</v>
      </c>
      <c r="U22" s="41">
        <v>0</v>
      </c>
      <c r="V22" s="41">
        <v>646.6664314865468</v>
      </c>
      <c r="W22" s="41">
        <v>7283.8109469223391</v>
      </c>
      <c r="X22" s="41">
        <f t="shared" si="3"/>
        <v>8603.6176824934555</v>
      </c>
      <c r="Y22" s="107"/>
      <c r="Z22" s="41">
        <v>621.02893370947038</v>
      </c>
      <c r="AA22" s="41">
        <v>0</v>
      </c>
      <c r="AB22" s="41">
        <v>48.437174390138331</v>
      </c>
      <c r="AC22" s="41">
        <v>8312.7257528766022</v>
      </c>
      <c r="AD22" s="41">
        <f t="shared" si="4"/>
        <v>8982.1918609762106</v>
      </c>
      <c r="AE22" s="107"/>
      <c r="AF22" s="41">
        <v>487.50128163418964</v>
      </c>
      <c r="AG22" s="41">
        <v>0</v>
      </c>
      <c r="AH22" s="41">
        <v>220.68656499837746</v>
      </c>
      <c r="AI22" s="41">
        <v>8698.8972973111195</v>
      </c>
      <c r="AJ22" s="41">
        <f t="shared" si="5"/>
        <v>9407.0851439436865</v>
      </c>
      <c r="AR22" s="41">
        <v>566.31902108014174</v>
      </c>
      <c r="AS22" s="41">
        <v>0</v>
      </c>
      <c r="AT22" s="41">
        <v>758.68554345576911</v>
      </c>
      <c r="AU22" s="41">
        <v>9742.9782163583295</v>
      </c>
      <c r="AV22" s="41">
        <v>11067.982780894241</v>
      </c>
    </row>
    <row r="23" spans="1:48" x14ac:dyDescent="0.2">
      <c r="A23" s="78">
        <v>18</v>
      </c>
      <c r="B23" s="77">
        <v>297.19665310236542</v>
      </c>
      <c r="C23" s="77">
        <v>0</v>
      </c>
      <c r="D23" s="77">
        <v>0</v>
      </c>
      <c r="E23" s="77">
        <v>3775.6643139791636</v>
      </c>
      <c r="F23" s="77">
        <f t="shared" si="0"/>
        <v>4072.860967081529</v>
      </c>
      <c r="G23" s="111"/>
      <c r="H23" s="77">
        <v>357.2321346248163</v>
      </c>
      <c r="I23" s="77">
        <v>0</v>
      </c>
      <c r="J23" s="77">
        <v>0</v>
      </c>
      <c r="K23" s="77">
        <v>3463.2161874727262</v>
      </c>
      <c r="L23" s="77">
        <f t="shared" si="1"/>
        <v>3820.4483220975426</v>
      </c>
      <c r="M23" s="111"/>
      <c r="N23" s="77">
        <v>434.28562929526237</v>
      </c>
      <c r="O23" s="77">
        <v>0</v>
      </c>
      <c r="P23" s="77">
        <v>0</v>
      </c>
      <c r="Q23" s="77">
        <v>4142.6728146125934</v>
      </c>
      <c r="R23" s="77">
        <f t="shared" si="2"/>
        <v>4576.9584439078553</v>
      </c>
      <c r="S23" s="111"/>
      <c r="T23" s="77">
        <v>452.82530141551052</v>
      </c>
      <c r="U23" s="77">
        <v>0</v>
      </c>
      <c r="V23" s="77">
        <v>0</v>
      </c>
      <c r="W23" s="77">
        <v>5087.5874037341619</v>
      </c>
      <c r="X23" s="77">
        <f t="shared" si="3"/>
        <v>5540.4127051496725</v>
      </c>
      <c r="Y23" s="107"/>
      <c r="Z23" s="77">
        <v>374.78248318197603</v>
      </c>
      <c r="AA23" s="77">
        <v>0</v>
      </c>
      <c r="AB23" s="77">
        <v>0</v>
      </c>
      <c r="AC23" s="77">
        <v>5672.2479070995496</v>
      </c>
      <c r="AD23" s="77">
        <f t="shared" si="4"/>
        <v>6047.0303902815258</v>
      </c>
      <c r="AE23" s="107"/>
      <c r="AF23" s="77">
        <v>476.49859707912668</v>
      </c>
      <c r="AG23" s="77">
        <v>0</v>
      </c>
      <c r="AH23" s="77">
        <v>0</v>
      </c>
      <c r="AI23" s="77">
        <v>6017.4969196670727</v>
      </c>
      <c r="AJ23" s="77">
        <f t="shared" si="5"/>
        <v>6493.9955167461994</v>
      </c>
      <c r="AR23" s="77">
        <v>557.46220412212392</v>
      </c>
      <c r="AS23" s="77">
        <v>0</v>
      </c>
      <c r="AT23" s="77">
        <v>0</v>
      </c>
      <c r="AU23" s="77">
        <v>5875.2983271975891</v>
      </c>
      <c r="AV23" s="77">
        <v>6432.7605313197128</v>
      </c>
    </row>
    <row r="24" spans="1:48" x14ac:dyDescent="0.2">
      <c r="A24" s="40">
        <v>19</v>
      </c>
      <c r="B24" s="41">
        <v>297.19665310236547</v>
      </c>
      <c r="C24" s="41">
        <v>0</v>
      </c>
      <c r="D24" s="41">
        <v>0</v>
      </c>
      <c r="E24" s="41">
        <v>3613.2194216183971</v>
      </c>
      <c r="F24" s="41">
        <f t="shared" si="0"/>
        <v>3910.4160747207625</v>
      </c>
      <c r="G24" s="111"/>
      <c r="H24" s="41">
        <v>357.23213462481624</v>
      </c>
      <c r="I24" s="41">
        <v>0</v>
      </c>
      <c r="J24" s="41">
        <v>0</v>
      </c>
      <c r="K24" s="41">
        <v>2425.9661292680053</v>
      </c>
      <c r="L24" s="41">
        <f t="shared" si="1"/>
        <v>2783.1982638928216</v>
      </c>
      <c r="M24" s="111"/>
      <c r="N24" s="41">
        <v>434.28562929526242</v>
      </c>
      <c r="O24" s="41">
        <v>0</v>
      </c>
      <c r="P24" s="41">
        <v>0</v>
      </c>
      <c r="Q24" s="41">
        <v>2932.1843699315241</v>
      </c>
      <c r="R24" s="41">
        <f t="shared" si="2"/>
        <v>3366.4699992267865</v>
      </c>
      <c r="S24" s="111"/>
      <c r="T24" s="41">
        <v>452.82530141551041</v>
      </c>
      <c r="U24" s="41">
        <v>0</v>
      </c>
      <c r="V24" s="41">
        <v>0</v>
      </c>
      <c r="W24" s="41">
        <v>3598.1475304532491</v>
      </c>
      <c r="X24" s="41">
        <f t="shared" si="3"/>
        <v>4050.9728318687594</v>
      </c>
      <c r="Y24" s="107"/>
      <c r="Z24" s="41">
        <v>374.78248318197598</v>
      </c>
      <c r="AA24" s="41">
        <v>0</v>
      </c>
      <c r="AB24" s="41">
        <v>0</v>
      </c>
      <c r="AC24" s="41">
        <v>4200.8984052051383</v>
      </c>
      <c r="AD24" s="41">
        <f t="shared" si="4"/>
        <v>4575.6808883871145</v>
      </c>
      <c r="AE24" s="107"/>
      <c r="AF24" s="41">
        <v>476.49859707912668</v>
      </c>
      <c r="AG24" s="41">
        <v>0</v>
      </c>
      <c r="AH24" s="41">
        <v>0</v>
      </c>
      <c r="AI24" s="41">
        <v>4484.8180308072842</v>
      </c>
      <c r="AJ24" s="41">
        <f t="shared" si="5"/>
        <v>4961.316627886411</v>
      </c>
      <c r="AR24" s="41">
        <v>557.46220412212381</v>
      </c>
      <c r="AS24" s="41">
        <v>0</v>
      </c>
      <c r="AT24" s="41">
        <v>0</v>
      </c>
      <c r="AU24" s="41">
        <v>4220.9234633955411</v>
      </c>
      <c r="AV24" s="41">
        <v>4778.3856675176648</v>
      </c>
    </row>
    <row r="25" spans="1:48" x14ac:dyDescent="0.2">
      <c r="A25" s="78">
        <v>20</v>
      </c>
      <c r="B25" s="77">
        <v>273.25974137376301</v>
      </c>
      <c r="C25" s="77">
        <v>0</v>
      </c>
      <c r="D25" s="77">
        <v>0</v>
      </c>
      <c r="E25" s="77">
        <v>1784.2980007379754</v>
      </c>
      <c r="F25" s="77">
        <f t="shared" si="0"/>
        <v>2057.5577421117382</v>
      </c>
      <c r="G25" s="111"/>
      <c r="H25" s="77">
        <v>329.65443538777538</v>
      </c>
      <c r="I25" s="77">
        <v>0</v>
      </c>
      <c r="J25" s="77">
        <v>0</v>
      </c>
      <c r="K25" s="77">
        <v>2326.1586309172312</v>
      </c>
      <c r="L25" s="77">
        <f t="shared" si="1"/>
        <v>2655.8130663050065</v>
      </c>
      <c r="M25" s="111"/>
      <c r="N25" s="77">
        <v>402.62007279787895</v>
      </c>
      <c r="O25" s="77">
        <v>0</v>
      </c>
      <c r="P25" s="77">
        <v>0</v>
      </c>
      <c r="Q25" s="77">
        <v>2865.3063230050748</v>
      </c>
      <c r="R25" s="77">
        <f t="shared" si="2"/>
        <v>3267.9263958029537</v>
      </c>
      <c r="S25" s="111"/>
      <c r="T25" s="77">
        <v>417.13882898636001</v>
      </c>
      <c r="U25" s="77">
        <v>0</v>
      </c>
      <c r="V25" s="77">
        <v>0</v>
      </c>
      <c r="W25" s="77">
        <v>3466.9650684054741</v>
      </c>
      <c r="X25" s="77">
        <f t="shared" si="3"/>
        <v>3884.1038973918339</v>
      </c>
      <c r="Y25" s="107"/>
      <c r="Z25" s="77">
        <v>332.9967214270319</v>
      </c>
      <c r="AA25" s="77">
        <v>0</v>
      </c>
      <c r="AB25" s="77">
        <v>0</v>
      </c>
      <c r="AC25" s="77">
        <v>4126.1251326205811</v>
      </c>
      <c r="AD25" s="77">
        <f t="shared" si="4"/>
        <v>4459.1218540476129</v>
      </c>
      <c r="AE25" s="107"/>
      <c r="AF25" s="77">
        <v>209.38727281362054</v>
      </c>
      <c r="AG25" s="77">
        <v>0</v>
      </c>
      <c r="AH25" s="77">
        <v>0</v>
      </c>
      <c r="AI25" s="77">
        <v>4419.3992912979402</v>
      </c>
      <c r="AJ25" s="77">
        <f t="shared" si="5"/>
        <v>4628.7865641115604</v>
      </c>
      <c r="AR25" s="77">
        <v>216.64410579491292</v>
      </c>
      <c r="AS25" s="77">
        <v>0</v>
      </c>
      <c r="AT25" s="77">
        <v>0</v>
      </c>
      <c r="AU25" s="77">
        <v>4048.6228984361128</v>
      </c>
      <c r="AV25" s="77">
        <v>4265.2670042310256</v>
      </c>
    </row>
    <row r="26" spans="1:48" x14ac:dyDescent="0.2">
      <c r="A26" s="40">
        <v>21</v>
      </c>
      <c r="B26" s="41">
        <v>273.25974137376301</v>
      </c>
      <c r="C26" s="41">
        <v>0</v>
      </c>
      <c r="D26" s="41">
        <v>0</v>
      </c>
      <c r="E26" s="41">
        <v>1762.2839344951042</v>
      </c>
      <c r="F26" s="41">
        <f t="shared" si="0"/>
        <v>2035.5436758688672</v>
      </c>
      <c r="G26" s="111"/>
      <c r="H26" s="41">
        <v>329.65443538777532</v>
      </c>
      <c r="I26" s="41">
        <v>0</v>
      </c>
      <c r="J26" s="41">
        <v>0</v>
      </c>
      <c r="K26" s="41">
        <v>1988.2972835209193</v>
      </c>
      <c r="L26" s="41">
        <f t="shared" si="1"/>
        <v>2317.9517189086946</v>
      </c>
      <c r="M26" s="111"/>
      <c r="N26" s="41">
        <v>402.62007279787895</v>
      </c>
      <c r="O26" s="41">
        <v>0</v>
      </c>
      <c r="P26" s="41">
        <v>0</v>
      </c>
      <c r="Q26" s="41">
        <v>2399.4638211795022</v>
      </c>
      <c r="R26" s="41">
        <f t="shared" si="2"/>
        <v>2802.0838939773812</v>
      </c>
      <c r="S26" s="111"/>
      <c r="T26" s="41">
        <v>417.13882898636007</v>
      </c>
      <c r="U26" s="41">
        <v>0</v>
      </c>
      <c r="V26" s="41">
        <v>0</v>
      </c>
      <c r="W26" s="41">
        <v>2913.65145142763</v>
      </c>
      <c r="X26" s="41">
        <f t="shared" si="3"/>
        <v>3330.7902804139903</v>
      </c>
      <c r="Y26" s="107"/>
      <c r="Z26" s="41">
        <v>332.9967214270319</v>
      </c>
      <c r="AA26" s="41">
        <v>0</v>
      </c>
      <c r="AB26" s="41">
        <v>0</v>
      </c>
      <c r="AC26" s="41">
        <v>3485.7296861696891</v>
      </c>
      <c r="AD26" s="41">
        <f t="shared" si="4"/>
        <v>3818.7264075967209</v>
      </c>
      <c r="AE26" s="107"/>
      <c r="AF26" s="41">
        <v>209.38727281362051</v>
      </c>
      <c r="AG26" s="41">
        <v>0</v>
      </c>
      <c r="AH26" s="41">
        <v>0</v>
      </c>
      <c r="AI26" s="41">
        <v>3870.9256582583416</v>
      </c>
      <c r="AJ26" s="41">
        <f t="shared" si="5"/>
        <v>4080.3129310719623</v>
      </c>
      <c r="AR26" s="41">
        <v>216.64410579491292</v>
      </c>
      <c r="AS26" s="41">
        <v>0</v>
      </c>
      <c r="AT26" s="41">
        <v>0</v>
      </c>
      <c r="AU26" s="41">
        <v>3514.8518904681637</v>
      </c>
      <c r="AV26" s="41">
        <v>3731.4959962630764</v>
      </c>
    </row>
    <row r="27" spans="1:48" x14ac:dyDescent="0.2">
      <c r="A27" s="78">
        <v>22</v>
      </c>
      <c r="B27" s="77">
        <v>164.82333606671426</v>
      </c>
      <c r="C27" s="77">
        <v>0</v>
      </c>
      <c r="D27" s="77">
        <v>0</v>
      </c>
      <c r="E27" s="77">
        <v>1721.2519276890982</v>
      </c>
      <c r="F27" s="77">
        <f t="shared" si="0"/>
        <v>1886.0752637558126</v>
      </c>
      <c r="G27" s="111"/>
      <c r="H27" s="77">
        <v>198.83918324976929</v>
      </c>
      <c r="I27" s="77">
        <v>0</v>
      </c>
      <c r="J27" s="77">
        <v>0</v>
      </c>
      <c r="K27" s="77">
        <v>1988.2972835209193</v>
      </c>
      <c r="L27" s="77">
        <f t="shared" si="1"/>
        <v>2187.1364667706885</v>
      </c>
      <c r="M27" s="111"/>
      <c r="N27" s="77">
        <v>242.85020263999047</v>
      </c>
      <c r="O27" s="77">
        <v>0</v>
      </c>
      <c r="P27" s="77">
        <v>0</v>
      </c>
      <c r="Q27" s="77">
        <v>2347.7233614236102</v>
      </c>
      <c r="R27" s="77">
        <f t="shared" si="2"/>
        <v>2590.5735640636008</v>
      </c>
      <c r="S27" s="111"/>
      <c r="T27" s="77">
        <v>251.60754764256637</v>
      </c>
      <c r="U27" s="77">
        <v>0</v>
      </c>
      <c r="V27" s="77">
        <v>0</v>
      </c>
      <c r="W27" s="77">
        <v>2853.9370400556154</v>
      </c>
      <c r="X27" s="77">
        <f t="shared" si="3"/>
        <v>3105.5445876981817</v>
      </c>
      <c r="Y27" s="107"/>
      <c r="Z27" s="77">
        <v>200.85516530519385</v>
      </c>
      <c r="AA27" s="77">
        <v>0</v>
      </c>
      <c r="AB27" s="77">
        <v>0</v>
      </c>
      <c r="AC27" s="77">
        <v>3379.1324480605244</v>
      </c>
      <c r="AD27" s="77">
        <f t="shared" si="4"/>
        <v>3579.9876133657181</v>
      </c>
      <c r="AE27" s="107"/>
      <c r="AF27" s="77">
        <v>209.38727281362057</v>
      </c>
      <c r="AG27" s="77">
        <v>0</v>
      </c>
      <c r="AH27" s="77">
        <v>0</v>
      </c>
      <c r="AI27" s="77">
        <v>3805.4752244230558</v>
      </c>
      <c r="AJ27" s="77">
        <f t="shared" si="5"/>
        <v>4014.8624972366765</v>
      </c>
      <c r="AR27" s="77">
        <v>216.64410579491292</v>
      </c>
      <c r="AS27" s="77">
        <v>0</v>
      </c>
      <c r="AT27" s="77">
        <v>0</v>
      </c>
      <c r="AU27" s="77">
        <v>3534.189993476763</v>
      </c>
      <c r="AV27" s="77">
        <v>3750.8340992716758</v>
      </c>
    </row>
    <row r="28" spans="1:48" x14ac:dyDescent="0.2">
      <c r="A28" s="40">
        <v>23</v>
      </c>
      <c r="B28" s="41">
        <v>164.82333606671423</v>
      </c>
      <c r="C28" s="41">
        <v>0</v>
      </c>
      <c r="D28" s="41">
        <v>0</v>
      </c>
      <c r="E28" s="41">
        <v>1688.9099317776847</v>
      </c>
      <c r="F28" s="41">
        <f t="shared" si="0"/>
        <v>1853.7332678443991</v>
      </c>
      <c r="G28" s="111"/>
      <c r="H28" s="41">
        <v>198.83918324976932</v>
      </c>
      <c r="I28" s="41">
        <v>0</v>
      </c>
      <c r="J28" s="41">
        <v>0</v>
      </c>
      <c r="K28" s="41">
        <v>1749.7333081398365</v>
      </c>
      <c r="L28" s="41">
        <f t="shared" si="1"/>
        <v>1948.5724913896058</v>
      </c>
      <c r="M28" s="111"/>
      <c r="N28" s="41">
        <v>242.85020263999047</v>
      </c>
      <c r="O28" s="41">
        <v>0</v>
      </c>
      <c r="P28" s="41">
        <v>0</v>
      </c>
      <c r="Q28" s="41">
        <v>2073.6941702273962</v>
      </c>
      <c r="R28" s="41">
        <f t="shared" si="2"/>
        <v>2316.5443728673868</v>
      </c>
      <c r="S28" s="111"/>
      <c r="T28" s="41">
        <v>251.60754764256643</v>
      </c>
      <c r="U28" s="41">
        <v>0</v>
      </c>
      <c r="V28" s="41">
        <v>0</v>
      </c>
      <c r="W28" s="41">
        <v>2451.1940004728658</v>
      </c>
      <c r="X28" s="41">
        <f t="shared" si="3"/>
        <v>2702.8015481154321</v>
      </c>
      <c r="Y28" s="107"/>
      <c r="Z28" s="41">
        <v>200.85516530519382</v>
      </c>
      <c r="AA28" s="41">
        <v>0</v>
      </c>
      <c r="AB28" s="41">
        <v>0</v>
      </c>
      <c r="AC28" s="41">
        <v>2926.5195371012205</v>
      </c>
      <c r="AD28" s="41">
        <f t="shared" si="4"/>
        <v>3127.3747024064141</v>
      </c>
      <c r="AE28" s="107"/>
      <c r="AF28" s="41">
        <v>209.38727281362051</v>
      </c>
      <c r="AG28" s="41">
        <v>0</v>
      </c>
      <c r="AH28" s="41">
        <v>0</v>
      </c>
      <c r="AI28" s="41">
        <v>3306.7352565610672</v>
      </c>
      <c r="AJ28" s="41">
        <f t="shared" si="5"/>
        <v>3516.1225293746879</v>
      </c>
      <c r="AR28" s="41">
        <v>216.64410579491289</v>
      </c>
      <c r="AS28" s="41">
        <v>0</v>
      </c>
      <c r="AT28" s="41">
        <v>0</v>
      </c>
      <c r="AU28" s="41">
        <v>3094.5623640219001</v>
      </c>
      <c r="AV28" s="41">
        <v>3311.2064698168128</v>
      </c>
    </row>
    <row r="29" spans="1:48" x14ac:dyDescent="0.2">
      <c r="A29" s="78">
        <v>24</v>
      </c>
      <c r="B29" s="77">
        <v>164.82333606671423</v>
      </c>
      <c r="C29" s="77">
        <v>0</v>
      </c>
      <c r="D29" s="77">
        <v>0</v>
      </c>
      <c r="E29" s="77">
        <v>33.049506478535847</v>
      </c>
      <c r="F29" s="77">
        <f t="shared" si="0"/>
        <v>197.87284254525008</v>
      </c>
      <c r="G29" s="111"/>
      <c r="H29" s="77">
        <v>198.83918324976929</v>
      </c>
      <c r="I29" s="77">
        <v>0</v>
      </c>
      <c r="J29" s="77">
        <v>0</v>
      </c>
      <c r="K29" s="77">
        <v>1669.7084226006846</v>
      </c>
      <c r="L29" s="77">
        <f t="shared" si="1"/>
        <v>1868.5476058504539</v>
      </c>
      <c r="M29" s="111"/>
      <c r="N29" s="77">
        <v>242.8502026399905</v>
      </c>
      <c r="O29" s="77">
        <v>0</v>
      </c>
      <c r="P29" s="77">
        <v>0</v>
      </c>
      <c r="Q29" s="77">
        <v>2094.7255512641855</v>
      </c>
      <c r="R29" s="77">
        <f t="shared" si="2"/>
        <v>2337.5757539041761</v>
      </c>
      <c r="S29" s="111"/>
      <c r="T29" s="77">
        <v>251.60754764256637</v>
      </c>
      <c r="U29" s="77">
        <v>0</v>
      </c>
      <c r="V29" s="77">
        <v>0</v>
      </c>
      <c r="W29" s="77">
        <v>2402.0061609984941</v>
      </c>
      <c r="X29" s="77">
        <f t="shared" si="3"/>
        <v>2653.6137086410604</v>
      </c>
      <c r="Y29" s="107"/>
      <c r="Z29" s="77">
        <v>200.85516530519379</v>
      </c>
      <c r="AA29" s="77">
        <v>0</v>
      </c>
      <c r="AB29" s="77">
        <v>0</v>
      </c>
      <c r="AC29" s="77">
        <v>2870.9391806624826</v>
      </c>
      <c r="AD29" s="77">
        <f t="shared" si="4"/>
        <v>3071.7943459676762</v>
      </c>
      <c r="AE29" s="107"/>
      <c r="AF29" s="77">
        <v>126.29708518916796</v>
      </c>
      <c r="AG29" s="77">
        <v>0</v>
      </c>
      <c r="AH29" s="77">
        <v>0</v>
      </c>
      <c r="AI29" s="77">
        <v>3220.5827671180969</v>
      </c>
      <c r="AJ29" s="77">
        <f t="shared" si="5"/>
        <v>3346.8798523072646</v>
      </c>
      <c r="AR29" s="77">
        <v>130.67422254296335</v>
      </c>
      <c r="AS29" s="77">
        <v>0</v>
      </c>
      <c r="AT29" s="77">
        <v>0</v>
      </c>
      <c r="AU29" s="77">
        <v>3122.6416326385161</v>
      </c>
      <c r="AV29" s="77">
        <v>3253.3158551814795</v>
      </c>
    </row>
    <row r="30" spans="1:48" x14ac:dyDescent="0.2">
      <c r="A30" s="40">
        <v>25</v>
      </c>
      <c r="B30" s="41">
        <v>164.82333606671423</v>
      </c>
      <c r="C30" s="41">
        <v>0</v>
      </c>
      <c r="D30" s="41">
        <v>0</v>
      </c>
      <c r="E30" s="41">
        <v>29.626489660070057</v>
      </c>
      <c r="F30" s="41">
        <f t="shared" si="0"/>
        <v>194.4498257267843</v>
      </c>
      <c r="G30" s="111"/>
      <c r="H30" s="41">
        <v>198.83918324976929</v>
      </c>
      <c r="I30" s="41">
        <v>0</v>
      </c>
      <c r="J30" s="41">
        <v>0</v>
      </c>
      <c r="K30" s="41">
        <v>31.273910482331654</v>
      </c>
      <c r="L30" s="41">
        <f t="shared" si="1"/>
        <v>230.11309373210094</v>
      </c>
      <c r="M30" s="111"/>
      <c r="N30" s="41">
        <v>242.8502026399905</v>
      </c>
      <c r="O30" s="41">
        <v>0</v>
      </c>
      <c r="P30" s="41">
        <v>0</v>
      </c>
      <c r="Q30" s="41">
        <v>39.491201145735488</v>
      </c>
      <c r="R30" s="41">
        <f t="shared" si="2"/>
        <v>282.34140378572602</v>
      </c>
      <c r="S30" s="111"/>
      <c r="T30" s="41">
        <v>251.60754764256637</v>
      </c>
      <c r="U30" s="41">
        <v>0</v>
      </c>
      <c r="V30" s="41">
        <v>0</v>
      </c>
      <c r="W30" s="41">
        <v>45.560543618939136</v>
      </c>
      <c r="X30" s="41">
        <f t="shared" si="3"/>
        <v>297.16809126150554</v>
      </c>
      <c r="Y30" s="107"/>
      <c r="Z30" s="41">
        <v>200.85516530519382</v>
      </c>
      <c r="AA30" s="41">
        <v>0</v>
      </c>
      <c r="AB30" s="41">
        <v>0</v>
      </c>
      <c r="AC30" s="41">
        <v>52.490102739751499</v>
      </c>
      <c r="AD30" s="41">
        <f t="shared" si="4"/>
        <v>253.34526804494533</v>
      </c>
      <c r="AE30" s="107"/>
      <c r="AF30" s="41">
        <v>126.29708518916796</v>
      </c>
      <c r="AG30" s="41">
        <v>0</v>
      </c>
      <c r="AH30" s="41">
        <v>0</v>
      </c>
      <c r="AI30" s="41">
        <v>59.958946506824809</v>
      </c>
      <c r="AJ30" s="41">
        <f t="shared" si="5"/>
        <v>186.25603169599276</v>
      </c>
      <c r="AR30" s="41">
        <v>130.67422254296335</v>
      </c>
      <c r="AS30" s="41">
        <v>0</v>
      </c>
      <c r="AT30" s="41">
        <v>0</v>
      </c>
      <c r="AU30" s="41">
        <v>60.959296601751269</v>
      </c>
      <c r="AV30" s="41">
        <v>191.63351914471463</v>
      </c>
    </row>
    <row r="31" spans="1:48" x14ac:dyDescent="0.2">
      <c r="A31" s="78">
        <v>26</v>
      </c>
      <c r="B31" s="77">
        <v>164.82333606671423</v>
      </c>
      <c r="C31" s="77">
        <v>0</v>
      </c>
      <c r="D31" s="77">
        <v>0</v>
      </c>
      <c r="E31" s="77">
        <v>25.516163090046057</v>
      </c>
      <c r="F31" s="77">
        <f t="shared" si="0"/>
        <v>190.3394991567603</v>
      </c>
      <c r="G31" s="111"/>
      <c r="H31" s="77">
        <v>198.83918324976926</v>
      </c>
      <c r="I31" s="77">
        <v>0</v>
      </c>
      <c r="J31" s="77">
        <v>0</v>
      </c>
      <c r="K31" s="77">
        <v>30.350831660539107</v>
      </c>
      <c r="L31" s="77">
        <f t="shared" si="1"/>
        <v>229.19001491030838</v>
      </c>
      <c r="M31" s="111"/>
      <c r="N31" s="77">
        <v>242.8502026399905</v>
      </c>
      <c r="O31" s="77">
        <v>0</v>
      </c>
      <c r="P31" s="77">
        <v>0</v>
      </c>
      <c r="Q31" s="77">
        <v>37.916632354072725</v>
      </c>
      <c r="R31" s="77">
        <f t="shared" si="2"/>
        <v>280.76683499406323</v>
      </c>
      <c r="S31" s="111"/>
      <c r="T31" s="77">
        <v>251.60754764256637</v>
      </c>
      <c r="U31" s="77">
        <v>0</v>
      </c>
      <c r="V31" s="77">
        <v>0</v>
      </c>
      <c r="W31" s="77">
        <v>46.08281552825941</v>
      </c>
      <c r="X31" s="77">
        <f t="shared" si="3"/>
        <v>297.69036317082578</v>
      </c>
      <c r="Y31" s="107"/>
      <c r="Z31" s="77">
        <v>200.85516530519382</v>
      </c>
      <c r="AA31" s="77">
        <v>0</v>
      </c>
      <c r="AB31" s="77">
        <v>0</v>
      </c>
      <c r="AC31" s="77">
        <v>50.883262859963196</v>
      </c>
      <c r="AD31" s="77">
        <f t="shared" si="4"/>
        <v>251.73842816515702</v>
      </c>
      <c r="AE31" s="107"/>
      <c r="AF31" s="77">
        <v>126.29708518916796</v>
      </c>
      <c r="AG31" s="77">
        <v>0</v>
      </c>
      <c r="AH31" s="77">
        <v>0</v>
      </c>
      <c r="AI31" s="77">
        <v>58.812672529488452</v>
      </c>
      <c r="AJ31" s="77">
        <f t="shared" si="5"/>
        <v>185.1097577186564</v>
      </c>
      <c r="AR31" s="77">
        <v>130.67422254296335</v>
      </c>
      <c r="AS31" s="77">
        <v>0</v>
      </c>
      <c r="AT31" s="77">
        <v>0</v>
      </c>
      <c r="AU31" s="77">
        <v>60.715990229812192</v>
      </c>
      <c r="AV31" s="77">
        <v>191.39021277277556</v>
      </c>
    </row>
    <row r="32" spans="1:48" x14ac:dyDescent="0.2">
      <c r="A32" s="40">
        <v>27</v>
      </c>
      <c r="B32" s="41">
        <v>164.82333606671423</v>
      </c>
      <c r="C32" s="41">
        <v>0</v>
      </c>
      <c r="D32" s="41">
        <v>0</v>
      </c>
      <c r="E32" s="41">
        <v>21.816937266761538</v>
      </c>
      <c r="F32" s="41">
        <f t="shared" si="0"/>
        <v>186.64027333347576</v>
      </c>
      <c r="G32" s="111"/>
      <c r="H32" s="41">
        <v>198.83918324976926</v>
      </c>
      <c r="I32" s="41">
        <v>0</v>
      </c>
      <c r="J32" s="41">
        <v>0</v>
      </c>
      <c r="K32" s="41">
        <v>29.822684937907916</v>
      </c>
      <c r="L32" s="41">
        <f t="shared" si="1"/>
        <v>228.66186818767719</v>
      </c>
      <c r="M32" s="111"/>
      <c r="N32" s="41">
        <v>242.8502026399905</v>
      </c>
      <c r="O32" s="41">
        <v>0</v>
      </c>
      <c r="P32" s="41">
        <v>0</v>
      </c>
      <c r="Q32" s="41">
        <v>36.942583527934268</v>
      </c>
      <c r="R32" s="41">
        <f t="shared" si="2"/>
        <v>279.79278616792476</v>
      </c>
      <c r="S32" s="111"/>
      <c r="T32" s="41">
        <v>251.60754764256637</v>
      </c>
      <c r="U32" s="41">
        <v>0</v>
      </c>
      <c r="V32" s="41">
        <v>0</v>
      </c>
      <c r="W32" s="41">
        <v>45.682363254283892</v>
      </c>
      <c r="X32" s="41">
        <f t="shared" si="3"/>
        <v>297.28991089685024</v>
      </c>
      <c r="Y32" s="107"/>
      <c r="Z32" s="41">
        <v>200.85516530519385</v>
      </c>
      <c r="AA32" s="41">
        <v>0</v>
      </c>
      <c r="AB32" s="41">
        <v>0</v>
      </c>
      <c r="AC32" s="41">
        <v>50.200266043050931</v>
      </c>
      <c r="AD32" s="41">
        <f t="shared" si="4"/>
        <v>251.05543134824478</v>
      </c>
      <c r="AE32" s="107"/>
      <c r="AF32" s="41">
        <v>126.29708518916796</v>
      </c>
      <c r="AG32" s="41">
        <v>0</v>
      </c>
      <c r="AH32" s="41">
        <v>0</v>
      </c>
      <c r="AI32" s="41">
        <v>56.486747627192301</v>
      </c>
      <c r="AJ32" s="41">
        <f t="shared" si="5"/>
        <v>182.78383281636025</v>
      </c>
      <c r="AR32" s="41">
        <v>130.67422254296335</v>
      </c>
      <c r="AS32" s="41">
        <v>0</v>
      </c>
      <c r="AT32" s="41">
        <v>0</v>
      </c>
      <c r="AU32" s="41">
        <v>61.216320153436712</v>
      </c>
      <c r="AV32" s="41">
        <v>191.89054269640008</v>
      </c>
    </row>
    <row r="33" spans="1:48" x14ac:dyDescent="0.2">
      <c r="A33" s="78">
        <v>28</v>
      </c>
      <c r="B33" s="77">
        <v>164.82333606671423</v>
      </c>
      <c r="C33" s="77">
        <v>0</v>
      </c>
      <c r="D33" s="77">
        <v>0</v>
      </c>
      <c r="E33" s="77">
        <v>18.251526813941741</v>
      </c>
      <c r="F33" s="77">
        <f t="shared" si="0"/>
        <v>183.07486288065599</v>
      </c>
      <c r="G33" s="111"/>
      <c r="H33" s="77">
        <v>198.83918324976929</v>
      </c>
      <c r="I33" s="77">
        <v>0</v>
      </c>
      <c r="J33" s="77">
        <v>0</v>
      </c>
      <c r="K33" s="77">
        <v>14.226427457928402</v>
      </c>
      <c r="L33" s="77">
        <f t="shared" si="1"/>
        <v>213.06561070769769</v>
      </c>
      <c r="M33" s="111"/>
      <c r="N33" s="77">
        <v>242.85020263999047</v>
      </c>
      <c r="O33" s="77">
        <v>0</v>
      </c>
      <c r="P33" s="77">
        <v>0</v>
      </c>
      <c r="Q33" s="77">
        <v>17.737774762509957</v>
      </c>
      <c r="R33" s="77">
        <f t="shared" si="2"/>
        <v>260.58797740250043</v>
      </c>
      <c r="S33" s="111"/>
      <c r="T33" s="77">
        <v>251.60754764256637</v>
      </c>
      <c r="U33" s="77">
        <v>0</v>
      </c>
      <c r="V33" s="77">
        <v>0</v>
      </c>
      <c r="W33" s="77">
        <v>21.960416268768864</v>
      </c>
      <c r="X33" s="77">
        <f t="shared" si="3"/>
        <v>273.56796391133526</v>
      </c>
      <c r="Y33" s="107"/>
      <c r="Z33" s="77">
        <v>200.85516530519382</v>
      </c>
      <c r="AA33" s="77">
        <v>0</v>
      </c>
      <c r="AB33" s="77">
        <v>0</v>
      </c>
      <c r="AC33" s="77">
        <v>25.016186088343108</v>
      </c>
      <c r="AD33" s="77">
        <f t="shared" si="4"/>
        <v>225.87135139353694</v>
      </c>
      <c r="AE33" s="107"/>
      <c r="AF33" s="77">
        <v>126.29708518916793</v>
      </c>
      <c r="AG33" s="77">
        <v>0</v>
      </c>
      <c r="AH33" s="77">
        <v>0</v>
      </c>
      <c r="AI33" s="77">
        <v>27.392203643871333</v>
      </c>
      <c r="AJ33" s="77">
        <f t="shared" si="5"/>
        <v>153.68928883303926</v>
      </c>
      <c r="AR33" s="77">
        <v>130.67422254296335</v>
      </c>
      <c r="AS33" s="77">
        <v>0</v>
      </c>
      <c r="AT33" s="77">
        <v>0</v>
      </c>
      <c r="AU33" s="77">
        <v>30.127474007249649</v>
      </c>
      <c r="AV33" s="77">
        <v>160.80169655021299</v>
      </c>
    </row>
    <row r="34" spans="1:48" x14ac:dyDescent="0.2">
      <c r="A34" s="40">
        <v>29</v>
      </c>
      <c r="B34" s="41">
        <v>164.82333606671423</v>
      </c>
      <c r="C34" s="41">
        <v>0</v>
      </c>
      <c r="D34" s="41">
        <v>0</v>
      </c>
      <c r="E34" s="41">
        <v>16.272741751958829</v>
      </c>
      <c r="F34" s="41">
        <f t="shared" si="0"/>
        <v>181.09607781867305</v>
      </c>
      <c r="G34" s="111"/>
      <c r="H34" s="41">
        <v>198.83918324976929</v>
      </c>
      <c r="I34" s="41">
        <v>0</v>
      </c>
      <c r="J34" s="41">
        <v>0</v>
      </c>
      <c r="K34" s="41">
        <v>13.623293278471978</v>
      </c>
      <c r="L34" s="41">
        <f t="shared" si="1"/>
        <v>212.46247652824127</v>
      </c>
      <c r="M34" s="111"/>
      <c r="N34" s="41">
        <v>242.8502026399905</v>
      </c>
      <c r="O34" s="41">
        <v>0</v>
      </c>
      <c r="P34" s="41">
        <v>0</v>
      </c>
      <c r="Q34" s="41">
        <v>17.260059517149614</v>
      </c>
      <c r="R34" s="41">
        <f t="shared" si="2"/>
        <v>260.11026215714014</v>
      </c>
      <c r="S34" s="111"/>
      <c r="T34" s="41">
        <v>251.60754764256637</v>
      </c>
      <c r="U34" s="41">
        <v>0</v>
      </c>
      <c r="V34" s="41">
        <v>0</v>
      </c>
      <c r="W34" s="41">
        <v>21.423453112353826</v>
      </c>
      <c r="X34" s="41">
        <f t="shared" si="3"/>
        <v>273.03100075492023</v>
      </c>
      <c r="Y34" s="107"/>
      <c r="Z34" s="41">
        <v>200.85516530519382</v>
      </c>
      <c r="AA34" s="41">
        <v>0</v>
      </c>
      <c r="AB34" s="41">
        <v>0</v>
      </c>
      <c r="AC34" s="41">
        <v>24.751289346176669</v>
      </c>
      <c r="AD34" s="41">
        <f t="shared" si="4"/>
        <v>225.60645465137048</v>
      </c>
      <c r="AE34" s="107"/>
      <c r="AF34" s="41">
        <v>126.29708518916796</v>
      </c>
      <c r="AG34" s="41">
        <v>0</v>
      </c>
      <c r="AH34" s="41">
        <v>0</v>
      </c>
      <c r="AI34" s="41">
        <v>27.058604411401994</v>
      </c>
      <c r="AJ34" s="41">
        <f t="shared" si="5"/>
        <v>153.35568960056995</v>
      </c>
      <c r="AR34" s="41">
        <v>130.67422254296335</v>
      </c>
      <c r="AS34" s="41">
        <v>0</v>
      </c>
      <c r="AT34" s="41">
        <v>0</v>
      </c>
      <c r="AU34" s="41">
        <v>29.490759898557883</v>
      </c>
      <c r="AV34" s="41">
        <v>160.16498244152123</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Z35" s="77"/>
      <c r="AA35" s="77"/>
      <c r="AB35" s="77"/>
      <c r="AC35" s="77"/>
      <c r="AD35" s="7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4">
        <v>2013</v>
      </c>
      <c r="I38" s="72">
        <v>2019</v>
      </c>
    </row>
    <row r="39" spans="1:48" x14ac:dyDescent="0.2">
      <c r="A39" s="71" t="s">
        <v>43</v>
      </c>
      <c r="B39" s="69" t="s">
        <v>44</v>
      </c>
      <c r="C39" s="67">
        <f>SUM(B5:B10)</f>
        <v>6812.24493026656</v>
      </c>
      <c r="D39" s="68">
        <f>SUM(H5:H10)</f>
        <v>7770.3331937759222</v>
      </c>
      <c r="E39" s="67">
        <f>SUM(N5:N10)</f>
        <v>10215.096460887376</v>
      </c>
      <c r="F39" s="68">
        <f>SUM(T5:T10)</f>
        <v>11501.440402769731</v>
      </c>
      <c r="G39" s="67">
        <f>SUM(Z5:Z10)</f>
        <v>16309.220046147992</v>
      </c>
      <c r="H39" s="59">
        <f>SUM(AF5:AF10)</f>
        <v>14858.954774872083</v>
      </c>
      <c r="I39" s="81">
        <f>SUM(AR5:AR10)</f>
        <v>17319.481990889552</v>
      </c>
      <c r="J39" s="3"/>
    </row>
    <row r="40" spans="1:48" x14ac:dyDescent="0.2">
      <c r="A40" s="53"/>
      <c r="B40" s="128" t="s">
        <v>45</v>
      </c>
      <c r="C40" s="129">
        <f>SUM(B11:B16)</f>
        <v>1919.269344880481</v>
      </c>
      <c r="D40" s="55">
        <f>SUM(H11:H16)</f>
        <v>3587.274073770468</v>
      </c>
      <c r="E40" s="129">
        <f>SUM(N11:N16)</f>
        <v>5317.9678334301052</v>
      </c>
      <c r="F40" s="55">
        <f>SUM(T11:T16)</f>
        <v>5856.4688963577637</v>
      </c>
      <c r="G40" s="129">
        <f>SUM(Z11:Z16)</f>
        <v>11000.973489477337</v>
      </c>
      <c r="H40" s="58">
        <f>SUM(AF11:AF16)</f>
        <v>9944.9962631414255</v>
      </c>
      <c r="I40" s="143">
        <f>SUM(AR11:AR16)</f>
        <v>10076.17740512302</v>
      </c>
      <c r="J40" s="3"/>
    </row>
    <row r="41" spans="1:48" x14ac:dyDescent="0.2">
      <c r="A41" s="70"/>
      <c r="B41" s="66" t="s">
        <v>46</v>
      </c>
      <c r="C41" s="64">
        <f>SUM(B17:B22)</f>
        <v>2136.1421554945787</v>
      </c>
      <c r="D41" s="65">
        <f>SUM(H17:H22)</f>
        <v>2581.7901015898515</v>
      </c>
      <c r="E41" s="64">
        <f>SUM(N17:N22)</f>
        <v>3484.9017050169268</v>
      </c>
      <c r="F41" s="65">
        <f>SUM(T17:T22)</f>
        <v>3841.8718671212077</v>
      </c>
      <c r="G41" s="64">
        <f>SUM(Z17:Z22)</f>
        <v>8575.6441176906465</v>
      </c>
      <c r="H41" s="59">
        <f>SUM(AF17:AF22)</f>
        <v>7604.8273489561307</v>
      </c>
      <c r="I41" s="81">
        <f>SUM(AR17:AR22)</f>
        <v>7850.2631928551655</v>
      </c>
      <c r="J41" s="3"/>
    </row>
    <row r="42" spans="1:48" x14ac:dyDescent="0.2">
      <c r="A42" s="131"/>
      <c r="B42" s="132" t="s">
        <v>47</v>
      </c>
      <c r="C42" s="133">
        <f>SUM(B5:B22)</f>
        <v>10867.656430641622</v>
      </c>
      <c r="D42" s="134">
        <f>SUM(H5:H22)</f>
        <v>13939.397369136246</v>
      </c>
      <c r="E42" s="133">
        <f>SUM(N5:N22)</f>
        <v>19017.965999334407</v>
      </c>
      <c r="F42" s="134">
        <f>SUM(T5:T22)</f>
        <v>21199.7811662487</v>
      </c>
      <c r="G42" s="129">
        <f>SUM(Z5:Z22)</f>
        <v>35885.837653315968</v>
      </c>
      <c r="H42" s="58">
        <f>SUM(AF5:AF22)</f>
        <v>32408.77838696964</v>
      </c>
      <c r="I42" s="143">
        <f>SUM(AR5:AR22)</f>
        <v>35245.922588867739</v>
      </c>
      <c r="J42" s="3"/>
    </row>
    <row r="43" spans="1:48" x14ac:dyDescent="0.2">
      <c r="A43" s="71" t="s">
        <v>1</v>
      </c>
      <c r="B43" s="69" t="s">
        <v>44</v>
      </c>
      <c r="C43" s="67">
        <f>SUM(C5:C10)</f>
        <v>2877.8712575611503</v>
      </c>
      <c r="D43" s="68">
        <f>SUM(I5:I10)</f>
        <v>3087.955238690527</v>
      </c>
      <c r="E43" s="67">
        <f>SUM(O5:O10)</f>
        <v>3329.4835384231319</v>
      </c>
      <c r="F43" s="68">
        <f>SUM(U5:U10)</f>
        <v>3813.7465563162982</v>
      </c>
      <c r="G43" s="67">
        <f>SUM(AA5:AA10)</f>
        <v>17698.809542264986</v>
      </c>
      <c r="H43" s="68">
        <f>SUM(AG5:AG10)</f>
        <v>15623.548020060667</v>
      </c>
      <c r="I43" s="85">
        <f>SUM(AS5:AS10)</f>
        <v>41638.089201543276</v>
      </c>
      <c r="J43" s="3"/>
    </row>
    <row r="44" spans="1:48" x14ac:dyDescent="0.2">
      <c r="A44" s="53"/>
      <c r="B44" s="128" t="s">
        <v>45</v>
      </c>
      <c r="C44" s="129">
        <f>SUM(C11:C16)</f>
        <v>0</v>
      </c>
      <c r="D44" s="55">
        <f>SUM(I11:I16)</f>
        <v>0</v>
      </c>
      <c r="E44" s="129">
        <f>SUM(O11:O16)</f>
        <v>0</v>
      </c>
      <c r="F44" s="55">
        <f>SUM(U11:U16)</f>
        <v>0</v>
      </c>
      <c r="G44" s="129">
        <f>SUM(AA11:AA16)</f>
        <v>435.3001080386689</v>
      </c>
      <c r="H44" s="55">
        <f>SUM(AG11:AG16)</f>
        <v>292.11166346891724</v>
      </c>
      <c r="I44" s="143">
        <f>SUM(AS11:AS16)</f>
        <v>1199.5790423256037</v>
      </c>
      <c r="J44" s="3"/>
    </row>
    <row r="45" spans="1:48" x14ac:dyDescent="0.2">
      <c r="A45" s="66"/>
      <c r="B45" s="66" t="s">
        <v>46</v>
      </c>
      <c r="C45" s="64">
        <f>SUM(C17:C22)</f>
        <v>0</v>
      </c>
      <c r="D45" s="65">
        <f>SUM(I17:I22)</f>
        <v>0</v>
      </c>
      <c r="E45" s="64">
        <f>SUM(O17:O22)</f>
        <v>0</v>
      </c>
      <c r="F45" s="65">
        <f>SUM(U17:U22)</f>
        <v>0</v>
      </c>
      <c r="G45" s="64">
        <f>SUM(AA17:AA22)</f>
        <v>290.20007202577926</v>
      </c>
      <c r="H45" s="65">
        <f>SUM(AG17:AG22)</f>
        <v>194.74110897927818</v>
      </c>
      <c r="I45" s="81">
        <f>SUM(AS17:AS22)</f>
        <v>799.71936155040248</v>
      </c>
      <c r="J45" s="3"/>
    </row>
    <row r="46" spans="1:48" x14ac:dyDescent="0.2">
      <c r="A46" s="132"/>
      <c r="B46" s="132" t="s">
        <v>47</v>
      </c>
      <c r="C46" s="133">
        <f>SUM(C5:C22)</f>
        <v>2877.8712575611503</v>
      </c>
      <c r="D46" s="134">
        <f>SUM(I5:I22)</f>
        <v>3087.955238690527</v>
      </c>
      <c r="E46" s="133">
        <f>SUM(O5:O22)</f>
        <v>3329.4835384231319</v>
      </c>
      <c r="F46" s="134">
        <f>SUM(U5:U22)</f>
        <v>3813.7465563162982</v>
      </c>
      <c r="G46" s="133">
        <f>SUM(AA5:AA22)</f>
        <v>18424.309722329432</v>
      </c>
      <c r="H46" s="134">
        <f>SUM(AG5:AG22)</f>
        <v>16110.400792508868</v>
      </c>
      <c r="I46" s="145">
        <f>SUM(AS5:AS22)</f>
        <v>43637.387605419295</v>
      </c>
      <c r="J46" s="3"/>
    </row>
    <row r="47" spans="1:48" x14ac:dyDescent="0.2">
      <c r="A47" s="69" t="s">
        <v>48</v>
      </c>
      <c r="B47" s="69" t="s">
        <v>44</v>
      </c>
      <c r="C47" s="67">
        <f>SUM(D5:D10)</f>
        <v>3734.2610329999952</v>
      </c>
      <c r="D47" s="68">
        <f>SUM(J5:J10)</f>
        <v>4120.1480381622305</v>
      </c>
      <c r="E47" s="67">
        <f>SUM(P5:P10)</f>
        <v>3419.4336974180715</v>
      </c>
      <c r="F47" s="68">
        <f>SUM(V5:V10)</f>
        <v>4309.3954395695291</v>
      </c>
      <c r="G47" s="64">
        <f>SUM(AB5:AB10)</f>
        <v>292.17795102080328</v>
      </c>
      <c r="H47" s="59">
        <f>SUM(AH5:AH10)</f>
        <v>1326.5475063759668</v>
      </c>
      <c r="I47" s="81">
        <f>SUM(AT5:AT10)</f>
        <v>4596.0336689519563</v>
      </c>
      <c r="J47" s="3"/>
    </row>
    <row r="48" spans="1:48" x14ac:dyDescent="0.2">
      <c r="A48" s="54"/>
      <c r="B48" s="128" t="s">
        <v>45</v>
      </c>
      <c r="C48" s="129">
        <f>SUM(D11:D16)</f>
        <v>3134.5747163146498</v>
      </c>
      <c r="D48" s="55">
        <f>SUM(J11:J16)</f>
        <v>3951.8262630661538</v>
      </c>
      <c r="E48" s="129">
        <f>SUM(P11:P16)</f>
        <v>3293.9356103258638</v>
      </c>
      <c r="F48" s="55">
        <f>SUM(V11:V16)</f>
        <v>4144.590940186371</v>
      </c>
      <c r="G48" s="129">
        <f>SUM(AB11:AB16)</f>
        <v>292.17795102080328</v>
      </c>
      <c r="H48" s="58">
        <f>SUM(AH11:AH16)</f>
        <v>1326.5475063759673</v>
      </c>
      <c r="I48" s="143">
        <f>SUM(AT11:AT16)</f>
        <v>4596.0336689519563</v>
      </c>
      <c r="J48" s="3"/>
    </row>
    <row r="49" spans="1:10" x14ac:dyDescent="0.2">
      <c r="A49" s="66"/>
      <c r="B49" s="66" t="s">
        <v>46</v>
      </c>
      <c r="C49" s="64">
        <f>SUM(D17:D22)</f>
        <v>3134.5747163146507</v>
      </c>
      <c r="D49" s="65">
        <f>SUM(J17:J22)</f>
        <v>3826.6266816847065</v>
      </c>
      <c r="E49" s="64">
        <f>SUM(P17:P22)</f>
        <v>3126.3002746432403</v>
      </c>
      <c r="F49" s="65">
        <f>SUM(V17:V22)</f>
        <v>3923.7536371684091</v>
      </c>
      <c r="G49" s="64">
        <f>SUM(AB17:AB22)</f>
        <v>291.6596494608122</v>
      </c>
      <c r="H49" s="59">
        <f>SUM(AH17:AH22)</f>
        <v>1325.7381342473996</v>
      </c>
      <c r="I49" s="81">
        <f>SUM(AT17:AT22)</f>
        <v>4581.3935328795087</v>
      </c>
      <c r="J49" s="3"/>
    </row>
    <row r="50" spans="1:10" x14ac:dyDescent="0.2">
      <c r="A50" s="132"/>
      <c r="B50" s="132" t="s">
        <v>47</v>
      </c>
      <c r="C50" s="133">
        <f>SUM(D5:D22)</f>
        <v>10003.410465629298</v>
      </c>
      <c r="D50" s="134">
        <f>SUM(J5:J22)</f>
        <v>11898.600982913087</v>
      </c>
      <c r="E50" s="133">
        <f>SUM(P5:P22)</f>
        <v>9839.6695823871742</v>
      </c>
      <c r="F50" s="134">
        <f>SUM(V5:V22)</f>
        <v>12377.740016924308</v>
      </c>
      <c r="G50" s="129">
        <f>SUM(AB5:AB22)</f>
        <v>876.0155515024187</v>
      </c>
      <c r="H50" s="58">
        <f>SUM(AH5:AH22)</f>
        <v>3978.8331469993336</v>
      </c>
      <c r="I50" s="143">
        <f>SUM(AT5:AT22)</f>
        <v>13773.460870783423</v>
      </c>
      <c r="J50" s="3"/>
    </row>
    <row r="51" spans="1:10" x14ac:dyDescent="0.2">
      <c r="A51" s="69" t="s">
        <v>3</v>
      </c>
      <c r="B51" s="69" t="s">
        <v>44</v>
      </c>
      <c r="C51" s="67">
        <f>SUM(E5:E10)</f>
        <v>0</v>
      </c>
      <c r="D51" s="68">
        <f>SUM(K5:K10)</f>
        <v>0</v>
      </c>
      <c r="E51" s="67">
        <f>SUM(Q5:Q10)</f>
        <v>0</v>
      </c>
      <c r="F51" s="68">
        <f>SUM(W5:W10)</f>
        <v>0</v>
      </c>
      <c r="G51" s="67">
        <f>SUM(AC5:AC10)</f>
        <v>0</v>
      </c>
      <c r="H51" s="68">
        <f>SUM(AI5:AI10)</f>
        <v>0</v>
      </c>
      <c r="I51" s="85">
        <f>SUM(AU5:AU10)</f>
        <v>0</v>
      </c>
      <c r="J51" s="3"/>
    </row>
    <row r="52" spans="1:10" x14ac:dyDescent="0.2">
      <c r="A52" s="54"/>
      <c r="B52" s="128" t="s">
        <v>45</v>
      </c>
      <c r="C52" s="129">
        <f>SUM(E11:E16)</f>
        <v>38613.337656156</v>
      </c>
      <c r="D52" s="55">
        <f>SUM(K11:K16)</f>
        <v>40492.071905254728</v>
      </c>
      <c r="E52" s="129">
        <f>SUM(Q11:Q16)</f>
        <v>43396.218782759897</v>
      </c>
      <c r="F52" s="55">
        <f>SUM(W11:W16)</f>
        <v>45912.695143032855</v>
      </c>
      <c r="G52" s="129">
        <f>SUM(AC11:AC16)</f>
        <v>49207.656588211248</v>
      </c>
      <c r="H52" s="55">
        <f>SUM(AI11:AI16)</f>
        <v>52483.141996228311</v>
      </c>
      <c r="I52" s="143">
        <f>SUM(AU11:AU16)</f>
        <v>56632.980533496171</v>
      </c>
      <c r="J52" s="3"/>
    </row>
    <row r="53" spans="1:10" x14ac:dyDescent="0.2">
      <c r="A53" s="66"/>
      <c r="B53" s="66" t="s">
        <v>46</v>
      </c>
      <c r="C53" s="64">
        <f>SUM(E17:E22)</f>
        <v>37542.202283309765</v>
      </c>
      <c r="D53" s="65">
        <f>SUM(K17:K22)</f>
        <v>41041.334366186624</v>
      </c>
      <c r="E53" s="64">
        <f>SUM(Q17:Q22)</f>
        <v>44778.146596052109</v>
      </c>
      <c r="F53" s="65">
        <f>SUM(W17:W22)</f>
        <v>47230.502744657235</v>
      </c>
      <c r="G53" s="64">
        <f>SUM(AC17:AC22)</f>
        <v>53347.919579352572</v>
      </c>
      <c r="H53" s="65">
        <f>SUM(AI17:AI22)</f>
        <v>55652.691188072567</v>
      </c>
      <c r="I53" s="81">
        <f>SUM(AU17:AU22)</f>
        <v>60866.72467820454</v>
      </c>
      <c r="J53" s="3"/>
    </row>
    <row r="54" spans="1:10" x14ac:dyDescent="0.2">
      <c r="A54" s="132"/>
      <c r="B54" s="132" t="s">
        <v>47</v>
      </c>
      <c r="C54" s="133">
        <f>SUM(E5:E22)</f>
        <v>76155.539939465758</v>
      </c>
      <c r="D54" s="134">
        <f>SUM(K5:K22)</f>
        <v>81533.406271441359</v>
      </c>
      <c r="E54" s="133">
        <f>SUM(Q5:Q22)</f>
        <v>88174.365378812014</v>
      </c>
      <c r="F54" s="134">
        <f>SUM(W5:W22)</f>
        <v>93143.197887690098</v>
      </c>
      <c r="G54" s="133">
        <f>SUM(AC5:AC22)</f>
        <v>102555.57616756381</v>
      </c>
      <c r="H54" s="134">
        <f>SUM(AI5:AI22)</f>
        <v>108135.83318430088</v>
      </c>
      <c r="I54" s="145">
        <f>SUM(AU5:AU22)</f>
        <v>117499.70521170071</v>
      </c>
      <c r="J54" s="3"/>
    </row>
    <row r="55" spans="1:10" x14ac:dyDescent="0.2">
      <c r="A55" s="69" t="s">
        <v>49</v>
      </c>
      <c r="B55" s="69" t="s">
        <v>44</v>
      </c>
      <c r="C55" s="67">
        <f t="shared" ref="C55:I58" si="6">SUM(C39,C43,C47,C51)</f>
        <v>13424.377220827706</v>
      </c>
      <c r="D55" s="68">
        <f t="shared" si="6"/>
        <v>14978.43647062868</v>
      </c>
      <c r="E55" s="67">
        <f t="shared" si="6"/>
        <v>16964.01369672858</v>
      </c>
      <c r="F55" s="68">
        <f t="shared" si="6"/>
        <v>19624.582398655559</v>
      </c>
      <c r="G55" s="64">
        <f t="shared" si="6"/>
        <v>34300.207539433773</v>
      </c>
      <c r="H55" s="59">
        <f t="shared" si="6"/>
        <v>31809.050301308715</v>
      </c>
      <c r="I55" s="85">
        <f t="shared" si="6"/>
        <v>63553.604861384782</v>
      </c>
      <c r="J55" s="76">
        <f>I55*100/I$58</f>
        <v>30.241087968036812</v>
      </c>
    </row>
    <row r="56" spans="1:10" x14ac:dyDescent="0.2">
      <c r="A56" s="54"/>
      <c r="B56" s="128" t="s">
        <v>45</v>
      </c>
      <c r="C56" s="129">
        <f t="shared" si="6"/>
        <v>43667.18171735113</v>
      </c>
      <c r="D56" s="55">
        <f t="shared" si="6"/>
        <v>48031.17224209135</v>
      </c>
      <c r="E56" s="129">
        <f t="shared" si="6"/>
        <v>52008.122226515865</v>
      </c>
      <c r="F56" s="55">
        <f t="shared" si="6"/>
        <v>55913.754979576988</v>
      </c>
      <c r="G56" s="129">
        <f t="shared" si="6"/>
        <v>60936.108136748058</v>
      </c>
      <c r="H56" s="58">
        <f t="shared" si="6"/>
        <v>64046.797429214625</v>
      </c>
      <c r="I56" s="143">
        <f t="shared" si="6"/>
        <v>72504.77064989676</v>
      </c>
      <c r="J56" s="76">
        <f>I56*100/I$58</f>
        <v>34.500374166156874</v>
      </c>
    </row>
    <row r="57" spans="1:10" x14ac:dyDescent="0.2">
      <c r="A57" s="66"/>
      <c r="B57" s="66" t="s">
        <v>46</v>
      </c>
      <c r="C57" s="64">
        <f t="shared" si="6"/>
        <v>42812.919155118994</v>
      </c>
      <c r="D57" s="65">
        <f t="shared" si="6"/>
        <v>47449.751149461183</v>
      </c>
      <c r="E57" s="64">
        <f t="shared" si="6"/>
        <v>51389.348575712276</v>
      </c>
      <c r="F57" s="65">
        <f t="shared" si="6"/>
        <v>54996.12824894685</v>
      </c>
      <c r="G57" s="64">
        <f t="shared" si="6"/>
        <v>62505.423418529812</v>
      </c>
      <c r="H57" s="59">
        <f t="shared" si="6"/>
        <v>64777.997780255377</v>
      </c>
      <c r="I57" s="81">
        <f t="shared" si="6"/>
        <v>74098.100765489624</v>
      </c>
      <c r="J57" s="76">
        <f>I57*100/I$58</f>
        <v>35.258537865806311</v>
      </c>
    </row>
    <row r="58" spans="1:10" x14ac:dyDescent="0.2">
      <c r="A58" s="132"/>
      <c r="B58" s="132" t="s">
        <v>47</v>
      </c>
      <c r="C58" s="133">
        <f t="shared" si="6"/>
        <v>99904.478093297832</v>
      </c>
      <c r="D58" s="134">
        <f t="shared" si="6"/>
        <v>110459.35986218121</v>
      </c>
      <c r="E58" s="133">
        <f t="shared" si="6"/>
        <v>120361.48449895672</v>
      </c>
      <c r="F58" s="135">
        <f t="shared" si="6"/>
        <v>130534.46562717941</v>
      </c>
      <c r="G58" s="133">
        <f t="shared" si="6"/>
        <v>157741.73909471161</v>
      </c>
      <c r="H58" s="134">
        <f t="shared" si="6"/>
        <v>160633.84551077872</v>
      </c>
      <c r="I58" s="145">
        <f t="shared" si="6"/>
        <v>210156.47627677117</v>
      </c>
      <c r="J58" s="76"/>
    </row>
    <row r="59" spans="1:10" x14ac:dyDescent="0.2">
      <c r="F59" s="68"/>
      <c r="G59" s="68"/>
      <c r="H59" s="68"/>
    </row>
    <row r="60" spans="1:10" x14ac:dyDescent="0.2">
      <c r="F60" s="70"/>
      <c r="G60" s="70"/>
      <c r="H60" s="70"/>
    </row>
    <row r="61" spans="1:10" x14ac:dyDescent="0.2">
      <c r="F61" s="70"/>
      <c r="G61" s="70"/>
      <c r="H61" s="70"/>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1397.0364825977927</v>
      </c>
      <c r="C70" s="58">
        <f t="shared" ref="C70:C98" si="9">L4</f>
        <v>1547.8742978316322</v>
      </c>
      <c r="D70" s="58">
        <f t="shared" ref="D70:D98" si="10">R4</f>
        <v>1944.1418864643069</v>
      </c>
      <c r="E70" s="58">
        <f t="shared" ref="E70:E98" si="11">X4</f>
        <v>2120.4715744387508</v>
      </c>
      <c r="F70" s="58">
        <f t="shared" ref="F70:F98" si="12">AD4</f>
        <v>2813.1105664339816</v>
      </c>
      <c r="G70" s="58">
        <f t="shared" ref="G70:G98" si="13">AJ4</f>
        <v>3570.6260291184412</v>
      </c>
      <c r="H70" s="147"/>
      <c r="I70" s="147">
        <f t="shared" ref="I70:I98" si="14">AV4</f>
        <v>1227.9750900122133</v>
      </c>
    </row>
    <row r="71" spans="1:9" x14ac:dyDescent="0.2">
      <c r="A71" s="2">
        <f t="shared" si="7"/>
        <v>0</v>
      </c>
      <c r="B71" s="108">
        <f t="shared" si="8"/>
        <v>3564.115014325062</v>
      </c>
      <c r="C71" s="108">
        <f t="shared" si="9"/>
        <v>4248.263454729753</v>
      </c>
      <c r="D71" s="108">
        <f t="shared" si="10"/>
        <v>5288.1479977987628</v>
      </c>
      <c r="E71" s="108">
        <f t="shared" si="11"/>
        <v>6138.6021881655461</v>
      </c>
      <c r="F71" s="108">
        <f t="shared" si="12"/>
        <v>7893.701404167804</v>
      </c>
      <c r="G71" s="108">
        <f t="shared" si="13"/>
        <v>7381.3488272682262</v>
      </c>
      <c r="H71" s="146"/>
      <c r="I71" s="146">
        <f t="shared" si="14"/>
        <v>10399.011241278713</v>
      </c>
    </row>
    <row r="72" spans="1:9" x14ac:dyDescent="0.2">
      <c r="A72" s="57">
        <f t="shared" si="7"/>
        <v>1</v>
      </c>
      <c r="B72" s="58">
        <f t="shared" si="8"/>
        <v>1399.7380370014139</v>
      </c>
      <c r="C72" s="58">
        <f t="shared" si="9"/>
        <v>1756.9002294782517</v>
      </c>
      <c r="D72" s="58">
        <f t="shared" si="10"/>
        <v>1995.8304981529357</v>
      </c>
      <c r="E72" s="58">
        <f t="shared" si="11"/>
        <v>2262.3159615477134</v>
      </c>
      <c r="F72" s="58">
        <f t="shared" si="12"/>
        <v>3982.7276393413572</v>
      </c>
      <c r="G72" s="58">
        <f t="shared" si="13"/>
        <v>3644.1194775527774</v>
      </c>
      <c r="H72" s="147"/>
      <c r="I72" s="147">
        <f t="shared" si="14"/>
        <v>4862.902311620227</v>
      </c>
    </row>
    <row r="73" spans="1:9" x14ac:dyDescent="0.2">
      <c r="A73" s="2">
        <f t="shared" si="7"/>
        <v>2</v>
      </c>
      <c r="B73" s="108">
        <f t="shared" si="8"/>
        <v>1402.8940202608053</v>
      </c>
      <c r="C73" s="108">
        <f t="shared" si="9"/>
        <v>1750.2308073802005</v>
      </c>
      <c r="D73" s="108">
        <f t="shared" si="10"/>
        <v>1997.1843187922718</v>
      </c>
      <c r="E73" s="108">
        <f t="shared" si="11"/>
        <v>2286.8394843733549</v>
      </c>
      <c r="F73" s="108">
        <f t="shared" si="12"/>
        <v>3975.7997225828849</v>
      </c>
      <c r="G73" s="108">
        <f t="shared" si="13"/>
        <v>3671.2386071382034</v>
      </c>
      <c r="H73" s="146"/>
      <c r="I73" s="146">
        <f t="shared" si="14"/>
        <v>6926.5208579301607</v>
      </c>
    </row>
    <row r="74" spans="1:9" x14ac:dyDescent="0.2">
      <c r="A74" s="57">
        <f t="shared" si="7"/>
        <v>3</v>
      </c>
      <c r="B74" s="58">
        <f t="shared" si="8"/>
        <v>2143.9267421328509</v>
      </c>
      <c r="C74" s="58">
        <f t="shared" si="9"/>
        <v>2188.6331847740203</v>
      </c>
      <c r="D74" s="58">
        <f t="shared" si="10"/>
        <v>2375.3253216950629</v>
      </c>
      <c r="E74" s="58">
        <f t="shared" si="11"/>
        <v>2814.3901038059644</v>
      </c>
      <c r="F74" s="58">
        <f t="shared" si="12"/>
        <v>5498.950479622029</v>
      </c>
      <c r="G74" s="58">
        <f t="shared" si="13"/>
        <v>5338.3236994077552</v>
      </c>
      <c r="H74" s="147"/>
      <c r="I74" s="147">
        <f t="shared" si="14"/>
        <v>12727.108289253394</v>
      </c>
    </row>
    <row r="75" spans="1:9" x14ac:dyDescent="0.2">
      <c r="A75" s="2">
        <f t="shared" si="7"/>
        <v>4</v>
      </c>
      <c r="B75" s="108">
        <f t="shared" si="8"/>
        <v>2440.6580898837883</v>
      </c>
      <c r="C75" s="108">
        <f t="shared" si="9"/>
        <v>2492.2165364746352</v>
      </c>
      <c r="D75" s="108">
        <f t="shared" si="10"/>
        <v>2642.0380724043735</v>
      </c>
      <c r="E75" s="108">
        <f t="shared" si="11"/>
        <v>3057.3667708350672</v>
      </c>
      <c r="F75" s="108">
        <f t="shared" si="12"/>
        <v>6398.8705273057467</v>
      </c>
      <c r="G75" s="108">
        <f t="shared" si="13"/>
        <v>5860.7868134162027</v>
      </c>
      <c r="H75" s="146"/>
      <c r="I75" s="146">
        <f t="shared" si="14"/>
        <v>14314.328000147074</v>
      </c>
    </row>
    <row r="76" spans="1:9" x14ac:dyDescent="0.2">
      <c r="A76" s="57">
        <f t="shared" si="7"/>
        <v>5</v>
      </c>
      <c r="B76" s="58">
        <f t="shared" si="8"/>
        <v>2473.0453172237858</v>
      </c>
      <c r="C76" s="58">
        <f t="shared" si="9"/>
        <v>2542.1922577918212</v>
      </c>
      <c r="D76" s="58">
        <f t="shared" si="10"/>
        <v>2665.4874878851729</v>
      </c>
      <c r="E76" s="58">
        <f t="shared" si="11"/>
        <v>3065.0678899279119</v>
      </c>
      <c r="F76" s="58">
        <f t="shared" si="12"/>
        <v>6550.1577664139577</v>
      </c>
      <c r="G76" s="58">
        <f t="shared" si="13"/>
        <v>5913.2328765255525</v>
      </c>
      <c r="H76" s="147"/>
      <c r="I76" s="147">
        <f t="shared" si="14"/>
        <v>14323.73416115522</v>
      </c>
    </row>
    <row r="77" spans="1:9" x14ac:dyDescent="0.2">
      <c r="A77" s="2">
        <f t="shared" si="7"/>
        <v>6</v>
      </c>
      <c r="B77" s="108">
        <f t="shared" si="8"/>
        <v>7233.2802096597534</v>
      </c>
      <c r="C77" s="108">
        <f t="shared" si="9"/>
        <v>8076.4013812948833</v>
      </c>
      <c r="D77" s="108">
        <f t="shared" si="10"/>
        <v>8619.1949532468934</v>
      </c>
      <c r="E77" s="108">
        <f t="shared" si="11"/>
        <v>9409.7516511432586</v>
      </c>
      <c r="F77" s="108">
        <f t="shared" si="12"/>
        <v>10195.688346417817</v>
      </c>
      <c r="G77" s="108">
        <f t="shared" si="13"/>
        <v>10529.187847008641</v>
      </c>
      <c r="H77" s="146"/>
      <c r="I77" s="146">
        <f t="shared" si="14"/>
        <v>12184.622332461993</v>
      </c>
    </row>
    <row r="78" spans="1:9" x14ac:dyDescent="0.2">
      <c r="A78" s="57">
        <f t="shared" si="7"/>
        <v>7</v>
      </c>
      <c r="B78" s="58">
        <f t="shared" si="8"/>
        <v>7393.5679106473563</v>
      </c>
      <c r="C78" s="58">
        <f t="shared" si="9"/>
        <v>8162.9606322074678</v>
      </c>
      <c r="D78" s="58">
        <f t="shared" si="10"/>
        <v>8740.9731208673511</v>
      </c>
      <c r="E78" s="58">
        <f t="shared" si="11"/>
        <v>9346.4070476089437</v>
      </c>
      <c r="F78" s="58">
        <f t="shared" si="12"/>
        <v>10200.525381934498</v>
      </c>
      <c r="G78" s="58">
        <f t="shared" si="13"/>
        <v>10830.507298723525</v>
      </c>
      <c r="H78" s="147"/>
      <c r="I78" s="147">
        <f t="shared" si="14"/>
        <v>12086.507653568297</v>
      </c>
    </row>
    <row r="79" spans="1:9" x14ac:dyDescent="0.2">
      <c r="A79" s="2">
        <f t="shared" si="7"/>
        <v>8</v>
      </c>
      <c r="B79" s="108">
        <f t="shared" si="8"/>
        <v>7164.5442207461201</v>
      </c>
      <c r="C79" s="108">
        <f t="shared" si="9"/>
        <v>8076.717339266218</v>
      </c>
      <c r="D79" s="108">
        <f t="shared" si="10"/>
        <v>8595.0006618163588</v>
      </c>
      <c r="E79" s="108">
        <f t="shared" si="11"/>
        <v>9250.0490526522608</v>
      </c>
      <c r="F79" s="108">
        <f t="shared" si="12"/>
        <v>10173.119921018055</v>
      </c>
      <c r="G79" s="108">
        <f t="shared" si="13"/>
        <v>10697.458935409828</v>
      </c>
      <c r="H79" s="146"/>
      <c r="I79" s="146">
        <f t="shared" si="14"/>
        <v>12073.310757286374</v>
      </c>
    </row>
    <row r="80" spans="1:9" x14ac:dyDescent="0.2">
      <c r="A80" s="57">
        <f t="shared" si="7"/>
        <v>9</v>
      </c>
      <c r="B80" s="58">
        <f t="shared" si="8"/>
        <v>7325.0441437821428</v>
      </c>
      <c r="C80" s="58">
        <f t="shared" si="9"/>
        <v>8241.4885399901959</v>
      </c>
      <c r="D80" s="58">
        <f t="shared" si="10"/>
        <v>8683.4939670413223</v>
      </c>
      <c r="E80" s="58">
        <f t="shared" si="11"/>
        <v>9367.7976584170174</v>
      </c>
      <c r="F80" s="58">
        <f t="shared" si="12"/>
        <v>10110.65781810171</v>
      </c>
      <c r="G80" s="58">
        <f t="shared" si="13"/>
        <v>10707.441233766203</v>
      </c>
      <c r="H80" s="147"/>
      <c r="I80" s="147">
        <f t="shared" si="14"/>
        <v>12106.21780811767</v>
      </c>
    </row>
    <row r="81" spans="1:9" x14ac:dyDescent="0.2">
      <c r="A81" s="2">
        <f t="shared" si="7"/>
        <v>10</v>
      </c>
      <c r="B81" s="108">
        <f t="shared" si="8"/>
        <v>7283.2861889752239</v>
      </c>
      <c r="C81" s="108">
        <f t="shared" si="9"/>
        <v>7657.6586752670728</v>
      </c>
      <c r="D81" s="108">
        <f t="shared" si="10"/>
        <v>8600.514860661151</v>
      </c>
      <c r="E81" s="108">
        <f t="shared" si="11"/>
        <v>9222.3982909862207</v>
      </c>
      <c r="F81" s="108">
        <f t="shared" si="12"/>
        <v>10067.283606527104</v>
      </c>
      <c r="G81" s="108">
        <f t="shared" si="13"/>
        <v>10672.936833223841</v>
      </c>
      <c r="H81" s="146"/>
      <c r="I81" s="146">
        <f t="shared" si="14"/>
        <v>12001.306263915223</v>
      </c>
    </row>
    <row r="82" spans="1:9" x14ac:dyDescent="0.2">
      <c r="A82" s="57">
        <f t="shared" si="7"/>
        <v>11</v>
      </c>
      <c r="B82" s="58">
        <f t="shared" si="8"/>
        <v>7267.4590435405335</v>
      </c>
      <c r="C82" s="58">
        <f t="shared" si="9"/>
        <v>7815.9456740655105</v>
      </c>
      <c r="D82" s="58">
        <f t="shared" si="10"/>
        <v>8768.9446628827882</v>
      </c>
      <c r="E82" s="58">
        <f t="shared" si="11"/>
        <v>9317.3512787692889</v>
      </c>
      <c r="F82" s="58">
        <f t="shared" si="12"/>
        <v>10188.833062748872</v>
      </c>
      <c r="G82" s="58">
        <f t="shared" si="13"/>
        <v>10609.265281082588</v>
      </c>
      <c r="H82" s="147"/>
      <c r="I82" s="147">
        <f t="shared" si="14"/>
        <v>12052.805834547195</v>
      </c>
    </row>
    <row r="83" spans="1:9" x14ac:dyDescent="0.2">
      <c r="A83" s="2">
        <f t="shared" si="7"/>
        <v>12</v>
      </c>
      <c r="B83" s="108">
        <f t="shared" si="8"/>
        <v>7140.0866210411532</v>
      </c>
      <c r="C83" s="108">
        <f t="shared" si="9"/>
        <v>8044.99488505519</v>
      </c>
      <c r="D83" s="108">
        <f t="shared" si="10"/>
        <v>9029.5377235378182</v>
      </c>
      <c r="E83" s="108">
        <f t="shared" si="11"/>
        <v>9784.963045771523</v>
      </c>
      <c r="F83" s="108">
        <f t="shared" si="12"/>
        <v>11165.287855232942</v>
      </c>
      <c r="G83" s="108">
        <f t="shared" si="13"/>
        <v>11534.063542059857</v>
      </c>
      <c r="H83" s="146"/>
      <c r="I83" s="146">
        <f t="shared" si="14"/>
        <v>12825.372842943641</v>
      </c>
    </row>
    <row r="84" spans="1:9" x14ac:dyDescent="0.2">
      <c r="A84" s="57">
        <f t="shared" si="7"/>
        <v>13</v>
      </c>
      <c r="B84" s="58">
        <f t="shared" si="8"/>
        <v>7337.6397388134337</v>
      </c>
      <c r="C84" s="58">
        <f t="shared" si="9"/>
        <v>8032.2914551319436</v>
      </c>
      <c r="D84" s="58">
        <f t="shared" si="10"/>
        <v>8761.2517777580015</v>
      </c>
      <c r="E84" s="58">
        <f t="shared" si="11"/>
        <v>9475.601957063107</v>
      </c>
      <c r="F84" s="58">
        <f t="shared" si="12"/>
        <v>11279.783313014279</v>
      </c>
      <c r="G84" s="58">
        <f t="shared" si="13"/>
        <v>11671.250065356635</v>
      </c>
      <c r="H84" s="147"/>
      <c r="I84" s="147">
        <f t="shared" si="14"/>
        <v>13147.548244887596</v>
      </c>
    </row>
    <row r="85" spans="1:9" x14ac:dyDescent="0.2">
      <c r="A85" s="2">
        <f t="shared" si="7"/>
        <v>14</v>
      </c>
      <c r="B85" s="108">
        <f t="shared" si="8"/>
        <v>7206.7604661813457</v>
      </c>
      <c r="C85" s="108">
        <f t="shared" si="9"/>
        <v>8006.7504585906281</v>
      </c>
      <c r="D85" s="108">
        <f t="shared" si="10"/>
        <v>8712.2610447561383</v>
      </c>
      <c r="E85" s="108">
        <f t="shared" si="11"/>
        <v>9197.7206497141451</v>
      </c>
      <c r="F85" s="108">
        <f t="shared" si="12"/>
        <v>11196.577489441068</v>
      </c>
      <c r="G85" s="108">
        <f t="shared" si="13"/>
        <v>11458.457234960664</v>
      </c>
      <c r="H85" s="146"/>
      <c r="I85" s="146">
        <f t="shared" si="14"/>
        <v>13010.780776699685</v>
      </c>
    </row>
    <row r="86" spans="1:9" x14ac:dyDescent="0.2">
      <c r="A86" s="57">
        <f t="shared" si="7"/>
        <v>15</v>
      </c>
      <c r="B86" s="58">
        <f t="shared" si="8"/>
        <v>7153.2300460529405</v>
      </c>
      <c r="C86" s="58">
        <f t="shared" si="9"/>
        <v>8059.949578104317</v>
      </c>
      <c r="D86" s="58">
        <f t="shared" si="10"/>
        <v>8436.6985477309827</v>
      </c>
      <c r="E86" s="58">
        <f t="shared" si="11"/>
        <v>9081.889504141398</v>
      </c>
      <c r="F86" s="58">
        <f t="shared" si="12"/>
        <v>10901.155536152184</v>
      </c>
      <c r="G86" s="58">
        <f t="shared" si="13"/>
        <v>11159.473152894061</v>
      </c>
      <c r="H86" s="147"/>
      <c r="I86" s="147">
        <f t="shared" si="14"/>
        <v>12787.348387484544</v>
      </c>
    </row>
    <row r="87" spans="1:9" x14ac:dyDescent="0.2">
      <c r="A87" s="2">
        <f t="shared" si="7"/>
        <v>16</v>
      </c>
      <c r="B87" s="108">
        <f t="shared" si="8"/>
        <v>7084.8047583132302</v>
      </c>
      <c r="C87" s="108">
        <f t="shared" si="9"/>
        <v>7764.9070641719336</v>
      </c>
      <c r="D87" s="108">
        <f t="shared" si="10"/>
        <v>8276.085420826359</v>
      </c>
      <c r="E87" s="108">
        <f t="shared" si="11"/>
        <v>8852.3354097632255</v>
      </c>
      <c r="F87" s="108">
        <f t="shared" si="12"/>
        <v>8980.4273637131173</v>
      </c>
      <c r="G87" s="108">
        <f t="shared" si="13"/>
        <v>9547.6686410404709</v>
      </c>
      <c r="H87" s="146"/>
      <c r="I87" s="146">
        <f t="shared" si="14"/>
        <v>11259.067732579904</v>
      </c>
    </row>
    <row r="88" spans="1:9" x14ac:dyDescent="0.2">
      <c r="A88" s="57">
        <f t="shared" si="7"/>
        <v>17</v>
      </c>
      <c r="B88" s="58">
        <f t="shared" si="8"/>
        <v>6890.3975247168892</v>
      </c>
      <c r="C88" s="58">
        <f t="shared" si="9"/>
        <v>7540.8577084071694</v>
      </c>
      <c r="D88" s="58">
        <f t="shared" si="10"/>
        <v>8173.5140611029747</v>
      </c>
      <c r="E88" s="58">
        <f t="shared" si="11"/>
        <v>8603.6176824934555</v>
      </c>
      <c r="F88" s="58">
        <f t="shared" si="12"/>
        <v>8982.1918609762106</v>
      </c>
      <c r="G88" s="58">
        <f t="shared" si="13"/>
        <v>9407.0851439436865</v>
      </c>
      <c r="H88" s="147"/>
      <c r="I88" s="147">
        <f t="shared" si="14"/>
        <v>11067.982780894241</v>
      </c>
    </row>
    <row r="89" spans="1:9" x14ac:dyDescent="0.2">
      <c r="A89" s="2">
        <f t="shared" si="7"/>
        <v>18</v>
      </c>
      <c r="B89" s="108">
        <f t="shared" si="8"/>
        <v>4072.860967081529</v>
      </c>
      <c r="C89" s="108">
        <f t="shared" si="9"/>
        <v>3820.4483220975426</v>
      </c>
      <c r="D89" s="108">
        <f t="shared" si="10"/>
        <v>4576.9584439078553</v>
      </c>
      <c r="E89" s="108">
        <f t="shared" si="11"/>
        <v>5540.4127051496725</v>
      </c>
      <c r="F89" s="108">
        <f t="shared" si="12"/>
        <v>6047.0303902815258</v>
      </c>
      <c r="G89" s="108">
        <f t="shared" si="13"/>
        <v>6493.9955167461994</v>
      </c>
      <c r="H89" s="146"/>
      <c r="I89" s="146">
        <f t="shared" si="14"/>
        <v>6432.7605313197128</v>
      </c>
    </row>
    <row r="90" spans="1:9" x14ac:dyDescent="0.2">
      <c r="A90" s="57">
        <f t="shared" si="7"/>
        <v>19</v>
      </c>
      <c r="B90" s="58">
        <f t="shared" si="8"/>
        <v>3910.4160747207625</v>
      </c>
      <c r="C90" s="58">
        <f t="shared" si="9"/>
        <v>2783.1982638928216</v>
      </c>
      <c r="D90" s="58">
        <f t="shared" si="10"/>
        <v>3366.4699992267865</v>
      </c>
      <c r="E90" s="58">
        <f t="shared" si="11"/>
        <v>4050.9728318687594</v>
      </c>
      <c r="F90" s="58">
        <f t="shared" si="12"/>
        <v>4575.6808883871145</v>
      </c>
      <c r="G90" s="58">
        <f t="shared" si="13"/>
        <v>4961.316627886411</v>
      </c>
      <c r="H90" s="147"/>
      <c r="I90" s="147">
        <f t="shared" si="14"/>
        <v>4778.3856675176648</v>
      </c>
    </row>
    <row r="91" spans="1:9" x14ac:dyDescent="0.2">
      <c r="A91" s="2">
        <f t="shared" si="7"/>
        <v>20</v>
      </c>
      <c r="B91" s="108">
        <f t="shared" si="8"/>
        <v>2057.5577421117382</v>
      </c>
      <c r="C91" s="108">
        <f t="shared" si="9"/>
        <v>2655.8130663050065</v>
      </c>
      <c r="D91" s="108">
        <f t="shared" si="10"/>
        <v>3267.9263958029537</v>
      </c>
      <c r="E91" s="108">
        <f t="shared" si="11"/>
        <v>3884.1038973918339</v>
      </c>
      <c r="F91" s="108">
        <f t="shared" si="12"/>
        <v>4459.1218540476129</v>
      </c>
      <c r="G91" s="108">
        <f t="shared" si="13"/>
        <v>4628.7865641115604</v>
      </c>
      <c r="H91" s="146"/>
      <c r="I91" s="146">
        <f t="shared" si="14"/>
        <v>4265.2670042310256</v>
      </c>
    </row>
    <row r="92" spans="1:9" x14ac:dyDescent="0.2">
      <c r="A92" s="57">
        <f t="shared" si="7"/>
        <v>21</v>
      </c>
      <c r="B92" s="58">
        <f t="shared" si="8"/>
        <v>2035.5436758688672</v>
      </c>
      <c r="C92" s="58">
        <f t="shared" si="9"/>
        <v>2317.9517189086946</v>
      </c>
      <c r="D92" s="58">
        <f t="shared" si="10"/>
        <v>2802.0838939773812</v>
      </c>
      <c r="E92" s="58">
        <f t="shared" si="11"/>
        <v>3330.7902804139903</v>
      </c>
      <c r="F92" s="58">
        <f t="shared" si="12"/>
        <v>3818.7264075967209</v>
      </c>
      <c r="G92" s="58">
        <f t="shared" si="13"/>
        <v>4080.3129310719623</v>
      </c>
      <c r="H92" s="147"/>
      <c r="I92" s="147">
        <f t="shared" si="14"/>
        <v>3731.4959962630764</v>
      </c>
    </row>
    <row r="93" spans="1:9" x14ac:dyDescent="0.2">
      <c r="A93" s="2">
        <f t="shared" si="7"/>
        <v>22</v>
      </c>
      <c r="B93" s="108">
        <f t="shared" si="8"/>
        <v>1886.0752637558126</v>
      </c>
      <c r="C93" s="108">
        <f t="shared" si="9"/>
        <v>2187.1364667706885</v>
      </c>
      <c r="D93" s="108">
        <f t="shared" si="10"/>
        <v>2590.5735640636008</v>
      </c>
      <c r="E93" s="108">
        <f t="shared" si="11"/>
        <v>3105.5445876981817</v>
      </c>
      <c r="F93" s="108">
        <f t="shared" si="12"/>
        <v>3579.9876133657181</v>
      </c>
      <c r="G93" s="108">
        <f t="shared" si="13"/>
        <v>4014.8624972366765</v>
      </c>
      <c r="H93" s="146"/>
      <c r="I93" s="146">
        <f t="shared" si="14"/>
        <v>3750.8340992716758</v>
      </c>
    </row>
    <row r="94" spans="1:9" x14ac:dyDescent="0.2">
      <c r="A94" s="57">
        <f t="shared" si="7"/>
        <v>23</v>
      </c>
      <c r="B94" s="58">
        <f t="shared" si="8"/>
        <v>1853.7332678443991</v>
      </c>
      <c r="C94" s="58">
        <f t="shared" si="9"/>
        <v>1948.5724913896058</v>
      </c>
      <c r="D94" s="58">
        <f t="shared" si="10"/>
        <v>2316.5443728673868</v>
      </c>
      <c r="E94" s="58">
        <f t="shared" si="11"/>
        <v>2702.8015481154321</v>
      </c>
      <c r="F94" s="58">
        <f t="shared" si="12"/>
        <v>3127.3747024064141</v>
      </c>
      <c r="G94" s="58">
        <f t="shared" si="13"/>
        <v>3516.1225293746879</v>
      </c>
      <c r="H94" s="147"/>
      <c r="I94" s="147">
        <f t="shared" si="14"/>
        <v>3311.2064698168128</v>
      </c>
    </row>
    <row r="95" spans="1:9" x14ac:dyDescent="0.2">
      <c r="A95" s="2">
        <f t="shared" si="7"/>
        <v>24</v>
      </c>
      <c r="B95" s="108">
        <f t="shared" si="8"/>
        <v>197.87284254525008</v>
      </c>
      <c r="C95" s="108">
        <f t="shared" si="9"/>
        <v>1868.5476058504539</v>
      </c>
      <c r="D95" s="108">
        <f t="shared" si="10"/>
        <v>2337.5757539041761</v>
      </c>
      <c r="E95" s="108">
        <f t="shared" si="11"/>
        <v>2653.6137086410604</v>
      </c>
      <c r="F95" s="108">
        <f t="shared" si="12"/>
        <v>3071.7943459676762</v>
      </c>
      <c r="G95" s="108">
        <f t="shared" si="13"/>
        <v>3346.8798523072646</v>
      </c>
      <c r="H95" s="146"/>
      <c r="I95" s="146">
        <f t="shared" si="14"/>
        <v>3253.3158551814795</v>
      </c>
    </row>
    <row r="96" spans="1:9" x14ac:dyDescent="0.2">
      <c r="A96" s="57">
        <f t="shared" si="7"/>
        <v>25</v>
      </c>
      <c r="B96" s="58">
        <f t="shared" si="8"/>
        <v>194.4498257267843</v>
      </c>
      <c r="C96" s="58">
        <f t="shared" si="9"/>
        <v>230.11309373210094</v>
      </c>
      <c r="D96" s="58">
        <f t="shared" si="10"/>
        <v>282.34140378572602</v>
      </c>
      <c r="E96" s="58">
        <f t="shared" si="11"/>
        <v>297.16809126150554</v>
      </c>
      <c r="F96" s="58">
        <f t="shared" si="12"/>
        <v>253.34526804494533</v>
      </c>
      <c r="G96" s="58">
        <f t="shared" si="13"/>
        <v>186.25603169599276</v>
      </c>
      <c r="H96" s="147"/>
      <c r="I96" s="147">
        <f t="shared" si="14"/>
        <v>191.63351914471463</v>
      </c>
    </row>
    <row r="97" spans="1:25" x14ac:dyDescent="0.2">
      <c r="A97" s="2">
        <f t="shared" si="7"/>
        <v>26</v>
      </c>
      <c r="B97" s="108">
        <f t="shared" si="8"/>
        <v>190.3394991567603</v>
      </c>
      <c r="C97" s="108">
        <f t="shared" si="9"/>
        <v>229.19001491030838</v>
      </c>
      <c r="D97" s="108">
        <f t="shared" si="10"/>
        <v>280.76683499406323</v>
      </c>
      <c r="E97" s="108">
        <f t="shared" si="11"/>
        <v>297.69036317082578</v>
      </c>
      <c r="F97" s="108">
        <f t="shared" si="12"/>
        <v>251.73842816515702</v>
      </c>
      <c r="G97" s="108">
        <f t="shared" si="13"/>
        <v>185.1097577186564</v>
      </c>
      <c r="H97" s="146"/>
      <c r="I97" s="146">
        <f t="shared" si="14"/>
        <v>191.39021277277556</v>
      </c>
    </row>
    <row r="98" spans="1:25" x14ac:dyDescent="0.2">
      <c r="A98" s="57">
        <f t="shared" si="7"/>
        <v>27</v>
      </c>
      <c r="B98" s="58">
        <f t="shared" si="8"/>
        <v>186.64027333347576</v>
      </c>
      <c r="C98" s="58">
        <f t="shared" si="9"/>
        <v>228.66186818767719</v>
      </c>
      <c r="D98" s="58">
        <f t="shared" si="10"/>
        <v>279.79278616792476</v>
      </c>
      <c r="E98" s="58">
        <f t="shared" si="11"/>
        <v>297.28991089685024</v>
      </c>
      <c r="F98" s="58">
        <f t="shared" si="12"/>
        <v>251.05543134824478</v>
      </c>
      <c r="G98" s="58">
        <f t="shared" si="13"/>
        <v>182.78383281636025</v>
      </c>
      <c r="H98" s="147"/>
      <c r="I98" s="147">
        <f t="shared" si="14"/>
        <v>191.89054269640008</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AV131"/>
  <sheetViews>
    <sheetView showGridLines="0" topLeftCell="V1" zoomScale="70" zoomScaleNormal="70" workbookViewId="0">
      <selection activeCell="AR1" sqref="AR1:AR2"/>
    </sheetView>
  </sheetViews>
  <sheetFormatPr defaultRowHeight="12.75" x14ac:dyDescent="0.2"/>
  <cols>
    <col min="1" max="1" width="10.42578125" style="2" customWidth="1"/>
    <col min="7" max="8" width="9.5703125" bestFit="1"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35</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118">
        <v>38.324983655303257</v>
      </c>
      <c r="C4" s="118">
        <v>0</v>
      </c>
      <c r="D4" s="118">
        <v>0</v>
      </c>
      <c r="E4" s="118">
        <v>0</v>
      </c>
      <c r="F4" s="41">
        <f t="shared" ref="F4:F34" si="0">B4+C4+D4+E4</f>
        <v>38.324983655303257</v>
      </c>
      <c r="G4" s="111"/>
      <c r="H4" s="41">
        <v>69.125727077700532</v>
      </c>
      <c r="I4" s="41">
        <v>0</v>
      </c>
      <c r="J4" s="41">
        <v>0</v>
      </c>
      <c r="K4" s="41">
        <v>0</v>
      </c>
      <c r="L4" s="41">
        <f t="shared" ref="L4:L34" si="1">H4+I4+J4+K4</f>
        <v>69.125727077700532</v>
      </c>
      <c r="M4" s="111"/>
      <c r="N4" s="41">
        <v>205.59024145167248</v>
      </c>
      <c r="O4" s="41">
        <v>0</v>
      </c>
      <c r="P4" s="41">
        <v>0</v>
      </c>
      <c r="Q4" s="41">
        <v>0</v>
      </c>
      <c r="R4" s="41">
        <f t="shared" ref="R4:R34" si="2">N4+O4+P4+Q4</f>
        <v>205.59024145167248</v>
      </c>
      <c r="S4" s="111"/>
      <c r="T4" s="41">
        <v>258.09992738806187</v>
      </c>
      <c r="U4" s="41">
        <v>0</v>
      </c>
      <c r="V4" s="41">
        <v>0</v>
      </c>
      <c r="W4" s="41">
        <v>0</v>
      </c>
      <c r="X4" s="41">
        <f t="shared" ref="X4:X34" si="3">T4+U4+V4+W4</f>
        <v>258.09992738806187</v>
      </c>
      <c r="Y4" s="107"/>
      <c r="Z4" s="41">
        <v>314.38705593015175</v>
      </c>
      <c r="AA4" s="41">
        <v>0</v>
      </c>
      <c r="AB4" s="41">
        <v>0</v>
      </c>
      <c r="AC4" s="41">
        <v>0</v>
      </c>
      <c r="AD4" s="41">
        <f t="shared" ref="AD4:AD34" si="4">Z4+AA4+AB4+AC4</f>
        <v>314.38705593015175</v>
      </c>
      <c r="AE4" s="108"/>
      <c r="AF4" s="41">
        <v>294.12625449773037</v>
      </c>
      <c r="AG4" s="41">
        <v>0</v>
      </c>
      <c r="AH4" s="41">
        <v>0</v>
      </c>
      <c r="AI4" s="41">
        <v>0</v>
      </c>
      <c r="AJ4" s="41">
        <f t="shared" ref="AJ4:AJ34" si="5">AF4+AG4+AH4+AI4</f>
        <v>294.12625449773037</v>
      </c>
      <c r="AR4" s="41">
        <v>493.95845584467219</v>
      </c>
      <c r="AS4" s="41">
        <v>0</v>
      </c>
      <c r="AT4" s="41">
        <v>0</v>
      </c>
      <c r="AU4" s="41">
        <v>0</v>
      </c>
      <c r="AV4" s="41">
        <v>493.95845584467219</v>
      </c>
    </row>
    <row r="5" spans="1:48" x14ac:dyDescent="0.2">
      <c r="A5" s="78">
        <v>0</v>
      </c>
      <c r="B5" s="76">
        <v>127.86093493294065</v>
      </c>
      <c r="C5" s="76">
        <v>467.26492807118302</v>
      </c>
      <c r="D5" s="76">
        <v>14.560351029467856</v>
      </c>
      <c r="E5" s="76">
        <v>0</v>
      </c>
      <c r="F5" s="77">
        <f t="shared" si="0"/>
        <v>609.68621403359145</v>
      </c>
      <c r="G5" s="111"/>
      <c r="H5" s="77">
        <v>279.29967360073749</v>
      </c>
      <c r="I5" s="77">
        <v>242.62013140935233</v>
      </c>
      <c r="J5" s="77">
        <v>47.706406093920464</v>
      </c>
      <c r="K5" s="77">
        <v>0</v>
      </c>
      <c r="L5" s="77">
        <f t="shared" si="1"/>
        <v>569.62621110401028</v>
      </c>
      <c r="M5" s="111"/>
      <c r="N5" s="77">
        <v>559.89664510200089</v>
      </c>
      <c r="O5" s="77">
        <v>1900.4324471602613</v>
      </c>
      <c r="P5" s="77">
        <v>50.476803028024655</v>
      </c>
      <c r="Q5" s="77">
        <v>0</v>
      </c>
      <c r="R5" s="77">
        <f t="shared" si="2"/>
        <v>2510.805895290287</v>
      </c>
      <c r="S5" s="111"/>
      <c r="T5" s="77">
        <v>880.29380718222455</v>
      </c>
      <c r="U5" s="77">
        <v>837.70005348333541</v>
      </c>
      <c r="V5" s="77">
        <v>1084.5021318745303</v>
      </c>
      <c r="W5" s="77">
        <v>0</v>
      </c>
      <c r="X5" s="77">
        <f t="shared" si="3"/>
        <v>2802.4959925400904</v>
      </c>
      <c r="Y5" s="107"/>
      <c r="Z5" s="77">
        <v>2901.9985986154834</v>
      </c>
      <c r="AA5" s="77">
        <v>1126.2751946612764</v>
      </c>
      <c r="AB5" s="77">
        <v>89.17889313228568</v>
      </c>
      <c r="AC5" s="77">
        <v>0</v>
      </c>
      <c r="AD5" s="77">
        <f t="shared" si="4"/>
        <v>4117.4526864090449</v>
      </c>
      <c r="AE5" s="108"/>
      <c r="AF5" s="77">
        <v>5659.4716740145313</v>
      </c>
      <c r="AG5" s="77">
        <v>270.5204684860181</v>
      </c>
      <c r="AH5" s="77">
        <v>120.50874349377757</v>
      </c>
      <c r="AI5" s="77">
        <v>0</v>
      </c>
      <c r="AJ5" s="77">
        <f t="shared" si="5"/>
        <v>6050.5008859943273</v>
      </c>
      <c r="AR5" s="77">
        <v>13685.006636518621</v>
      </c>
      <c r="AS5" s="77">
        <v>3379.0763030810676</v>
      </c>
      <c r="AT5" s="77">
        <v>379.61729452348419</v>
      </c>
      <c r="AU5" s="77">
        <v>0</v>
      </c>
      <c r="AV5" s="77">
        <v>17443.700234123171</v>
      </c>
    </row>
    <row r="6" spans="1:48" x14ac:dyDescent="0.2">
      <c r="A6" s="40">
        <v>1</v>
      </c>
      <c r="B6" s="118">
        <v>104.27609674884599</v>
      </c>
      <c r="C6" s="118">
        <v>400.88056808515546</v>
      </c>
      <c r="D6" s="118">
        <v>14.560351029467856</v>
      </c>
      <c r="E6" s="118">
        <v>0</v>
      </c>
      <c r="F6" s="41">
        <f t="shared" si="0"/>
        <v>519.71701586346933</v>
      </c>
      <c r="G6" s="111"/>
      <c r="H6" s="41">
        <v>134.04147338801718</v>
      </c>
      <c r="I6" s="41">
        <v>327.93167093457697</v>
      </c>
      <c r="J6" s="41">
        <v>47.706406093920471</v>
      </c>
      <c r="K6" s="41">
        <v>0</v>
      </c>
      <c r="L6" s="41">
        <f t="shared" si="1"/>
        <v>509.67955041651464</v>
      </c>
      <c r="M6" s="111"/>
      <c r="N6" s="41">
        <v>176.39831353467764</v>
      </c>
      <c r="O6" s="41">
        <v>1187.3135191802803</v>
      </c>
      <c r="P6" s="41">
        <v>50.476803028024655</v>
      </c>
      <c r="Q6" s="41">
        <v>0</v>
      </c>
      <c r="R6" s="41">
        <f t="shared" si="2"/>
        <v>1414.1886357429826</v>
      </c>
      <c r="S6" s="111"/>
      <c r="T6" s="41">
        <v>242.89549949720364</v>
      </c>
      <c r="U6" s="41">
        <v>1501.8440678869324</v>
      </c>
      <c r="V6" s="41">
        <v>377.00218970800955</v>
      </c>
      <c r="W6" s="41">
        <v>0</v>
      </c>
      <c r="X6" s="41">
        <f t="shared" si="3"/>
        <v>2121.7417570921457</v>
      </c>
      <c r="Y6" s="107"/>
      <c r="Z6" s="41">
        <v>298.33010396252689</v>
      </c>
      <c r="AA6" s="41">
        <v>2048.7945803294469</v>
      </c>
      <c r="AB6" s="41">
        <v>89.178893132285694</v>
      </c>
      <c r="AC6" s="41">
        <v>0</v>
      </c>
      <c r="AD6" s="41">
        <f t="shared" si="4"/>
        <v>2436.3035774242594</v>
      </c>
      <c r="AE6" s="108"/>
      <c r="AF6" s="41">
        <v>1592.7145440967552</v>
      </c>
      <c r="AG6" s="41">
        <v>3774.4349407761592</v>
      </c>
      <c r="AH6" s="41">
        <v>120.50874349377757</v>
      </c>
      <c r="AI6" s="41">
        <v>0</v>
      </c>
      <c r="AJ6" s="41">
        <f t="shared" si="5"/>
        <v>5487.6582283666921</v>
      </c>
      <c r="AR6" s="41">
        <v>4234.2859226554938</v>
      </c>
      <c r="AS6" s="41">
        <v>6412.5549503912107</v>
      </c>
      <c r="AT6" s="41">
        <v>379.61729452348425</v>
      </c>
      <c r="AU6" s="41">
        <v>0</v>
      </c>
      <c r="AV6" s="41">
        <v>11026.45816757019</v>
      </c>
    </row>
    <row r="7" spans="1:48" x14ac:dyDescent="0.2">
      <c r="A7" s="78">
        <v>2</v>
      </c>
      <c r="B7" s="76">
        <v>104.27609674884599</v>
      </c>
      <c r="C7" s="76">
        <v>330.59631264165415</v>
      </c>
      <c r="D7" s="76">
        <v>14.560351029467856</v>
      </c>
      <c r="E7" s="76">
        <v>0</v>
      </c>
      <c r="F7" s="77">
        <f t="shared" si="0"/>
        <v>449.43276041996802</v>
      </c>
      <c r="G7" s="111"/>
      <c r="H7" s="77">
        <v>134.04147338801715</v>
      </c>
      <c r="I7" s="77">
        <v>432.67315680787715</v>
      </c>
      <c r="J7" s="77">
        <v>47.706406093920471</v>
      </c>
      <c r="K7" s="77">
        <v>0</v>
      </c>
      <c r="L7" s="77">
        <f t="shared" si="1"/>
        <v>614.42103628981477</v>
      </c>
      <c r="M7" s="111"/>
      <c r="N7" s="77">
        <v>176.39831353467764</v>
      </c>
      <c r="O7" s="77">
        <v>1392.0374966937011</v>
      </c>
      <c r="P7" s="77">
        <v>50.476803028024655</v>
      </c>
      <c r="Q7" s="77">
        <v>0</v>
      </c>
      <c r="R7" s="77">
        <f t="shared" si="2"/>
        <v>1618.9126132564033</v>
      </c>
      <c r="S7" s="111"/>
      <c r="T7" s="77">
        <v>242.89549949720364</v>
      </c>
      <c r="U7" s="77">
        <v>2204.9620466191436</v>
      </c>
      <c r="V7" s="77">
        <v>377.0021897080095</v>
      </c>
      <c r="W7" s="77">
        <v>0</v>
      </c>
      <c r="X7" s="77">
        <f t="shared" si="3"/>
        <v>2824.8597358243569</v>
      </c>
      <c r="Y7" s="107"/>
      <c r="Z7" s="77">
        <v>298.33010396252683</v>
      </c>
      <c r="AA7" s="77">
        <v>3827.3855935640449</v>
      </c>
      <c r="AB7" s="77">
        <v>89.178893132285694</v>
      </c>
      <c r="AC7" s="77">
        <v>0</v>
      </c>
      <c r="AD7" s="77">
        <f t="shared" si="4"/>
        <v>4214.8945906588569</v>
      </c>
      <c r="AE7" s="108"/>
      <c r="AF7" s="77">
        <v>863.66721837421517</v>
      </c>
      <c r="AG7" s="77">
        <v>5437.5668506890834</v>
      </c>
      <c r="AH7" s="77">
        <v>120.50874349377757</v>
      </c>
      <c r="AI7" s="77">
        <v>0</v>
      </c>
      <c r="AJ7" s="77">
        <f t="shared" si="5"/>
        <v>6421.7428125570759</v>
      </c>
      <c r="AR7" s="77">
        <v>2027.2776508132526</v>
      </c>
      <c r="AS7" s="77">
        <v>8122.2714247031026</v>
      </c>
      <c r="AT7" s="77">
        <v>379.61729452348419</v>
      </c>
      <c r="AU7" s="77">
        <v>0</v>
      </c>
      <c r="AV7" s="77">
        <v>10529.16637003984</v>
      </c>
    </row>
    <row r="8" spans="1:48" x14ac:dyDescent="0.2">
      <c r="A8" s="40">
        <v>3</v>
      </c>
      <c r="B8" s="118">
        <v>112.28955399330096</v>
      </c>
      <c r="C8" s="118">
        <v>191.57023634890663</v>
      </c>
      <c r="D8" s="118">
        <v>15.679291554446682</v>
      </c>
      <c r="E8" s="118">
        <v>0</v>
      </c>
      <c r="F8" s="41">
        <f t="shared" si="0"/>
        <v>319.5390818966543</v>
      </c>
      <c r="G8" s="111"/>
      <c r="H8" s="41">
        <v>134.04147338801718</v>
      </c>
      <c r="I8" s="41">
        <v>627.63887200697161</v>
      </c>
      <c r="J8" s="41">
        <v>47.706406093920464</v>
      </c>
      <c r="K8" s="41">
        <v>0</v>
      </c>
      <c r="L8" s="41">
        <f t="shared" si="1"/>
        <v>809.38675148890923</v>
      </c>
      <c r="M8" s="111"/>
      <c r="N8" s="41">
        <v>176.39831353467764</v>
      </c>
      <c r="O8" s="41">
        <v>1599.9416185140929</v>
      </c>
      <c r="P8" s="41">
        <v>50.476803028024655</v>
      </c>
      <c r="Q8" s="41">
        <v>0</v>
      </c>
      <c r="R8" s="41">
        <f t="shared" si="2"/>
        <v>1826.8167350767953</v>
      </c>
      <c r="S8" s="111"/>
      <c r="T8" s="41">
        <v>242.89549949720362</v>
      </c>
      <c r="U8" s="41">
        <v>2843.1202929580058</v>
      </c>
      <c r="V8" s="41">
        <v>377.00218970800961</v>
      </c>
      <c r="W8" s="41">
        <v>4.3552648444484691E-2</v>
      </c>
      <c r="X8" s="41">
        <f t="shared" si="3"/>
        <v>3463.0615348116635</v>
      </c>
      <c r="Y8" s="107"/>
      <c r="Z8" s="41">
        <v>298.33010396252689</v>
      </c>
      <c r="AA8" s="41">
        <v>4647.8376593357925</v>
      </c>
      <c r="AB8" s="41">
        <v>89.178893132285694</v>
      </c>
      <c r="AC8" s="41">
        <v>2.8340227202843127E-2</v>
      </c>
      <c r="AD8" s="41">
        <f t="shared" si="4"/>
        <v>5035.3749966578071</v>
      </c>
      <c r="AE8" s="108"/>
      <c r="AF8" s="41">
        <v>448.49086983021431</v>
      </c>
      <c r="AG8" s="41">
        <v>6610.1623524232546</v>
      </c>
      <c r="AH8" s="41">
        <v>120.50874349377757</v>
      </c>
      <c r="AI8" s="41">
        <v>1.7120712716659582E-2</v>
      </c>
      <c r="AJ8" s="41">
        <f t="shared" si="5"/>
        <v>7179.1790864599634</v>
      </c>
      <c r="AR8" s="41">
        <v>1050.7837069189279</v>
      </c>
      <c r="AS8" s="41">
        <v>9141.1949215093991</v>
      </c>
      <c r="AT8" s="41">
        <v>379.6172945234843</v>
      </c>
      <c r="AU8" s="41">
        <v>0</v>
      </c>
      <c r="AV8" s="41">
        <v>10571.595922951812</v>
      </c>
    </row>
    <row r="9" spans="1:48" x14ac:dyDescent="0.2">
      <c r="A9" s="78">
        <v>4</v>
      </c>
      <c r="B9" s="76">
        <v>113.52269557165896</v>
      </c>
      <c r="C9" s="76">
        <v>348.75408743338647</v>
      </c>
      <c r="D9" s="76">
        <v>15.851477988020097</v>
      </c>
      <c r="E9" s="76">
        <v>1.2583560191447627E-2</v>
      </c>
      <c r="F9" s="77">
        <f t="shared" si="0"/>
        <v>478.14084455325701</v>
      </c>
      <c r="G9" s="111"/>
      <c r="H9" s="77">
        <v>134.04147338801721</v>
      </c>
      <c r="I9" s="77">
        <v>788.01830974040467</v>
      </c>
      <c r="J9" s="77">
        <v>47.706406093920471</v>
      </c>
      <c r="K9" s="77">
        <v>0</v>
      </c>
      <c r="L9" s="77">
        <f t="shared" si="1"/>
        <v>969.7661892223424</v>
      </c>
      <c r="M9" s="111"/>
      <c r="N9" s="77">
        <v>176.39831353467764</v>
      </c>
      <c r="O9" s="77">
        <v>1848.3512987375611</v>
      </c>
      <c r="P9" s="77">
        <v>50.476803028024648</v>
      </c>
      <c r="Q9" s="77">
        <v>2.7259459877904353E-2</v>
      </c>
      <c r="R9" s="77">
        <f t="shared" si="2"/>
        <v>2075.2536747601412</v>
      </c>
      <c r="S9" s="111"/>
      <c r="T9" s="77">
        <v>242.89549949720364</v>
      </c>
      <c r="U9" s="77">
        <v>2931.12196704916</v>
      </c>
      <c r="V9" s="77">
        <v>377.00218970800955</v>
      </c>
      <c r="W9" s="77">
        <v>5.5995033761077159E-2</v>
      </c>
      <c r="X9" s="77">
        <f t="shared" si="3"/>
        <v>3551.0756512881344</v>
      </c>
      <c r="Y9" s="107"/>
      <c r="Z9" s="77">
        <v>298.33010396252695</v>
      </c>
      <c r="AA9" s="77">
        <v>4934.3839467330672</v>
      </c>
      <c r="AB9" s="77">
        <v>89.17889313228568</v>
      </c>
      <c r="AC9" s="77">
        <v>0</v>
      </c>
      <c r="AD9" s="77">
        <f t="shared" si="4"/>
        <v>5321.8929438278792</v>
      </c>
      <c r="AE9" s="108"/>
      <c r="AF9" s="77">
        <v>373.53660662339905</v>
      </c>
      <c r="AG9" s="77">
        <v>6994.7868013104062</v>
      </c>
      <c r="AH9" s="77">
        <v>120.50874349377759</v>
      </c>
      <c r="AI9" s="77">
        <v>1.689764586694649E-2</v>
      </c>
      <c r="AJ9" s="77">
        <f t="shared" si="5"/>
        <v>7488.8490490734503</v>
      </c>
      <c r="AR9" s="77">
        <v>951.81472611882793</v>
      </c>
      <c r="AS9" s="77">
        <v>9232.9787094389158</v>
      </c>
      <c r="AT9" s="77">
        <v>379.61729452348425</v>
      </c>
      <c r="AU9" s="77">
        <v>2.9106106409904822E-2</v>
      </c>
      <c r="AV9" s="77">
        <v>10564.439836187637</v>
      </c>
    </row>
    <row r="10" spans="1:48" x14ac:dyDescent="0.2">
      <c r="A10" s="40">
        <v>5</v>
      </c>
      <c r="B10" s="118">
        <v>108.43648020601269</v>
      </c>
      <c r="C10" s="118">
        <v>519.48263616046791</v>
      </c>
      <c r="D10" s="118">
        <v>15.140213308168837</v>
      </c>
      <c r="E10" s="118">
        <v>30.972534750592366</v>
      </c>
      <c r="F10" s="41">
        <f t="shared" si="0"/>
        <v>674.03186442524179</v>
      </c>
      <c r="G10" s="111"/>
      <c r="H10" s="41">
        <v>134.05638725578473</v>
      </c>
      <c r="I10" s="41">
        <v>938.85729843275305</v>
      </c>
      <c r="J10" s="41">
        <v>47.706406093920471</v>
      </c>
      <c r="K10" s="41">
        <v>26.39995556419699</v>
      </c>
      <c r="L10" s="41">
        <f t="shared" si="1"/>
        <v>1147.0200473466552</v>
      </c>
      <c r="M10" s="111"/>
      <c r="N10" s="41">
        <v>176.39831353467764</v>
      </c>
      <c r="O10" s="41">
        <v>2072.9773417941901</v>
      </c>
      <c r="P10" s="41">
        <v>50.476803028024655</v>
      </c>
      <c r="Q10" s="41">
        <v>27.637787453492354</v>
      </c>
      <c r="R10" s="41">
        <f t="shared" si="2"/>
        <v>2327.4902458103847</v>
      </c>
      <c r="S10" s="111"/>
      <c r="T10" s="41">
        <v>242.89549949720367</v>
      </c>
      <c r="U10" s="41">
        <v>2913.959799760461</v>
      </c>
      <c r="V10" s="41">
        <v>377.00218970800961</v>
      </c>
      <c r="W10" s="41">
        <v>160.9920828852774</v>
      </c>
      <c r="X10" s="41">
        <f t="shared" si="3"/>
        <v>3694.8495718509516</v>
      </c>
      <c r="Y10" s="107"/>
      <c r="Z10" s="41">
        <v>298.33010396252689</v>
      </c>
      <c r="AA10" s="41">
        <v>5288.677510907547</v>
      </c>
      <c r="AB10" s="41">
        <v>89.178893132285694</v>
      </c>
      <c r="AC10" s="41">
        <v>66.047966690530899</v>
      </c>
      <c r="AD10" s="41">
        <f t="shared" si="4"/>
        <v>5742.2344746928902</v>
      </c>
      <c r="AE10" s="108"/>
      <c r="AF10" s="41">
        <v>382.90588952425099</v>
      </c>
      <c r="AG10" s="41">
        <v>6907.1221765035853</v>
      </c>
      <c r="AH10" s="41">
        <v>120.50874349377759</v>
      </c>
      <c r="AI10" s="41">
        <v>46.150446707146642</v>
      </c>
      <c r="AJ10" s="41">
        <f t="shared" si="5"/>
        <v>7456.6872562287599</v>
      </c>
      <c r="AR10" s="41">
        <v>561.21714856109793</v>
      </c>
      <c r="AS10" s="41">
        <v>9245.9709221222292</v>
      </c>
      <c r="AT10" s="41">
        <v>379.61729452348425</v>
      </c>
      <c r="AU10" s="41">
        <v>40.487865894757022</v>
      </c>
      <c r="AV10" s="41">
        <v>10227.293231101568</v>
      </c>
    </row>
    <row r="11" spans="1:48" x14ac:dyDescent="0.2">
      <c r="A11" s="78">
        <v>6</v>
      </c>
      <c r="B11" s="76">
        <v>113.09365556267032</v>
      </c>
      <c r="C11" s="76">
        <v>0.14089167055335064</v>
      </c>
      <c r="D11" s="76">
        <v>15.668159640299434</v>
      </c>
      <c r="E11" s="76">
        <v>3595.0629411001414</v>
      </c>
      <c r="F11" s="77">
        <f t="shared" si="0"/>
        <v>3723.9656479736645</v>
      </c>
      <c r="G11" s="111"/>
      <c r="H11" s="77">
        <v>136.1448317301512</v>
      </c>
      <c r="I11" s="77">
        <v>44.85637328542596</v>
      </c>
      <c r="J11" s="77">
        <v>47.706406093920471</v>
      </c>
      <c r="K11" s="77">
        <v>3723.2841026530964</v>
      </c>
      <c r="L11" s="77">
        <f t="shared" si="1"/>
        <v>3951.9917137625939</v>
      </c>
      <c r="M11" s="111"/>
      <c r="N11" s="77">
        <v>176.39831353467764</v>
      </c>
      <c r="O11" s="77">
        <v>90.725672102192306</v>
      </c>
      <c r="P11" s="77">
        <v>50.476803028024648</v>
      </c>
      <c r="Q11" s="77">
        <v>4227.7071983030655</v>
      </c>
      <c r="R11" s="77">
        <f t="shared" si="2"/>
        <v>4545.3079869679605</v>
      </c>
      <c r="S11" s="111"/>
      <c r="T11" s="77">
        <v>242.89549949720364</v>
      </c>
      <c r="U11" s="77">
        <v>730.75872612665023</v>
      </c>
      <c r="V11" s="77">
        <v>377.0021897080095</v>
      </c>
      <c r="W11" s="77">
        <v>4988.8572879043622</v>
      </c>
      <c r="X11" s="77">
        <f t="shared" si="3"/>
        <v>6339.5137032362254</v>
      </c>
      <c r="Y11" s="107"/>
      <c r="Z11" s="77">
        <v>298.33010396252689</v>
      </c>
      <c r="AA11" s="77">
        <v>272.56153471598975</v>
      </c>
      <c r="AB11" s="77">
        <v>89.178893132285666</v>
      </c>
      <c r="AC11" s="77">
        <v>6878.4800669960296</v>
      </c>
      <c r="AD11" s="77">
        <f t="shared" si="4"/>
        <v>7538.5505988068317</v>
      </c>
      <c r="AE11" s="108"/>
      <c r="AF11" s="77">
        <v>313.80742813046794</v>
      </c>
      <c r="AG11" s="77">
        <v>87.840455383319096</v>
      </c>
      <c r="AH11" s="77">
        <v>120.50874349377756</v>
      </c>
      <c r="AI11" s="77">
        <v>7394.9921956713133</v>
      </c>
      <c r="AJ11" s="77">
        <f t="shared" si="5"/>
        <v>7917.1488226788779</v>
      </c>
      <c r="AR11" s="77">
        <v>542.74293881174549</v>
      </c>
      <c r="AS11" s="77">
        <v>172.03204978233003</v>
      </c>
      <c r="AT11" s="77">
        <v>379.61729452348425</v>
      </c>
      <c r="AU11" s="77">
        <v>12319.284797952449</v>
      </c>
      <c r="AV11" s="77">
        <v>13413.677081070007</v>
      </c>
    </row>
    <row r="12" spans="1:48" x14ac:dyDescent="0.2">
      <c r="A12" s="40">
        <v>7</v>
      </c>
      <c r="B12" s="118">
        <v>113.40278472415622</v>
      </c>
      <c r="C12" s="118">
        <v>3.9346345999063642E-2</v>
      </c>
      <c r="D12" s="118">
        <v>15.700962247553456</v>
      </c>
      <c r="E12" s="118">
        <v>3896.9148571873361</v>
      </c>
      <c r="F12" s="41">
        <f t="shared" si="0"/>
        <v>4026.057950505045</v>
      </c>
      <c r="G12" s="111"/>
      <c r="H12" s="41">
        <v>136.35597232115205</v>
      </c>
      <c r="I12" s="41">
        <v>0.20674490894077532</v>
      </c>
      <c r="J12" s="41">
        <v>47.706406093920471</v>
      </c>
      <c r="K12" s="41">
        <v>4097.0370624558018</v>
      </c>
      <c r="L12" s="41">
        <f t="shared" si="1"/>
        <v>4281.3061857798148</v>
      </c>
      <c r="M12" s="111"/>
      <c r="N12" s="41">
        <v>176.39831353467764</v>
      </c>
      <c r="O12" s="41">
        <v>0.1995894457336605</v>
      </c>
      <c r="P12" s="41">
        <v>50.476803028024655</v>
      </c>
      <c r="Q12" s="41">
        <v>4366.7775193420075</v>
      </c>
      <c r="R12" s="41">
        <f t="shared" si="2"/>
        <v>4593.8522253504434</v>
      </c>
      <c r="S12" s="111"/>
      <c r="T12" s="41">
        <v>242.89549949720364</v>
      </c>
      <c r="U12" s="41">
        <v>0.3497541259101678</v>
      </c>
      <c r="V12" s="41">
        <v>377.00218970800961</v>
      </c>
      <c r="W12" s="41">
        <v>6282.3453553805239</v>
      </c>
      <c r="X12" s="41">
        <f t="shared" si="3"/>
        <v>6902.5927987116474</v>
      </c>
      <c r="Y12" s="107"/>
      <c r="Z12" s="41">
        <v>298.33010396252695</v>
      </c>
      <c r="AA12" s="41">
        <v>268.09450945250762</v>
      </c>
      <c r="AB12" s="41">
        <v>89.178893132285708</v>
      </c>
      <c r="AC12" s="41">
        <v>6892.4648335682341</v>
      </c>
      <c r="AD12" s="41">
        <f t="shared" si="4"/>
        <v>7548.0683401155547</v>
      </c>
      <c r="AE12" s="108"/>
      <c r="AF12" s="41">
        <v>313.80742813046794</v>
      </c>
      <c r="AG12" s="41">
        <v>80.84293556098271</v>
      </c>
      <c r="AH12" s="41">
        <v>120.50874349377757</v>
      </c>
      <c r="AI12" s="41">
        <v>7783.5910419493312</v>
      </c>
      <c r="AJ12" s="41">
        <f t="shared" si="5"/>
        <v>8298.7501491345593</v>
      </c>
      <c r="AR12" s="41">
        <v>542.7429388117456</v>
      </c>
      <c r="AS12" s="41">
        <v>168.12557997479752</v>
      </c>
      <c r="AT12" s="41">
        <v>379.61729452348425</v>
      </c>
      <c r="AU12" s="41">
        <v>12190.269793640386</v>
      </c>
      <c r="AV12" s="41">
        <v>13280.755606950413</v>
      </c>
    </row>
    <row r="13" spans="1:48" x14ac:dyDescent="0.2">
      <c r="A13" s="78">
        <v>8</v>
      </c>
      <c r="B13" s="76">
        <v>110.75677256373537</v>
      </c>
      <c r="C13" s="76">
        <v>2.7857447333773217E-3</v>
      </c>
      <c r="D13" s="76">
        <v>15.336256116869395</v>
      </c>
      <c r="E13" s="76">
        <v>3758.1457963643934</v>
      </c>
      <c r="F13" s="77">
        <f t="shared" si="0"/>
        <v>3884.2416107897316</v>
      </c>
      <c r="G13" s="111"/>
      <c r="H13" s="77">
        <v>136.30111456077569</v>
      </c>
      <c r="I13" s="77">
        <v>2.0099904014476313E-3</v>
      </c>
      <c r="J13" s="77">
        <v>47.706406093920471</v>
      </c>
      <c r="K13" s="77">
        <v>3999.9314368846422</v>
      </c>
      <c r="L13" s="77">
        <f t="shared" si="1"/>
        <v>4183.9409675297402</v>
      </c>
      <c r="M13" s="111"/>
      <c r="N13" s="77">
        <v>176.39831353467764</v>
      </c>
      <c r="O13" s="77">
        <v>4.0036050607875316E-3</v>
      </c>
      <c r="P13" s="77">
        <v>50.476803028024655</v>
      </c>
      <c r="Q13" s="77">
        <v>4496.2817437968106</v>
      </c>
      <c r="R13" s="77">
        <f t="shared" si="2"/>
        <v>4723.1608639645738</v>
      </c>
      <c r="S13" s="111"/>
      <c r="T13" s="77">
        <v>242.8954994972037</v>
      </c>
      <c r="U13" s="77">
        <v>2.6867334427137648E-2</v>
      </c>
      <c r="V13" s="77">
        <v>377.00218970800955</v>
      </c>
      <c r="W13" s="77">
        <v>6516.3796970244748</v>
      </c>
      <c r="X13" s="77">
        <f t="shared" si="3"/>
        <v>7136.3042535641152</v>
      </c>
      <c r="Y13" s="107"/>
      <c r="Z13" s="77">
        <v>298.33010396252683</v>
      </c>
      <c r="AA13" s="77">
        <v>265.94532680979069</v>
      </c>
      <c r="AB13" s="77">
        <v>89.17889313228568</v>
      </c>
      <c r="AC13" s="77">
        <v>5980.613747673382</v>
      </c>
      <c r="AD13" s="77">
        <f t="shared" si="4"/>
        <v>6634.0680715779854</v>
      </c>
      <c r="AE13" s="108"/>
      <c r="AF13" s="77">
        <v>313.80742813046794</v>
      </c>
      <c r="AG13" s="77">
        <v>80.80707957844038</v>
      </c>
      <c r="AH13" s="77">
        <v>120.50874349377759</v>
      </c>
      <c r="AI13" s="77">
        <v>8285.4777107703976</v>
      </c>
      <c r="AJ13" s="77">
        <f t="shared" si="5"/>
        <v>8800.600961973083</v>
      </c>
      <c r="AR13" s="77">
        <v>542.7429388117456</v>
      </c>
      <c r="AS13" s="77">
        <v>168.0765574814308</v>
      </c>
      <c r="AT13" s="77">
        <v>379.61729452348419</v>
      </c>
      <c r="AU13" s="77">
        <v>13148.942715535626</v>
      </c>
      <c r="AV13" s="77">
        <v>14239.379506352287</v>
      </c>
    </row>
    <row r="14" spans="1:48" x14ac:dyDescent="0.2">
      <c r="A14" s="40">
        <v>9</v>
      </c>
      <c r="B14" s="118">
        <v>108.45002046815061</v>
      </c>
      <c r="C14" s="118">
        <v>1.351407169121786E-3</v>
      </c>
      <c r="D14" s="118">
        <v>15.016766047206204</v>
      </c>
      <c r="E14" s="118">
        <v>3682.175069509387</v>
      </c>
      <c r="F14" s="41">
        <f t="shared" si="0"/>
        <v>3805.6432074319127</v>
      </c>
      <c r="G14" s="111"/>
      <c r="H14" s="41">
        <v>136.32572733230913</v>
      </c>
      <c r="I14" s="41">
        <v>0</v>
      </c>
      <c r="J14" s="41">
        <v>47.706406093920464</v>
      </c>
      <c r="K14" s="41">
        <v>4043.499974628684</v>
      </c>
      <c r="L14" s="41">
        <f t="shared" si="1"/>
        <v>4227.5321080549138</v>
      </c>
      <c r="M14" s="111"/>
      <c r="N14" s="41">
        <v>176.39831353467764</v>
      </c>
      <c r="O14" s="41">
        <v>3.8794951885438183E-3</v>
      </c>
      <c r="P14" s="41">
        <v>50.476803028024655</v>
      </c>
      <c r="Q14" s="41">
        <v>4561.8243833585566</v>
      </c>
      <c r="R14" s="41">
        <f t="shared" si="2"/>
        <v>4788.7033794164472</v>
      </c>
      <c r="S14" s="111"/>
      <c r="T14" s="41">
        <v>242.89549949720367</v>
      </c>
      <c r="U14" s="41">
        <v>0</v>
      </c>
      <c r="V14" s="41">
        <v>377.00218970800955</v>
      </c>
      <c r="W14" s="41">
        <v>6221.347993185148</v>
      </c>
      <c r="X14" s="41">
        <f t="shared" si="3"/>
        <v>6841.2456823903613</v>
      </c>
      <c r="Y14" s="107"/>
      <c r="Z14" s="41">
        <v>298.33010396252689</v>
      </c>
      <c r="AA14" s="41">
        <v>264.31007826194781</v>
      </c>
      <c r="AB14" s="41">
        <v>89.17889313228568</v>
      </c>
      <c r="AC14" s="41">
        <v>7144.6674896713157</v>
      </c>
      <c r="AD14" s="41">
        <f t="shared" si="4"/>
        <v>7796.4865650280763</v>
      </c>
      <c r="AE14" s="108"/>
      <c r="AF14" s="41">
        <v>313.80742813046794</v>
      </c>
      <c r="AG14" s="41">
        <v>80.792102939638127</v>
      </c>
      <c r="AH14" s="41">
        <v>120.50874349377759</v>
      </c>
      <c r="AI14" s="41">
        <v>8034.3698982378883</v>
      </c>
      <c r="AJ14" s="41">
        <f t="shared" si="5"/>
        <v>8549.4781728017715</v>
      </c>
      <c r="AR14" s="41">
        <v>542.7429388117456</v>
      </c>
      <c r="AS14" s="41">
        <v>168.07655748143077</v>
      </c>
      <c r="AT14" s="41">
        <v>379.61729452348425</v>
      </c>
      <c r="AU14" s="41">
        <v>12260.386654631568</v>
      </c>
      <c r="AV14" s="41">
        <v>13350.823445448228</v>
      </c>
    </row>
    <row r="15" spans="1:48" x14ac:dyDescent="0.2">
      <c r="A15" s="78">
        <v>10</v>
      </c>
      <c r="B15" s="76">
        <v>106.29187405280784</v>
      </c>
      <c r="C15" s="76">
        <v>0</v>
      </c>
      <c r="D15" s="76">
        <v>14.716878039107918</v>
      </c>
      <c r="E15" s="76">
        <v>3639.6562348674543</v>
      </c>
      <c r="F15" s="77">
        <f t="shared" si="0"/>
        <v>3760.6649869593703</v>
      </c>
      <c r="G15" s="111"/>
      <c r="H15" s="77">
        <v>136.28060975300122</v>
      </c>
      <c r="I15" s="77">
        <v>0</v>
      </c>
      <c r="J15" s="77">
        <v>47.706406093920464</v>
      </c>
      <c r="K15" s="77">
        <v>3963.6429531012368</v>
      </c>
      <c r="L15" s="77">
        <f t="shared" si="1"/>
        <v>4147.6299689481584</v>
      </c>
      <c r="M15" s="111"/>
      <c r="N15" s="77">
        <v>176.39831353467764</v>
      </c>
      <c r="O15" s="77">
        <v>3.7370837406761558E-3</v>
      </c>
      <c r="P15" s="77">
        <v>50.476803028024655</v>
      </c>
      <c r="Q15" s="77">
        <v>4453.0981862641793</v>
      </c>
      <c r="R15" s="77">
        <f t="shared" si="2"/>
        <v>4679.9770399106219</v>
      </c>
      <c r="S15" s="111"/>
      <c r="T15" s="77">
        <v>242.89549949720362</v>
      </c>
      <c r="U15" s="77">
        <v>0</v>
      </c>
      <c r="V15" s="77">
        <v>377.00218970800955</v>
      </c>
      <c r="W15" s="77">
        <v>6292.4903893088876</v>
      </c>
      <c r="X15" s="77">
        <f t="shared" si="3"/>
        <v>6912.3880785141009</v>
      </c>
      <c r="Y15" s="107"/>
      <c r="Z15" s="77">
        <v>298.33010396252695</v>
      </c>
      <c r="AA15" s="77">
        <v>263.15529073592455</v>
      </c>
      <c r="AB15" s="77">
        <v>89.17889313228568</v>
      </c>
      <c r="AC15" s="77">
        <v>7140.1319113119371</v>
      </c>
      <c r="AD15" s="77">
        <f t="shared" si="4"/>
        <v>7790.7961991426746</v>
      </c>
      <c r="AE15" s="108"/>
      <c r="AF15" s="77">
        <v>313.80742813046794</v>
      </c>
      <c r="AG15" s="77">
        <v>80.796764482371174</v>
      </c>
      <c r="AH15" s="77">
        <v>120.50874349377756</v>
      </c>
      <c r="AI15" s="77">
        <v>6940.3988628583083</v>
      </c>
      <c r="AJ15" s="77">
        <f t="shared" si="5"/>
        <v>7455.5117989649252</v>
      </c>
      <c r="AR15" s="77">
        <v>542.74293881174549</v>
      </c>
      <c r="AS15" s="77">
        <v>168.0765574814308</v>
      </c>
      <c r="AT15" s="77">
        <v>379.61729452348419</v>
      </c>
      <c r="AU15" s="77">
        <v>11913.28581018793</v>
      </c>
      <c r="AV15" s="77">
        <v>13003.722601004591</v>
      </c>
    </row>
    <row r="16" spans="1:48" x14ac:dyDescent="0.2">
      <c r="A16" s="40">
        <v>11</v>
      </c>
      <c r="B16" s="118">
        <v>103.4040496906195</v>
      </c>
      <c r="C16" s="118">
        <v>0</v>
      </c>
      <c r="D16" s="118">
        <v>14.317307820356667</v>
      </c>
      <c r="E16" s="118">
        <v>3547.0011894430049</v>
      </c>
      <c r="F16" s="41">
        <f t="shared" si="0"/>
        <v>3664.7225469539812</v>
      </c>
      <c r="G16" s="111"/>
      <c r="H16" s="41">
        <v>136.26774770023133</v>
      </c>
      <c r="I16" s="41">
        <v>0</v>
      </c>
      <c r="J16" s="41">
        <v>47.706406093920471</v>
      </c>
      <c r="K16" s="41">
        <v>3957.0336368284925</v>
      </c>
      <c r="L16" s="41">
        <f t="shared" si="1"/>
        <v>4141.0077906226443</v>
      </c>
      <c r="M16" s="111"/>
      <c r="N16" s="41">
        <v>176.39831353467764</v>
      </c>
      <c r="O16" s="41">
        <v>0</v>
      </c>
      <c r="P16" s="41">
        <v>50.476803028024655</v>
      </c>
      <c r="Q16" s="41">
        <v>4520.2608080453565</v>
      </c>
      <c r="R16" s="41">
        <f t="shared" si="2"/>
        <v>4747.1359246080592</v>
      </c>
      <c r="S16" s="111"/>
      <c r="T16" s="41">
        <v>242.89549949720364</v>
      </c>
      <c r="U16" s="41">
        <v>0</v>
      </c>
      <c r="V16" s="41">
        <v>377.00218970800955</v>
      </c>
      <c r="W16" s="41">
        <v>6423.822572869758</v>
      </c>
      <c r="X16" s="41">
        <f t="shared" si="3"/>
        <v>7043.7202620749713</v>
      </c>
      <c r="Y16" s="107"/>
      <c r="Z16" s="41">
        <v>298.33010396252689</v>
      </c>
      <c r="AA16" s="41">
        <v>262.25665376190312</v>
      </c>
      <c r="AB16" s="41">
        <v>89.178893132285694</v>
      </c>
      <c r="AC16" s="41">
        <v>6916.9859510629376</v>
      </c>
      <c r="AD16" s="41">
        <f t="shared" si="4"/>
        <v>7566.7516019196537</v>
      </c>
      <c r="AE16" s="108"/>
      <c r="AF16" s="41">
        <v>313.80742813046794</v>
      </c>
      <c r="AG16" s="41">
        <v>80.792102939638127</v>
      </c>
      <c r="AH16" s="41">
        <v>120.50874349377757</v>
      </c>
      <c r="AI16" s="41">
        <v>8288.6499954058036</v>
      </c>
      <c r="AJ16" s="41">
        <f t="shared" si="5"/>
        <v>8803.7582699696868</v>
      </c>
      <c r="AR16" s="41">
        <v>542.7429388117456</v>
      </c>
      <c r="AS16" s="41">
        <v>168.0765574814308</v>
      </c>
      <c r="AT16" s="41">
        <v>379.61729452348413</v>
      </c>
      <c r="AU16" s="41">
        <v>13453.286561060664</v>
      </c>
      <c r="AV16" s="41">
        <v>14543.723351877325</v>
      </c>
    </row>
    <row r="17" spans="1:48" x14ac:dyDescent="0.2">
      <c r="A17" s="78">
        <v>12</v>
      </c>
      <c r="B17" s="76">
        <v>99.385331643919145</v>
      </c>
      <c r="C17" s="76">
        <v>0</v>
      </c>
      <c r="D17" s="76">
        <v>13.687930690206871</v>
      </c>
      <c r="E17" s="76">
        <v>4114.3620263160137</v>
      </c>
      <c r="F17" s="77">
        <f t="shared" si="0"/>
        <v>4227.4352886501401</v>
      </c>
      <c r="G17" s="111"/>
      <c r="H17" s="77">
        <v>137.01638070759637</v>
      </c>
      <c r="I17" s="77">
        <v>0</v>
      </c>
      <c r="J17" s="77">
        <v>47.706406093920457</v>
      </c>
      <c r="K17" s="77">
        <v>4880.7716442114515</v>
      </c>
      <c r="L17" s="77">
        <f t="shared" si="1"/>
        <v>5065.4944310129686</v>
      </c>
      <c r="M17" s="111"/>
      <c r="N17" s="77">
        <v>177.32444236160507</v>
      </c>
      <c r="O17" s="77">
        <v>0</v>
      </c>
      <c r="P17" s="77">
        <v>50.476803028024655</v>
      </c>
      <c r="Q17" s="77">
        <v>5666.3828501443313</v>
      </c>
      <c r="R17" s="77">
        <f t="shared" si="2"/>
        <v>5894.1840955339612</v>
      </c>
      <c r="S17" s="111"/>
      <c r="T17" s="77">
        <v>244.34956054959792</v>
      </c>
      <c r="U17" s="77">
        <v>0</v>
      </c>
      <c r="V17" s="77">
        <v>377.00218970800955</v>
      </c>
      <c r="W17" s="77">
        <v>6474.0873611777042</v>
      </c>
      <c r="X17" s="77">
        <f t="shared" si="3"/>
        <v>7095.439111435312</v>
      </c>
      <c r="Y17" s="107"/>
      <c r="Z17" s="77">
        <v>299.25203558137639</v>
      </c>
      <c r="AA17" s="77">
        <v>261.15404638106105</v>
      </c>
      <c r="AB17" s="77">
        <v>89.178893132285694</v>
      </c>
      <c r="AC17" s="77">
        <v>7023.5038592890905</v>
      </c>
      <c r="AD17" s="77">
        <f t="shared" si="4"/>
        <v>7673.0888343838133</v>
      </c>
      <c r="AE17" s="108"/>
      <c r="AF17" s="77">
        <v>313.80742813046794</v>
      </c>
      <c r="AG17" s="77">
        <v>80.792102939638127</v>
      </c>
      <c r="AH17" s="77">
        <v>120.50874349377757</v>
      </c>
      <c r="AI17" s="77">
        <v>7933.6959240955739</v>
      </c>
      <c r="AJ17" s="77">
        <f t="shared" si="5"/>
        <v>8448.8041986594581</v>
      </c>
      <c r="AR17" s="77">
        <v>542.74293881174549</v>
      </c>
      <c r="AS17" s="77">
        <v>168.07655748143077</v>
      </c>
      <c r="AT17" s="77">
        <v>379.61729452348419</v>
      </c>
      <c r="AU17" s="77">
        <v>15788.737496547963</v>
      </c>
      <c r="AV17" s="77">
        <v>16879.174287364622</v>
      </c>
    </row>
    <row r="18" spans="1:48" x14ac:dyDescent="0.2">
      <c r="A18" s="40">
        <v>13</v>
      </c>
      <c r="B18" s="118">
        <v>96.147359127042108</v>
      </c>
      <c r="C18" s="118">
        <v>0</v>
      </c>
      <c r="D18" s="118">
        <v>13.234029794369263</v>
      </c>
      <c r="E18" s="118">
        <v>4357.7721285407988</v>
      </c>
      <c r="F18" s="41">
        <f t="shared" si="0"/>
        <v>4467.1535174622104</v>
      </c>
      <c r="G18" s="111"/>
      <c r="H18" s="41">
        <v>137.02374777288321</v>
      </c>
      <c r="I18" s="41">
        <v>0</v>
      </c>
      <c r="J18" s="41">
        <v>47.706406093920471</v>
      </c>
      <c r="K18" s="41">
        <v>4960.4492877910779</v>
      </c>
      <c r="L18" s="41">
        <f t="shared" si="1"/>
        <v>5145.1794416578814</v>
      </c>
      <c r="M18" s="111"/>
      <c r="N18" s="41">
        <v>177.32444236160509</v>
      </c>
      <c r="O18" s="41">
        <v>0</v>
      </c>
      <c r="P18" s="41">
        <v>50.476803028024655</v>
      </c>
      <c r="Q18" s="41">
        <v>5682.6175594648203</v>
      </c>
      <c r="R18" s="41">
        <f t="shared" si="2"/>
        <v>5910.4188048544502</v>
      </c>
      <c r="S18" s="111"/>
      <c r="T18" s="41">
        <v>244.34956054959792</v>
      </c>
      <c r="U18" s="41">
        <v>0</v>
      </c>
      <c r="V18" s="41">
        <v>377.00218970800955</v>
      </c>
      <c r="W18" s="41">
        <v>6464.0751587834739</v>
      </c>
      <c r="X18" s="41">
        <f t="shared" si="3"/>
        <v>7085.4269090410817</v>
      </c>
      <c r="Y18" s="107"/>
      <c r="Z18" s="41">
        <v>299.25203558137639</v>
      </c>
      <c r="AA18" s="41">
        <v>260.67217211916306</v>
      </c>
      <c r="AB18" s="41">
        <v>89.178893132285694</v>
      </c>
      <c r="AC18" s="41">
        <v>7169.9379843260995</v>
      </c>
      <c r="AD18" s="41">
        <f t="shared" si="4"/>
        <v>7819.0410851589249</v>
      </c>
      <c r="AE18" s="108"/>
      <c r="AF18" s="41">
        <v>313.80742813046794</v>
      </c>
      <c r="AG18" s="41">
        <v>80.792102939638127</v>
      </c>
      <c r="AH18" s="41">
        <v>120.50874349377759</v>
      </c>
      <c r="AI18" s="41">
        <v>7661.6131836723971</v>
      </c>
      <c r="AJ18" s="41">
        <f t="shared" si="5"/>
        <v>8176.7214582362813</v>
      </c>
      <c r="AR18" s="41">
        <v>542.74293881174549</v>
      </c>
      <c r="AS18" s="41">
        <v>168.0765574814308</v>
      </c>
      <c r="AT18" s="41">
        <v>379.61729452348419</v>
      </c>
      <c r="AU18" s="41">
        <v>14972.563886789132</v>
      </c>
      <c r="AV18" s="41">
        <v>16063.000677605793</v>
      </c>
    </row>
    <row r="19" spans="1:48" x14ac:dyDescent="0.2">
      <c r="A19" s="78">
        <v>14</v>
      </c>
      <c r="B19" s="76">
        <v>97.07441079152197</v>
      </c>
      <c r="C19" s="76">
        <v>0</v>
      </c>
      <c r="D19" s="76">
        <v>13.361148199964072</v>
      </c>
      <c r="E19" s="76">
        <v>4430.9265236360307</v>
      </c>
      <c r="F19" s="77">
        <f t="shared" si="0"/>
        <v>4541.3620826275164</v>
      </c>
      <c r="G19" s="111"/>
      <c r="H19" s="77">
        <v>136.90823050843281</v>
      </c>
      <c r="I19" s="77">
        <v>0</v>
      </c>
      <c r="J19" s="77">
        <v>47.706406093920464</v>
      </c>
      <c r="K19" s="77">
        <v>4709.2958353155254</v>
      </c>
      <c r="L19" s="77">
        <f t="shared" si="1"/>
        <v>4893.9104719178786</v>
      </c>
      <c r="M19" s="111"/>
      <c r="N19" s="77">
        <v>177.32444236160509</v>
      </c>
      <c r="O19" s="77">
        <v>0</v>
      </c>
      <c r="P19" s="77">
        <v>50.476803028024655</v>
      </c>
      <c r="Q19" s="77">
        <v>5794.0675338561841</v>
      </c>
      <c r="R19" s="77">
        <f t="shared" si="2"/>
        <v>6021.868779245814</v>
      </c>
      <c r="S19" s="111"/>
      <c r="T19" s="77">
        <v>244.34956054959792</v>
      </c>
      <c r="U19" s="77">
        <v>0</v>
      </c>
      <c r="V19" s="77">
        <v>377.00218970800955</v>
      </c>
      <c r="W19" s="77">
        <v>6381.1414281204061</v>
      </c>
      <c r="X19" s="77">
        <f t="shared" si="3"/>
        <v>7002.4931783780139</v>
      </c>
      <c r="Y19" s="107"/>
      <c r="Z19" s="77">
        <v>299.25203558137639</v>
      </c>
      <c r="AA19" s="77">
        <v>260.67217211916306</v>
      </c>
      <c r="AB19" s="77">
        <v>89.17889313228568</v>
      </c>
      <c r="AC19" s="77">
        <v>7023.6413346606669</v>
      </c>
      <c r="AD19" s="77">
        <f t="shared" si="4"/>
        <v>7672.7444354934923</v>
      </c>
      <c r="AE19" s="108"/>
      <c r="AF19" s="77">
        <v>313.80742813046794</v>
      </c>
      <c r="AG19" s="77">
        <v>80.792102939638127</v>
      </c>
      <c r="AH19" s="77">
        <v>120.50874349377757</v>
      </c>
      <c r="AI19" s="77">
        <v>7560.8161193218621</v>
      </c>
      <c r="AJ19" s="77">
        <f t="shared" si="5"/>
        <v>8075.9243938857453</v>
      </c>
      <c r="AR19" s="77">
        <v>542.7429388117456</v>
      </c>
      <c r="AS19" s="77">
        <v>168.0765574814308</v>
      </c>
      <c r="AT19" s="77">
        <v>379.61729452348419</v>
      </c>
      <c r="AU19" s="77">
        <v>15044.628955545657</v>
      </c>
      <c r="AV19" s="77">
        <v>16135.065746362317</v>
      </c>
    </row>
    <row r="20" spans="1:48" x14ac:dyDescent="0.2">
      <c r="A20" s="40">
        <v>15</v>
      </c>
      <c r="B20" s="118">
        <v>101.52101116639641</v>
      </c>
      <c r="C20" s="118">
        <v>0</v>
      </c>
      <c r="D20" s="118">
        <v>35.525318598360201</v>
      </c>
      <c r="E20" s="118">
        <v>4360.2885311124974</v>
      </c>
      <c r="F20" s="41">
        <f t="shared" si="0"/>
        <v>4497.334860877254</v>
      </c>
      <c r="G20" s="111"/>
      <c r="H20" s="41">
        <v>136.91518368593441</v>
      </c>
      <c r="I20" s="41">
        <v>0</v>
      </c>
      <c r="J20" s="41">
        <v>94.684751227926938</v>
      </c>
      <c r="K20" s="41">
        <v>4725.4483163464765</v>
      </c>
      <c r="L20" s="41">
        <f t="shared" si="1"/>
        <v>4957.0482512603376</v>
      </c>
      <c r="M20" s="111"/>
      <c r="N20" s="41">
        <v>177.32444236160509</v>
      </c>
      <c r="O20" s="41">
        <v>0</v>
      </c>
      <c r="P20" s="41">
        <v>66.280529656450597</v>
      </c>
      <c r="Q20" s="41">
        <v>5700.8740153868566</v>
      </c>
      <c r="R20" s="41">
        <f t="shared" si="2"/>
        <v>5944.478987404912</v>
      </c>
      <c r="S20" s="111"/>
      <c r="T20" s="41">
        <v>244.34956054959798</v>
      </c>
      <c r="U20" s="41">
        <v>0</v>
      </c>
      <c r="V20" s="41">
        <v>377.00218970800961</v>
      </c>
      <c r="W20" s="41">
        <v>6220.579347884207</v>
      </c>
      <c r="X20" s="41">
        <f t="shared" si="3"/>
        <v>6841.9310981418148</v>
      </c>
      <c r="Y20" s="107"/>
      <c r="Z20" s="41">
        <v>299.25203558137639</v>
      </c>
      <c r="AA20" s="41">
        <v>260.67217211916306</v>
      </c>
      <c r="AB20" s="41">
        <v>89.178893132285694</v>
      </c>
      <c r="AC20" s="41">
        <v>6937.7867177964472</v>
      </c>
      <c r="AD20" s="41">
        <f t="shared" si="4"/>
        <v>7586.8898186292727</v>
      </c>
      <c r="AE20" s="108"/>
      <c r="AF20" s="41">
        <v>313.80742813046794</v>
      </c>
      <c r="AG20" s="41">
        <v>80.792102939638127</v>
      </c>
      <c r="AH20" s="41">
        <v>120.50874349377759</v>
      </c>
      <c r="AI20" s="41">
        <v>7605.0433320389411</v>
      </c>
      <c r="AJ20" s="41">
        <f t="shared" si="5"/>
        <v>8120.1516066028253</v>
      </c>
      <c r="AR20" s="41">
        <v>542.74293881174549</v>
      </c>
      <c r="AS20" s="41">
        <v>168.0765574814308</v>
      </c>
      <c r="AT20" s="41">
        <v>379.61729452348419</v>
      </c>
      <c r="AU20" s="41">
        <v>15366.242534744277</v>
      </c>
      <c r="AV20" s="41">
        <v>16456.679325560937</v>
      </c>
    </row>
    <row r="21" spans="1:48" x14ac:dyDescent="0.2">
      <c r="A21" s="78">
        <v>16</v>
      </c>
      <c r="B21" s="76">
        <v>105.19360814733349</v>
      </c>
      <c r="C21" s="76">
        <v>0</v>
      </c>
      <c r="D21" s="76">
        <v>36.805692428929483</v>
      </c>
      <c r="E21" s="76">
        <v>4592.1824274883238</v>
      </c>
      <c r="F21" s="77">
        <f t="shared" si="0"/>
        <v>4734.1817280645864</v>
      </c>
      <c r="G21" s="111"/>
      <c r="H21" s="77">
        <v>136.90578680983276</v>
      </c>
      <c r="I21" s="77">
        <v>0</v>
      </c>
      <c r="J21" s="77">
        <v>94.684751227926967</v>
      </c>
      <c r="K21" s="77">
        <v>4705.000061289853</v>
      </c>
      <c r="L21" s="77">
        <f t="shared" si="1"/>
        <v>4936.5905993276128</v>
      </c>
      <c r="M21" s="111"/>
      <c r="N21" s="77">
        <v>177.32444236160509</v>
      </c>
      <c r="O21" s="77">
        <v>0</v>
      </c>
      <c r="P21" s="77">
        <v>66.280529656450597</v>
      </c>
      <c r="Q21" s="77">
        <v>5275.7242351326049</v>
      </c>
      <c r="R21" s="77">
        <f t="shared" si="2"/>
        <v>5519.3292071506603</v>
      </c>
      <c r="S21" s="111"/>
      <c r="T21" s="77">
        <v>244.34956054959792</v>
      </c>
      <c r="U21" s="77">
        <v>0</v>
      </c>
      <c r="V21" s="77">
        <v>377.0021897080095</v>
      </c>
      <c r="W21" s="77">
        <v>6154.1125253650462</v>
      </c>
      <c r="X21" s="77">
        <f t="shared" si="3"/>
        <v>6775.4642756226531</v>
      </c>
      <c r="Y21" s="107"/>
      <c r="Z21" s="77">
        <v>299.25203558137645</v>
      </c>
      <c r="AA21" s="77">
        <v>260.67217211916306</v>
      </c>
      <c r="AB21" s="77">
        <v>89.178893132285694</v>
      </c>
      <c r="AC21" s="77">
        <v>6715.5900698178648</v>
      </c>
      <c r="AD21" s="77">
        <f t="shared" si="4"/>
        <v>7364.6931706506903</v>
      </c>
      <c r="AE21" s="108"/>
      <c r="AF21" s="77">
        <v>313.80742813046794</v>
      </c>
      <c r="AG21" s="77">
        <v>80.792102939638127</v>
      </c>
      <c r="AH21" s="77">
        <v>120.50874349377756</v>
      </c>
      <c r="AI21" s="77">
        <v>7383.0812220023954</v>
      </c>
      <c r="AJ21" s="77">
        <f t="shared" si="5"/>
        <v>7898.1894965662796</v>
      </c>
      <c r="AR21" s="77">
        <v>542.74293881174549</v>
      </c>
      <c r="AS21" s="77">
        <v>168.0765574814308</v>
      </c>
      <c r="AT21" s="77">
        <v>379.61729452348413</v>
      </c>
      <c r="AU21" s="77">
        <v>11796.087073992829</v>
      </c>
      <c r="AV21" s="77">
        <v>12886.523864809489</v>
      </c>
    </row>
    <row r="22" spans="1:48" x14ac:dyDescent="0.2">
      <c r="A22" s="40">
        <v>17</v>
      </c>
      <c r="B22" s="118">
        <v>108.98824699766317</v>
      </c>
      <c r="C22" s="118">
        <v>0</v>
      </c>
      <c r="D22" s="118">
        <v>38.141774029064564</v>
      </c>
      <c r="E22" s="118">
        <v>4651.5854559293557</v>
      </c>
      <c r="F22" s="41">
        <f t="shared" si="0"/>
        <v>4798.7154769560839</v>
      </c>
      <c r="G22" s="111"/>
      <c r="H22" s="41">
        <v>136.87405698263314</v>
      </c>
      <c r="I22" s="41">
        <v>0</v>
      </c>
      <c r="J22" s="41">
        <v>94.684751227926952</v>
      </c>
      <c r="K22" s="41">
        <v>4662.6801212342416</v>
      </c>
      <c r="L22" s="41">
        <f t="shared" si="1"/>
        <v>4894.2389294448021</v>
      </c>
      <c r="M22" s="111"/>
      <c r="N22" s="41">
        <v>177.32444236160512</v>
      </c>
      <c r="O22" s="41">
        <v>0</v>
      </c>
      <c r="P22" s="41">
        <v>66.280529656450597</v>
      </c>
      <c r="Q22" s="41">
        <v>5335.9212800639389</v>
      </c>
      <c r="R22" s="41">
        <f t="shared" si="2"/>
        <v>5579.5262520819942</v>
      </c>
      <c r="S22" s="111"/>
      <c r="T22" s="41">
        <v>244.34956054959792</v>
      </c>
      <c r="U22" s="41">
        <v>0</v>
      </c>
      <c r="V22" s="41">
        <v>377.00218970800955</v>
      </c>
      <c r="W22" s="41">
        <v>5989.1325212533202</v>
      </c>
      <c r="X22" s="41">
        <f t="shared" si="3"/>
        <v>6610.484271510928</v>
      </c>
      <c r="Y22" s="107"/>
      <c r="Z22" s="41">
        <v>299.25203558137645</v>
      </c>
      <c r="AA22" s="41">
        <v>260.67217211916306</v>
      </c>
      <c r="AB22" s="41">
        <v>89.178893132285694</v>
      </c>
      <c r="AC22" s="41">
        <v>6488.4023930208295</v>
      </c>
      <c r="AD22" s="41">
        <f t="shared" si="4"/>
        <v>7137.505493853655</v>
      </c>
      <c r="AE22" s="108"/>
      <c r="AF22" s="41">
        <v>313.80742813046794</v>
      </c>
      <c r="AG22" s="41">
        <v>80.792102939638127</v>
      </c>
      <c r="AH22" s="41">
        <v>120.50874349377757</v>
      </c>
      <c r="AI22" s="41">
        <v>7310.5603135139927</v>
      </c>
      <c r="AJ22" s="41">
        <f t="shared" si="5"/>
        <v>7825.6685880778768</v>
      </c>
      <c r="AR22" s="41">
        <v>542.74293881174549</v>
      </c>
      <c r="AS22" s="41">
        <v>168.0765574814308</v>
      </c>
      <c r="AT22" s="41">
        <v>379.61729452348419</v>
      </c>
      <c r="AU22" s="41">
        <v>13112.674509847428</v>
      </c>
      <c r="AV22" s="41">
        <v>14203.111300664088</v>
      </c>
    </row>
    <row r="23" spans="1:48" x14ac:dyDescent="0.2">
      <c r="A23" s="78">
        <v>18</v>
      </c>
      <c r="B23" s="76">
        <v>112.36100085062242</v>
      </c>
      <c r="C23" s="76">
        <v>0</v>
      </c>
      <c r="D23" s="76">
        <v>50.13012961307745</v>
      </c>
      <c r="E23" s="76">
        <v>1548.9097997721642</v>
      </c>
      <c r="F23" s="77">
        <f t="shared" si="0"/>
        <v>1711.4009302358641</v>
      </c>
      <c r="G23" s="111"/>
      <c r="H23" s="77">
        <v>132.63818304130717</v>
      </c>
      <c r="I23" s="77">
        <v>0</v>
      </c>
      <c r="J23" s="77">
        <v>7.8637876814733954</v>
      </c>
      <c r="K23" s="77">
        <v>1634.2255648808634</v>
      </c>
      <c r="L23" s="77">
        <f t="shared" si="1"/>
        <v>1774.7275356036439</v>
      </c>
      <c r="M23" s="111"/>
      <c r="N23" s="77">
        <v>176.39831353467764</v>
      </c>
      <c r="O23" s="77">
        <v>0</v>
      </c>
      <c r="P23" s="77">
        <v>11.941919217557221</v>
      </c>
      <c r="Q23" s="77">
        <v>1914.27290751449</v>
      </c>
      <c r="R23" s="77">
        <f t="shared" si="2"/>
        <v>2102.6131402667247</v>
      </c>
      <c r="S23" s="111"/>
      <c r="T23" s="77">
        <v>231.50464155947853</v>
      </c>
      <c r="U23" s="77">
        <v>0</v>
      </c>
      <c r="V23" s="77">
        <v>5.7653466130957707</v>
      </c>
      <c r="W23" s="77">
        <v>2696.5049430611216</v>
      </c>
      <c r="X23" s="77">
        <f t="shared" si="3"/>
        <v>2933.774931233696</v>
      </c>
      <c r="Y23" s="107"/>
      <c r="Z23" s="77">
        <v>285.64253338199507</v>
      </c>
      <c r="AA23" s="77">
        <v>0</v>
      </c>
      <c r="AB23" s="77">
        <v>91.189638993727584</v>
      </c>
      <c r="AC23" s="77">
        <v>2551.3089905827642</v>
      </c>
      <c r="AD23" s="77">
        <f t="shared" si="4"/>
        <v>2928.1411629584868</v>
      </c>
      <c r="AE23" s="108"/>
      <c r="AF23" s="77">
        <v>299.97204217115808</v>
      </c>
      <c r="AG23" s="77">
        <v>0</v>
      </c>
      <c r="AH23" s="77">
        <v>77.025122784666095</v>
      </c>
      <c r="AI23" s="77">
        <v>3577.4214037511092</v>
      </c>
      <c r="AJ23" s="77">
        <f t="shared" si="5"/>
        <v>3954.4185687069335</v>
      </c>
      <c r="AR23" s="77">
        <v>445.86652274040046</v>
      </c>
      <c r="AS23" s="77">
        <v>0</v>
      </c>
      <c r="AT23" s="77">
        <v>0</v>
      </c>
      <c r="AU23" s="77">
        <v>5267.0126090981084</v>
      </c>
      <c r="AV23" s="77">
        <v>5712.8791318385092</v>
      </c>
    </row>
    <row r="24" spans="1:48" x14ac:dyDescent="0.2">
      <c r="A24" s="40">
        <v>19</v>
      </c>
      <c r="B24" s="118">
        <v>118.19623030003811</v>
      </c>
      <c r="C24" s="118">
        <v>0</v>
      </c>
      <c r="D24" s="118">
        <v>52.772396951783627</v>
      </c>
      <c r="E24" s="118">
        <v>1510.3725089875456</v>
      </c>
      <c r="F24" s="41">
        <f t="shared" si="0"/>
        <v>1681.3411362393674</v>
      </c>
      <c r="G24" s="111"/>
      <c r="H24" s="41">
        <v>132.47458105387639</v>
      </c>
      <c r="I24" s="41">
        <v>0</v>
      </c>
      <c r="J24" s="41">
        <v>7.8637876814733954</v>
      </c>
      <c r="K24" s="41">
        <v>1446.2378444499782</v>
      </c>
      <c r="L24" s="41">
        <f t="shared" si="1"/>
        <v>1586.576213185328</v>
      </c>
      <c r="M24" s="111"/>
      <c r="N24" s="41">
        <v>176.39831353467764</v>
      </c>
      <c r="O24" s="41">
        <v>0</v>
      </c>
      <c r="P24" s="41">
        <v>11.941919217557221</v>
      </c>
      <c r="Q24" s="41">
        <v>1827.9385194010854</v>
      </c>
      <c r="R24" s="41">
        <f t="shared" si="2"/>
        <v>2016.2787521533203</v>
      </c>
      <c r="S24" s="111"/>
      <c r="T24" s="41">
        <v>231.50464155947856</v>
      </c>
      <c r="U24" s="41">
        <v>0</v>
      </c>
      <c r="V24" s="41">
        <v>5.7653466130957698</v>
      </c>
      <c r="W24" s="41">
        <v>2768.8345899601468</v>
      </c>
      <c r="X24" s="41">
        <f t="shared" si="3"/>
        <v>3006.1045781327211</v>
      </c>
      <c r="Y24" s="107"/>
      <c r="Z24" s="41">
        <v>285.64253338199507</v>
      </c>
      <c r="AA24" s="41">
        <v>0</v>
      </c>
      <c r="AB24" s="41">
        <v>91.189638993727598</v>
      </c>
      <c r="AC24" s="41">
        <v>2565.4274433891237</v>
      </c>
      <c r="AD24" s="41">
        <f t="shared" si="4"/>
        <v>2942.2596157648463</v>
      </c>
      <c r="AE24" s="108"/>
      <c r="AF24" s="41">
        <v>299.97204217115808</v>
      </c>
      <c r="AG24" s="41">
        <v>0</v>
      </c>
      <c r="AH24" s="41">
        <v>77.025122784666095</v>
      </c>
      <c r="AI24" s="41">
        <v>3552.9031416986031</v>
      </c>
      <c r="AJ24" s="41">
        <f t="shared" si="5"/>
        <v>3929.9003066544274</v>
      </c>
      <c r="AR24" s="41">
        <v>445.86652274040046</v>
      </c>
      <c r="AS24" s="41">
        <v>0</v>
      </c>
      <c r="AT24" s="41">
        <v>0</v>
      </c>
      <c r="AU24" s="41">
        <v>4396.9273690687905</v>
      </c>
      <c r="AV24" s="41">
        <v>4842.7938918091913</v>
      </c>
    </row>
    <row r="25" spans="1:48" x14ac:dyDescent="0.2">
      <c r="A25" s="78">
        <v>20</v>
      </c>
      <c r="B25" s="76">
        <v>1.5377023536935048E-3</v>
      </c>
      <c r="C25" s="76">
        <v>0</v>
      </c>
      <c r="D25" s="76">
        <v>54.220340978787846</v>
      </c>
      <c r="E25" s="76">
        <v>1299.4180218358208</v>
      </c>
      <c r="F25" s="77">
        <f t="shared" si="0"/>
        <v>1353.6399005169624</v>
      </c>
      <c r="G25" s="111"/>
      <c r="H25" s="77">
        <v>2.2708118930756366E-3</v>
      </c>
      <c r="I25" s="77">
        <v>0</v>
      </c>
      <c r="J25" s="77">
        <v>7.8637876814733954</v>
      </c>
      <c r="K25" s="77">
        <v>1261.3477428608699</v>
      </c>
      <c r="L25" s="77">
        <f t="shared" si="1"/>
        <v>1269.2138013542362</v>
      </c>
      <c r="M25" s="111"/>
      <c r="N25" s="77">
        <v>0</v>
      </c>
      <c r="O25" s="77">
        <v>0</v>
      </c>
      <c r="P25" s="77">
        <v>11.941919217557221</v>
      </c>
      <c r="Q25" s="77">
        <v>1651.6673749648246</v>
      </c>
      <c r="R25" s="77">
        <f t="shared" si="2"/>
        <v>1663.6092941823817</v>
      </c>
      <c r="S25" s="111"/>
      <c r="T25" s="77">
        <v>0</v>
      </c>
      <c r="U25" s="77">
        <v>0</v>
      </c>
      <c r="V25" s="77">
        <v>5.7653466130957698</v>
      </c>
      <c r="W25" s="77">
        <v>2550.9836791968487</v>
      </c>
      <c r="X25" s="77">
        <f t="shared" si="3"/>
        <v>2556.7490258099447</v>
      </c>
      <c r="Y25" s="107"/>
      <c r="Z25" s="77">
        <v>0</v>
      </c>
      <c r="AA25" s="77">
        <v>0</v>
      </c>
      <c r="AB25" s="77">
        <v>91.189638993727598</v>
      </c>
      <c r="AC25" s="77">
        <v>2262.6338242226971</v>
      </c>
      <c r="AD25" s="77">
        <f t="shared" si="4"/>
        <v>2353.8234632164244</v>
      </c>
      <c r="AE25" s="108"/>
      <c r="AF25" s="77">
        <v>0</v>
      </c>
      <c r="AG25" s="77">
        <v>0</v>
      </c>
      <c r="AH25" s="77">
        <v>77.025122784666095</v>
      </c>
      <c r="AI25" s="77">
        <v>3358.984817215508</v>
      </c>
      <c r="AJ25" s="77">
        <f t="shared" si="5"/>
        <v>3436.0099400001741</v>
      </c>
      <c r="AR25" s="77">
        <v>0</v>
      </c>
      <c r="AS25" s="77">
        <v>0</v>
      </c>
      <c r="AT25" s="77">
        <v>0</v>
      </c>
      <c r="AU25" s="77">
        <v>3958.7925161181888</v>
      </c>
      <c r="AV25" s="77">
        <v>3958.7925161181888</v>
      </c>
    </row>
    <row r="26" spans="1:48" x14ac:dyDescent="0.2">
      <c r="A26" s="40">
        <v>21</v>
      </c>
      <c r="B26" s="118">
        <v>1.0101613073436864E-3</v>
      </c>
      <c r="C26" s="118">
        <v>0</v>
      </c>
      <c r="D26" s="118">
        <v>41.799656820872713</v>
      </c>
      <c r="E26" s="118">
        <v>1148.2575840609186</v>
      </c>
      <c r="F26" s="41">
        <f t="shared" si="0"/>
        <v>1190.0582510430986</v>
      </c>
      <c r="G26" s="111"/>
      <c r="H26" s="41">
        <v>1.9240324545880519E-3</v>
      </c>
      <c r="I26" s="41">
        <v>0</v>
      </c>
      <c r="J26" s="41">
        <v>7.8637876814733954</v>
      </c>
      <c r="K26" s="41">
        <v>1164.2231874887552</v>
      </c>
      <c r="L26" s="41">
        <f t="shared" si="1"/>
        <v>1172.0888992026833</v>
      </c>
      <c r="M26" s="111"/>
      <c r="N26" s="41">
        <v>0</v>
      </c>
      <c r="O26" s="41">
        <v>0</v>
      </c>
      <c r="P26" s="41">
        <v>11.941919217557221</v>
      </c>
      <c r="Q26" s="41">
        <v>1484.384685836038</v>
      </c>
      <c r="R26" s="41">
        <f t="shared" si="2"/>
        <v>1496.3266050535951</v>
      </c>
      <c r="S26" s="111"/>
      <c r="T26" s="41">
        <v>0</v>
      </c>
      <c r="U26" s="41">
        <v>0</v>
      </c>
      <c r="V26" s="41">
        <v>5.7653466130957707</v>
      </c>
      <c r="W26" s="41">
        <v>2402.3887934993945</v>
      </c>
      <c r="X26" s="41">
        <f t="shared" si="3"/>
        <v>2408.1541401124905</v>
      </c>
      <c r="Y26" s="107"/>
      <c r="Z26" s="41">
        <v>0</v>
      </c>
      <c r="AA26" s="41">
        <v>0</v>
      </c>
      <c r="AB26" s="41">
        <v>91.189638993727598</v>
      </c>
      <c r="AC26" s="41">
        <v>2186.1558815203275</v>
      </c>
      <c r="AD26" s="41">
        <f t="shared" si="4"/>
        <v>2277.3455205140549</v>
      </c>
      <c r="AE26" s="108"/>
      <c r="AF26" s="41">
        <v>0</v>
      </c>
      <c r="AG26" s="41">
        <v>0</v>
      </c>
      <c r="AH26" s="41">
        <v>77.025122784666095</v>
      </c>
      <c r="AI26" s="41">
        <v>3161.2938166579638</v>
      </c>
      <c r="AJ26" s="41">
        <f t="shared" si="5"/>
        <v>3238.3189394426299</v>
      </c>
      <c r="AR26" s="41">
        <v>0</v>
      </c>
      <c r="AS26" s="41">
        <v>0</v>
      </c>
      <c r="AT26" s="41">
        <v>0</v>
      </c>
      <c r="AU26" s="41">
        <v>3802.7336135975233</v>
      </c>
      <c r="AV26" s="41">
        <v>3802.7336135975233</v>
      </c>
    </row>
    <row r="27" spans="1:48" x14ac:dyDescent="0.2">
      <c r="A27" s="78">
        <v>22</v>
      </c>
      <c r="B27" s="76">
        <v>1.2081981083822465E-3</v>
      </c>
      <c r="C27" s="76">
        <v>0</v>
      </c>
      <c r="D27" s="76">
        <v>39.684606507795422</v>
      </c>
      <c r="E27" s="76">
        <v>898.52090241607584</v>
      </c>
      <c r="F27" s="77">
        <f t="shared" si="0"/>
        <v>938.20671712197964</v>
      </c>
      <c r="G27" s="111"/>
      <c r="H27" s="77">
        <v>5.3619954727404185E-3</v>
      </c>
      <c r="I27" s="77">
        <v>0</v>
      </c>
      <c r="J27" s="77">
        <v>7.8637876814733954</v>
      </c>
      <c r="K27" s="77">
        <v>958.71913629339781</v>
      </c>
      <c r="L27" s="77">
        <f t="shared" si="1"/>
        <v>966.58828597034392</v>
      </c>
      <c r="M27" s="111"/>
      <c r="N27" s="77">
        <v>0</v>
      </c>
      <c r="O27" s="77">
        <v>0</v>
      </c>
      <c r="P27" s="77">
        <v>11.941919217557221</v>
      </c>
      <c r="Q27" s="77">
        <v>1198.9917683275444</v>
      </c>
      <c r="R27" s="77">
        <f t="shared" si="2"/>
        <v>1210.9336875451015</v>
      </c>
      <c r="S27" s="111"/>
      <c r="T27" s="77">
        <v>0</v>
      </c>
      <c r="U27" s="77">
        <v>0</v>
      </c>
      <c r="V27" s="77">
        <v>5.7653466130957698</v>
      </c>
      <c r="W27" s="77">
        <v>1951.3299577041978</v>
      </c>
      <c r="X27" s="77">
        <f t="shared" si="3"/>
        <v>1957.0953043172935</v>
      </c>
      <c r="Y27" s="107"/>
      <c r="Z27" s="77">
        <v>0</v>
      </c>
      <c r="AA27" s="77">
        <v>0</v>
      </c>
      <c r="AB27" s="77">
        <v>91.189638993727598</v>
      </c>
      <c r="AC27" s="77">
        <v>1841.7589503834745</v>
      </c>
      <c r="AD27" s="77">
        <f t="shared" si="4"/>
        <v>1932.9485893772021</v>
      </c>
      <c r="AE27" s="108"/>
      <c r="AF27" s="77">
        <v>0</v>
      </c>
      <c r="AG27" s="77">
        <v>0</v>
      </c>
      <c r="AH27" s="77">
        <v>77.025122784666095</v>
      </c>
      <c r="AI27" s="77">
        <v>2445.8006700031574</v>
      </c>
      <c r="AJ27" s="77">
        <f t="shared" si="5"/>
        <v>2522.8257927878235</v>
      </c>
      <c r="AR27" s="77">
        <v>0</v>
      </c>
      <c r="AS27" s="77">
        <v>0.13037030437501526</v>
      </c>
      <c r="AT27" s="77">
        <v>0</v>
      </c>
      <c r="AU27" s="77">
        <v>2972.07242478629</v>
      </c>
      <c r="AV27" s="77">
        <v>2972.2027950906649</v>
      </c>
    </row>
    <row r="28" spans="1:48" x14ac:dyDescent="0.2">
      <c r="A28" s="40">
        <v>23</v>
      </c>
      <c r="B28" s="118">
        <v>2.2536981103771065E-3</v>
      </c>
      <c r="C28" s="118">
        <v>0</v>
      </c>
      <c r="D28" s="118">
        <v>35.966518822442133</v>
      </c>
      <c r="E28" s="118">
        <v>645.16103710785046</v>
      </c>
      <c r="F28" s="41">
        <f t="shared" si="0"/>
        <v>681.129809628403</v>
      </c>
      <c r="G28" s="111"/>
      <c r="H28" s="41">
        <v>2.6989504962316645E-4</v>
      </c>
      <c r="I28" s="41">
        <v>0</v>
      </c>
      <c r="J28" s="41">
        <v>7.8637876814733954</v>
      </c>
      <c r="K28" s="41">
        <v>711.33151909204014</v>
      </c>
      <c r="L28" s="41">
        <f t="shared" si="1"/>
        <v>719.19557666856315</v>
      </c>
      <c r="M28" s="111"/>
      <c r="N28" s="41">
        <v>0</v>
      </c>
      <c r="O28" s="41">
        <v>0</v>
      </c>
      <c r="P28" s="41">
        <v>11.941919217557221</v>
      </c>
      <c r="Q28" s="41">
        <v>915.57405481572096</v>
      </c>
      <c r="R28" s="41">
        <f t="shared" si="2"/>
        <v>927.51597403327821</v>
      </c>
      <c r="S28" s="111"/>
      <c r="T28" s="41">
        <v>0</v>
      </c>
      <c r="U28" s="41">
        <v>0</v>
      </c>
      <c r="V28" s="41">
        <v>5.7653466130957698</v>
      </c>
      <c r="W28" s="41">
        <v>1454.5323630562509</v>
      </c>
      <c r="X28" s="41">
        <f t="shared" si="3"/>
        <v>1460.2977096693467</v>
      </c>
      <c r="Y28" s="107"/>
      <c r="Z28" s="41">
        <v>0</v>
      </c>
      <c r="AA28" s="41">
        <v>0</v>
      </c>
      <c r="AB28" s="41">
        <v>91.189638993727598</v>
      </c>
      <c r="AC28" s="41">
        <v>1429.7770376551555</v>
      </c>
      <c r="AD28" s="41">
        <f t="shared" si="4"/>
        <v>1520.9666766488831</v>
      </c>
      <c r="AE28" s="108"/>
      <c r="AF28" s="41">
        <v>0</v>
      </c>
      <c r="AG28" s="41">
        <v>0</v>
      </c>
      <c r="AH28" s="41">
        <v>77.025122784666095</v>
      </c>
      <c r="AI28" s="41">
        <v>1960.4484194550787</v>
      </c>
      <c r="AJ28" s="41">
        <f t="shared" si="5"/>
        <v>2037.4735422397448</v>
      </c>
      <c r="AR28" s="41">
        <v>0</v>
      </c>
      <c r="AS28" s="41">
        <v>0</v>
      </c>
      <c r="AT28" s="41">
        <v>0</v>
      </c>
      <c r="AU28" s="41">
        <v>2323.9744621243135</v>
      </c>
      <c r="AV28" s="41">
        <v>2323.9744621243135</v>
      </c>
    </row>
    <row r="29" spans="1:48" x14ac:dyDescent="0.2">
      <c r="A29" s="78">
        <v>24</v>
      </c>
      <c r="B29" s="76">
        <v>0</v>
      </c>
      <c r="C29" s="76">
        <v>0</v>
      </c>
      <c r="D29" s="76">
        <v>33.401325566799358</v>
      </c>
      <c r="E29" s="76">
        <v>441.13325587640475</v>
      </c>
      <c r="F29" s="77">
        <f t="shared" si="0"/>
        <v>474.5345814432041</v>
      </c>
      <c r="G29" s="111"/>
      <c r="H29" s="77">
        <v>1.7766493223355386E-3</v>
      </c>
      <c r="I29" s="77">
        <v>0</v>
      </c>
      <c r="J29" s="77">
        <v>7.8637876814733954</v>
      </c>
      <c r="K29" s="77">
        <v>528.15332745727335</v>
      </c>
      <c r="L29" s="77">
        <f t="shared" si="1"/>
        <v>536.01889178806903</v>
      </c>
      <c r="M29" s="111"/>
      <c r="N29" s="77">
        <v>0</v>
      </c>
      <c r="O29" s="77">
        <v>0</v>
      </c>
      <c r="P29" s="77">
        <v>11.941919217557221</v>
      </c>
      <c r="Q29" s="77">
        <v>691.60642581525894</v>
      </c>
      <c r="R29" s="77">
        <f t="shared" si="2"/>
        <v>703.5483450328162</v>
      </c>
      <c r="S29" s="111"/>
      <c r="T29" s="77">
        <v>0</v>
      </c>
      <c r="U29" s="77">
        <v>0</v>
      </c>
      <c r="V29" s="77">
        <v>5.7653466130957707</v>
      </c>
      <c r="W29" s="77">
        <v>1057.0228915705807</v>
      </c>
      <c r="X29" s="77">
        <f t="shared" si="3"/>
        <v>1062.7882381836764</v>
      </c>
      <c r="Y29" s="107"/>
      <c r="Z29" s="77">
        <v>0</v>
      </c>
      <c r="AA29" s="77">
        <v>0</v>
      </c>
      <c r="AB29" s="77">
        <v>91.189638993727598</v>
      </c>
      <c r="AC29" s="77">
        <v>1065.9638007603653</v>
      </c>
      <c r="AD29" s="77">
        <f t="shared" si="4"/>
        <v>1157.1534397540929</v>
      </c>
      <c r="AE29" s="108"/>
      <c r="AF29" s="77">
        <v>0</v>
      </c>
      <c r="AG29" s="77">
        <v>0</v>
      </c>
      <c r="AH29" s="77">
        <v>77.025122784666095</v>
      </c>
      <c r="AI29" s="77">
        <v>1475.1040335646205</v>
      </c>
      <c r="AJ29" s="77">
        <f t="shared" si="5"/>
        <v>1552.1291563492866</v>
      </c>
      <c r="AR29" s="77">
        <v>0</v>
      </c>
      <c r="AS29" s="77">
        <v>0</v>
      </c>
      <c r="AT29" s="77">
        <v>0</v>
      </c>
      <c r="AU29" s="77">
        <v>1553.820483723277</v>
      </c>
      <c r="AV29" s="77">
        <v>1553.820483723277</v>
      </c>
    </row>
    <row r="30" spans="1:48" x14ac:dyDescent="0.2">
      <c r="A30" s="40">
        <v>25</v>
      </c>
      <c r="B30" s="118">
        <v>0</v>
      </c>
      <c r="C30" s="118">
        <v>0</v>
      </c>
      <c r="D30" s="118">
        <v>5.3098752410498662</v>
      </c>
      <c r="E30" s="118">
        <v>311.61839540923438</v>
      </c>
      <c r="F30" s="41">
        <f t="shared" si="0"/>
        <v>316.92827065028428</v>
      </c>
      <c r="G30" s="111"/>
      <c r="H30" s="41">
        <v>0</v>
      </c>
      <c r="I30" s="41">
        <v>0</v>
      </c>
      <c r="J30" s="41">
        <v>0</v>
      </c>
      <c r="K30" s="41">
        <v>348.86349073616475</v>
      </c>
      <c r="L30" s="41">
        <f t="shared" si="1"/>
        <v>348.86349073616475</v>
      </c>
      <c r="M30" s="111"/>
      <c r="N30" s="41">
        <v>0</v>
      </c>
      <c r="O30" s="41">
        <v>0</v>
      </c>
      <c r="P30" s="41">
        <v>0</v>
      </c>
      <c r="Q30" s="41">
        <v>475.88541134320445</v>
      </c>
      <c r="R30" s="41">
        <f t="shared" si="2"/>
        <v>475.88541134320445</v>
      </c>
      <c r="S30" s="111"/>
      <c r="T30" s="41">
        <v>0</v>
      </c>
      <c r="U30" s="41">
        <v>0</v>
      </c>
      <c r="V30" s="41">
        <v>0</v>
      </c>
      <c r="W30" s="41">
        <v>731.41821385259846</v>
      </c>
      <c r="X30" s="41">
        <f t="shared" si="3"/>
        <v>731.41821385259846</v>
      </c>
      <c r="Y30" s="107"/>
      <c r="Z30" s="41">
        <v>0</v>
      </c>
      <c r="AA30" s="41">
        <v>0</v>
      </c>
      <c r="AB30" s="41">
        <v>0</v>
      </c>
      <c r="AC30" s="41">
        <v>720.87222178258946</v>
      </c>
      <c r="AD30" s="41">
        <f t="shared" si="4"/>
        <v>720.87222178258946</v>
      </c>
      <c r="AE30" s="108"/>
      <c r="AF30" s="41">
        <v>0</v>
      </c>
      <c r="AG30" s="41">
        <v>0</v>
      </c>
      <c r="AH30" s="41">
        <v>0</v>
      </c>
      <c r="AI30" s="41">
        <v>995.29512841128678</v>
      </c>
      <c r="AJ30" s="41">
        <f t="shared" si="5"/>
        <v>995.29512841128678</v>
      </c>
      <c r="AR30" s="41">
        <v>0</v>
      </c>
      <c r="AS30" s="41">
        <v>0</v>
      </c>
      <c r="AT30" s="41">
        <v>0</v>
      </c>
      <c r="AU30" s="41">
        <v>910.00695415752807</v>
      </c>
      <c r="AV30" s="41">
        <v>910.00695415752807</v>
      </c>
    </row>
    <row r="31" spans="1:48" x14ac:dyDescent="0.2">
      <c r="A31" s="78">
        <v>26</v>
      </c>
      <c r="B31" s="76">
        <v>0</v>
      </c>
      <c r="C31" s="76">
        <v>0</v>
      </c>
      <c r="D31" s="76">
        <v>5.5391535768637814</v>
      </c>
      <c r="E31" s="76">
        <v>204.55397948491466</v>
      </c>
      <c r="F31" s="77">
        <f t="shared" si="0"/>
        <v>210.09313306177845</v>
      </c>
      <c r="G31" s="111"/>
      <c r="H31" s="77">
        <v>0</v>
      </c>
      <c r="I31" s="77">
        <v>0</v>
      </c>
      <c r="J31" s="77">
        <v>0</v>
      </c>
      <c r="K31" s="77">
        <v>197.70021841141988</v>
      </c>
      <c r="L31" s="77">
        <f t="shared" si="1"/>
        <v>197.70021841141988</v>
      </c>
      <c r="M31" s="111"/>
      <c r="N31" s="77">
        <v>0</v>
      </c>
      <c r="O31" s="77">
        <v>0</v>
      </c>
      <c r="P31" s="77">
        <v>0</v>
      </c>
      <c r="Q31" s="77">
        <v>275.13405083539612</v>
      </c>
      <c r="R31" s="77">
        <f t="shared" si="2"/>
        <v>275.13405083539612</v>
      </c>
      <c r="S31" s="111"/>
      <c r="T31" s="77">
        <v>0</v>
      </c>
      <c r="U31" s="77">
        <v>0</v>
      </c>
      <c r="V31" s="77">
        <v>0</v>
      </c>
      <c r="W31" s="77">
        <v>470.54355172849733</v>
      </c>
      <c r="X31" s="77">
        <f t="shared" si="3"/>
        <v>470.54355172849733</v>
      </c>
      <c r="Y31" s="107"/>
      <c r="Z31" s="77">
        <v>0</v>
      </c>
      <c r="AA31" s="77">
        <v>0</v>
      </c>
      <c r="AB31" s="77">
        <v>0</v>
      </c>
      <c r="AC31" s="77">
        <v>426.34337830456883</v>
      </c>
      <c r="AD31" s="77">
        <f t="shared" si="4"/>
        <v>426.34337830456883</v>
      </c>
      <c r="AE31" s="108"/>
      <c r="AF31" s="77">
        <v>0</v>
      </c>
      <c r="AG31" s="77">
        <v>0</v>
      </c>
      <c r="AH31" s="77">
        <v>0</v>
      </c>
      <c r="AI31" s="77">
        <v>626.30230040645097</v>
      </c>
      <c r="AJ31" s="77">
        <f t="shared" si="5"/>
        <v>626.30230040645097</v>
      </c>
      <c r="AR31" s="77">
        <v>0</v>
      </c>
      <c r="AS31" s="77">
        <v>0</v>
      </c>
      <c r="AT31" s="77">
        <v>0</v>
      </c>
      <c r="AU31" s="77">
        <v>571.27260324983376</v>
      </c>
      <c r="AV31" s="77">
        <v>571.27260324983376</v>
      </c>
    </row>
    <row r="32" spans="1:48" x14ac:dyDescent="0.2">
      <c r="A32" s="40">
        <v>27</v>
      </c>
      <c r="B32" s="118">
        <v>0</v>
      </c>
      <c r="C32" s="118">
        <v>0</v>
      </c>
      <c r="D32" s="118">
        <v>6.0005802576165248</v>
      </c>
      <c r="E32" s="118">
        <v>134.91287137318864</v>
      </c>
      <c r="F32" s="41">
        <f t="shared" si="0"/>
        <v>140.91345163080516</v>
      </c>
      <c r="G32" s="111"/>
      <c r="H32" s="41">
        <v>0</v>
      </c>
      <c r="I32" s="41">
        <v>0</v>
      </c>
      <c r="J32" s="41">
        <v>0</v>
      </c>
      <c r="K32" s="41">
        <v>127.83601364529945</v>
      </c>
      <c r="L32" s="41">
        <f t="shared" si="1"/>
        <v>127.83601364529945</v>
      </c>
      <c r="M32" s="111"/>
      <c r="N32" s="41">
        <v>0</v>
      </c>
      <c r="O32" s="41">
        <v>0</v>
      </c>
      <c r="P32" s="41">
        <v>0</v>
      </c>
      <c r="Q32" s="41">
        <v>173.10484685162203</v>
      </c>
      <c r="R32" s="41">
        <f t="shared" si="2"/>
        <v>173.10484685162203</v>
      </c>
      <c r="S32" s="111"/>
      <c r="T32" s="41">
        <v>0</v>
      </c>
      <c r="U32" s="41">
        <v>0</v>
      </c>
      <c r="V32" s="41">
        <v>0</v>
      </c>
      <c r="W32" s="41">
        <v>289.58422046304435</v>
      </c>
      <c r="X32" s="41">
        <f t="shared" si="3"/>
        <v>289.58422046304435</v>
      </c>
      <c r="Y32" s="107"/>
      <c r="Z32" s="41">
        <v>0</v>
      </c>
      <c r="AA32" s="41">
        <v>0</v>
      </c>
      <c r="AB32" s="41">
        <v>0</v>
      </c>
      <c r="AC32" s="41">
        <v>279.31513339288864</v>
      </c>
      <c r="AD32" s="41">
        <f t="shared" si="4"/>
        <v>279.31513339288864</v>
      </c>
      <c r="AE32" s="108"/>
      <c r="AF32" s="41">
        <v>0</v>
      </c>
      <c r="AG32" s="41">
        <v>0</v>
      </c>
      <c r="AH32" s="41">
        <v>0</v>
      </c>
      <c r="AI32" s="41">
        <v>380.15393882455913</v>
      </c>
      <c r="AJ32" s="41">
        <f t="shared" si="5"/>
        <v>380.15393882455913</v>
      </c>
      <c r="AR32" s="41">
        <v>0</v>
      </c>
      <c r="AS32" s="41">
        <v>0</v>
      </c>
      <c r="AT32" s="41">
        <v>0</v>
      </c>
      <c r="AU32" s="41">
        <v>405.92310603745381</v>
      </c>
      <c r="AV32" s="41">
        <v>405.92310603745381</v>
      </c>
    </row>
    <row r="33" spans="1:48" x14ac:dyDescent="0.2">
      <c r="A33" s="78">
        <v>28</v>
      </c>
      <c r="B33" s="76">
        <v>0</v>
      </c>
      <c r="C33" s="76">
        <v>0</v>
      </c>
      <c r="D33" s="76">
        <v>6.4241237256444661</v>
      </c>
      <c r="E33" s="76">
        <v>100.61479781911291</v>
      </c>
      <c r="F33" s="77">
        <f t="shared" si="0"/>
        <v>107.03892154475737</v>
      </c>
      <c r="G33" s="111"/>
      <c r="H33" s="77">
        <v>0</v>
      </c>
      <c r="I33" s="77">
        <v>0</v>
      </c>
      <c r="J33" s="77">
        <v>0</v>
      </c>
      <c r="K33" s="77">
        <v>93.621755636490974</v>
      </c>
      <c r="L33" s="77">
        <f t="shared" si="1"/>
        <v>93.621755636490974</v>
      </c>
      <c r="M33" s="111"/>
      <c r="N33" s="77">
        <v>0</v>
      </c>
      <c r="O33" s="77">
        <v>0</v>
      </c>
      <c r="P33" s="77">
        <v>0</v>
      </c>
      <c r="Q33" s="77">
        <v>112.68742987075312</v>
      </c>
      <c r="R33" s="77">
        <f t="shared" si="2"/>
        <v>112.68742987075312</v>
      </c>
      <c r="S33" s="111"/>
      <c r="T33" s="77">
        <v>0</v>
      </c>
      <c r="U33" s="77">
        <v>0</v>
      </c>
      <c r="V33" s="77">
        <v>0</v>
      </c>
      <c r="W33" s="77">
        <v>187.23586875173811</v>
      </c>
      <c r="X33" s="77">
        <f t="shared" si="3"/>
        <v>187.23586875173811</v>
      </c>
      <c r="Y33" s="107"/>
      <c r="Z33" s="77">
        <v>0</v>
      </c>
      <c r="AA33" s="77">
        <v>0</v>
      </c>
      <c r="AB33" s="77">
        <v>0</v>
      </c>
      <c r="AC33" s="77">
        <v>195.03430580016303</v>
      </c>
      <c r="AD33" s="77">
        <f t="shared" si="4"/>
        <v>195.03430580016303</v>
      </c>
      <c r="AE33" s="108"/>
      <c r="AF33" s="77">
        <v>0</v>
      </c>
      <c r="AG33" s="77">
        <v>0</v>
      </c>
      <c r="AH33" s="77">
        <v>0</v>
      </c>
      <c r="AI33" s="77">
        <v>250.22643264083342</v>
      </c>
      <c r="AJ33" s="77">
        <f t="shared" si="5"/>
        <v>250.22643264083342</v>
      </c>
      <c r="AR33" s="77">
        <v>0</v>
      </c>
      <c r="AS33" s="77">
        <v>0</v>
      </c>
      <c r="AT33" s="77">
        <v>0</v>
      </c>
      <c r="AU33" s="77">
        <v>273.69639303519472</v>
      </c>
      <c r="AV33" s="77">
        <v>273.69639303519472</v>
      </c>
    </row>
    <row r="34" spans="1:48" x14ac:dyDescent="0.2">
      <c r="A34" s="40">
        <v>29</v>
      </c>
      <c r="B34" s="118">
        <v>0</v>
      </c>
      <c r="C34" s="118">
        <v>0</v>
      </c>
      <c r="D34" s="118">
        <v>6.5158750907080716</v>
      </c>
      <c r="E34" s="118">
        <v>77.805219488531804</v>
      </c>
      <c r="F34" s="41">
        <f t="shared" si="0"/>
        <v>84.321094579239883</v>
      </c>
      <c r="G34" s="111"/>
      <c r="H34" s="41">
        <v>0</v>
      </c>
      <c r="I34" s="41">
        <v>0</v>
      </c>
      <c r="J34" s="41">
        <v>0</v>
      </c>
      <c r="K34" s="41">
        <v>73.611383815259813</v>
      </c>
      <c r="L34" s="41">
        <f t="shared" si="1"/>
        <v>73.611383815259813</v>
      </c>
      <c r="M34" s="111"/>
      <c r="N34" s="41">
        <v>0</v>
      </c>
      <c r="O34" s="41">
        <v>0</v>
      </c>
      <c r="P34" s="41">
        <v>0</v>
      </c>
      <c r="Q34" s="41">
        <v>89.494851994657466</v>
      </c>
      <c r="R34" s="41">
        <f t="shared" si="2"/>
        <v>89.494851994657466</v>
      </c>
      <c r="S34" s="111"/>
      <c r="T34" s="41">
        <v>0</v>
      </c>
      <c r="U34" s="41">
        <v>0</v>
      </c>
      <c r="V34" s="41">
        <v>0</v>
      </c>
      <c r="W34" s="41">
        <v>141.78380856649574</v>
      </c>
      <c r="X34" s="41">
        <f t="shared" si="3"/>
        <v>141.78380856649574</v>
      </c>
      <c r="Y34" s="107"/>
      <c r="Z34" s="41">
        <v>0</v>
      </c>
      <c r="AA34" s="41">
        <v>0</v>
      </c>
      <c r="AB34" s="41">
        <v>0</v>
      </c>
      <c r="AC34" s="41">
        <v>142.20147031695456</v>
      </c>
      <c r="AD34" s="41">
        <f t="shared" si="4"/>
        <v>142.20147031695456</v>
      </c>
      <c r="AE34" s="108"/>
      <c r="AF34" s="41">
        <v>0</v>
      </c>
      <c r="AG34" s="41">
        <v>0</v>
      </c>
      <c r="AH34" s="41">
        <v>0</v>
      </c>
      <c r="AI34" s="41">
        <v>195.14188147051277</v>
      </c>
      <c r="AJ34" s="41">
        <f t="shared" si="5"/>
        <v>195.14188147051277</v>
      </c>
      <c r="AR34" s="41">
        <v>0</v>
      </c>
      <c r="AS34" s="41">
        <v>0</v>
      </c>
      <c r="AT34" s="41">
        <v>0</v>
      </c>
      <c r="AU34" s="41">
        <v>210.24833268114321</v>
      </c>
      <c r="AV34" s="41">
        <v>210.24833268114321</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4">
        <v>2013</v>
      </c>
      <c r="I38" s="72">
        <v>2019</v>
      </c>
    </row>
    <row r="39" spans="1:48" x14ac:dyDescent="0.2">
      <c r="A39" s="71" t="s">
        <v>43</v>
      </c>
      <c r="B39" s="69" t="s">
        <v>44</v>
      </c>
      <c r="C39" s="67">
        <f>SUM(B5:B10)</f>
        <v>670.66185820160524</v>
      </c>
      <c r="D39" s="68">
        <f>SUM(H5:H10)</f>
        <v>949.521954408591</v>
      </c>
      <c r="E39" s="67">
        <f>SUM(N5:N10)</f>
        <v>1441.8882127753891</v>
      </c>
      <c r="F39" s="68">
        <f>SUM(T5:T10)</f>
        <v>2094.7713046682429</v>
      </c>
      <c r="G39" s="64">
        <f>SUM(Z5:Z10)</f>
        <v>4393.6491184281176</v>
      </c>
      <c r="H39" s="59">
        <f>SUM(AF5:AF10)</f>
        <v>9320.7868024633644</v>
      </c>
      <c r="I39" s="81">
        <f>SUM(AR5:AR10)</f>
        <v>22510.385791586217</v>
      </c>
      <c r="J39" s="3"/>
    </row>
    <row r="40" spans="1:48" x14ac:dyDescent="0.2">
      <c r="A40" s="53"/>
      <c r="B40" s="128" t="s">
        <v>45</v>
      </c>
      <c r="C40" s="129">
        <f>SUM(B11:B16)</f>
        <v>655.39915706213992</v>
      </c>
      <c r="D40" s="55">
        <f>SUM(H11:H16)</f>
        <v>817.67600339762055</v>
      </c>
      <c r="E40" s="129">
        <f>SUM(N11:N16)</f>
        <v>1058.3898812080658</v>
      </c>
      <c r="F40" s="55">
        <f>SUM(T11:T16)</f>
        <v>1457.372996983222</v>
      </c>
      <c r="G40" s="129">
        <f>SUM(Z11:Z16)</f>
        <v>1789.9806237751613</v>
      </c>
      <c r="H40" s="58">
        <f>SUM(AF11:AF16)</f>
        <v>1882.8445687828078</v>
      </c>
      <c r="I40" s="143">
        <f>SUM(AR11:AR16)</f>
        <v>3256.4576328704738</v>
      </c>
      <c r="J40" s="3"/>
    </row>
    <row r="41" spans="1:48" x14ac:dyDescent="0.2">
      <c r="A41" s="70"/>
      <c r="B41" s="66" t="s">
        <v>46</v>
      </c>
      <c r="C41" s="64">
        <f>SUM(B17:B22)</f>
        <v>608.3099678738763</v>
      </c>
      <c r="D41" s="65">
        <f>SUM(H17:H22)</f>
        <v>821.64338646731267</v>
      </c>
      <c r="E41" s="64">
        <f>SUM(N17:N22)</f>
        <v>1063.9466541696304</v>
      </c>
      <c r="F41" s="65">
        <f>SUM(T17:T22)</f>
        <v>1466.0973632975877</v>
      </c>
      <c r="G41" s="64">
        <f>SUM(Z17:Z22)</f>
        <v>1795.5122134882586</v>
      </c>
      <c r="H41" s="59">
        <f>SUM(AF17:AF22)</f>
        <v>1882.8445687828078</v>
      </c>
      <c r="I41" s="81">
        <f>SUM(AR17:AR22)</f>
        <v>3256.4576328704725</v>
      </c>
      <c r="J41" s="3"/>
    </row>
    <row r="42" spans="1:48" x14ac:dyDescent="0.2">
      <c r="A42" s="131"/>
      <c r="B42" s="132" t="s">
        <v>47</v>
      </c>
      <c r="C42" s="133">
        <f>SUM(B5:B22)</f>
        <v>1934.3709831376214</v>
      </c>
      <c r="D42" s="134">
        <f>SUM(H5:H22)</f>
        <v>2588.8413442735246</v>
      </c>
      <c r="E42" s="133">
        <f>SUM(N5:N22)</f>
        <v>3564.2247481530853</v>
      </c>
      <c r="F42" s="134">
        <f>SUM(T5:T22)</f>
        <v>5018.2416649490533</v>
      </c>
      <c r="G42" s="129">
        <f>SUM(Z5:Z22)</f>
        <v>7979.141955691538</v>
      </c>
      <c r="H42" s="58">
        <f>SUM(AF5:AF22)</f>
        <v>13086.475940028969</v>
      </c>
      <c r="I42" s="143">
        <f>SUM(AR5:AR22)</f>
        <v>29023.30105732716</v>
      </c>
      <c r="J42" s="3"/>
    </row>
    <row r="43" spans="1:48" x14ac:dyDescent="0.2">
      <c r="A43" s="71" t="s">
        <v>1</v>
      </c>
      <c r="B43" s="69" t="s">
        <v>44</v>
      </c>
      <c r="C43" s="67">
        <f>SUM(C5:C10)</f>
        <v>2258.548768740754</v>
      </c>
      <c r="D43" s="68">
        <f>SUM(I5:I10)</f>
        <v>3357.7394393319355</v>
      </c>
      <c r="E43" s="67">
        <f>SUM(O5:O10)</f>
        <v>10001.053722080087</v>
      </c>
      <c r="F43" s="68">
        <f>SUM(U5:U10)</f>
        <v>13232.708227757039</v>
      </c>
      <c r="G43" s="67">
        <f>SUM(AA5:AA10)</f>
        <v>21873.354485531174</v>
      </c>
      <c r="H43" s="68">
        <f>SUM(AG5:AG10)</f>
        <v>29994.593590188506</v>
      </c>
      <c r="I43" s="85">
        <f>SUM(AS5:AS10)</f>
        <v>45534.047231245924</v>
      </c>
      <c r="J43" s="3"/>
    </row>
    <row r="44" spans="1:48" x14ac:dyDescent="0.2">
      <c r="A44" s="53"/>
      <c r="B44" s="128" t="s">
        <v>45</v>
      </c>
      <c r="C44" s="129">
        <f>SUM(C11:C16)</f>
        <v>0.18437516845491339</v>
      </c>
      <c r="D44" s="55">
        <f>SUM(I11:I16)</f>
        <v>45.065128184768184</v>
      </c>
      <c r="E44" s="129">
        <f>SUM(O11:O16)</f>
        <v>90.936881731915975</v>
      </c>
      <c r="F44" s="55">
        <f>SUM(U11:U16)</f>
        <v>731.13534758698756</v>
      </c>
      <c r="G44" s="129">
        <f>SUM(AA11:AA16)</f>
        <v>1596.3233937380637</v>
      </c>
      <c r="H44" s="55">
        <f>SUM(AG11:AG16)</f>
        <v>491.87144088438964</v>
      </c>
      <c r="I44" s="143">
        <f>SUM(AS11:AS16)</f>
        <v>1012.4638596828506</v>
      </c>
      <c r="J44" s="3"/>
    </row>
    <row r="45" spans="1:48" x14ac:dyDescent="0.2">
      <c r="A45" s="66"/>
      <c r="B45" s="66" t="s">
        <v>46</v>
      </c>
      <c r="C45" s="64">
        <f>SUM(C17:C22)</f>
        <v>0</v>
      </c>
      <c r="D45" s="65">
        <f>SUM(I17:I22)</f>
        <v>0</v>
      </c>
      <c r="E45" s="64">
        <f>SUM(O17:O22)</f>
        <v>0</v>
      </c>
      <c r="F45" s="65">
        <f>SUM(U17:U22)</f>
        <v>0</v>
      </c>
      <c r="G45" s="64">
        <f>SUM(AA17:AA22)</f>
        <v>1564.5149069768763</v>
      </c>
      <c r="H45" s="65">
        <f>SUM(AG17:AG22)</f>
        <v>484.75261763782879</v>
      </c>
      <c r="I45" s="81">
        <f>SUM(AS17:AS22)</f>
        <v>1008.4593448885846</v>
      </c>
      <c r="J45" s="3"/>
    </row>
    <row r="46" spans="1:48" x14ac:dyDescent="0.2">
      <c r="A46" s="132"/>
      <c r="B46" s="132" t="s">
        <v>47</v>
      </c>
      <c r="C46" s="133">
        <f>SUM(C5:C22)</f>
        <v>2258.733143909209</v>
      </c>
      <c r="D46" s="134">
        <f>SUM(I5:I22)</f>
        <v>3402.8045675167036</v>
      </c>
      <c r="E46" s="133">
        <f>SUM(O5:O22)</f>
        <v>10091.990603812004</v>
      </c>
      <c r="F46" s="134">
        <f>SUM(U5:U22)</f>
        <v>13963.843575344026</v>
      </c>
      <c r="G46" s="133">
        <f>SUM(AA5:AA22)</f>
        <v>25034.19278624612</v>
      </c>
      <c r="H46" s="134">
        <f>SUM(AG5:AG22)</f>
        <v>30971.217648710732</v>
      </c>
      <c r="I46" s="145">
        <f>SUM(AS5:AS22)</f>
        <v>47554.970435817333</v>
      </c>
      <c r="J46" s="3"/>
    </row>
    <row r="47" spans="1:48" x14ac:dyDescent="0.2">
      <c r="A47" s="69" t="s">
        <v>48</v>
      </c>
      <c r="B47" s="69" t="s">
        <v>44</v>
      </c>
      <c r="C47" s="67">
        <f>SUM(D5:D10)</f>
        <v>90.352035939039183</v>
      </c>
      <c r="D47" s="68">
        <f>SUM(J5:J10)</f>
        <v>286.23843656352278</v>
      </c>
      <c r="E47" s="67">
        <f>SUM(P5:P10)</f>
        <v>302.86081816814794</v>
      </c>
      <c r="F47" s="68">
        <f>SUM(V5:V10)</f>
        <v>2969.5130804145783</v>
      </c>
      <c r="G47" s="64">
        <f>SUM(AB5:AB10)</f>
        <v>535.07335879371408</v>
      </c>
      <c r="H47" s="59">
        <f>SUM(AH5:AH10)</f>
        <v>723.05246096266546</v>
      </c>
      <c r="I47" s="81">
        <f>SUM(AT5:AT10)</f>
        <v>2277.7037671409057</v>
      </c>
      <c r="J47" s="3"/>
    </row>
    <row r="48" spans="1:48" x14ac:dyDescent="0.2">
      <c r="A48" s="54"/>
      <c r="B48" s="128" t="s">
        <v>45</v>
      </c>
      <c r="C48" s="129">
        <f>SUM(D11:D16)</f>
        <v>90.756329911393067</v>
      </c>
      <c r="D48" s="55">
        <f>SUM(J11:J16)</f>
        <v>286.23843656352284</v>
      </c>
      <c r="E48" s="129">
        <f>SUM(P11:P16)</f>
        <v>302.86081816814789</v>
      </c>
      <c r="F48" s="55">
        <f>SUM(V11:V16)</f>
        <v>2262.0131382480572</v>
      </c>
      <c r="G48" s="129">
        <f>SUM(AB11:AB16)</f>
        <v>535.07335879371408</v>
      </c>
      <c r="H48" s="58">
        <f>SUM(AH11:AH16)</f>
        <v>723.05246096266558</v>
      </c>
      <c r="I48" s="143">
        <f>SUM(AT11:AT16)</f>
        <v>2277.7037671409053</v>
      </c>
      <c r="J48" s="3"/>
    </row>
    <row r="49" spans="1:10" x14ac:dyDescent="0.2">
      <c r="A49" s="66"/>
      <c r="B49" s="66" t="s">
        <v>46</v>
      </c>
      <c r="C49" s="64">
        <f>SUM(D17:D22)</f>
        <v>150.75589374089446</v>
      </c>
      <c r="D49" s="65">
        <f>SUM(J17:J22)</f>
        <v>427.17347196554221</v>
      </c>
      <c r="E49" s="64">
        <f>SUM(P17:P22)</f>
        <v>350.27199805342576</v>
      </c>
      <c r="F49" s="65">
        <f>SUM(V17:V22)</f>
        <v>2262.0131382480572</v>
      </c>
      <c r="G49" s="64">
        <f>SUM(AB17:AB22)</f>
        <v>535.07335879371408</v>
      </c>
      <c r="H49" s="59">
        <f>SUM(AH17:AH22)</f>
        <v>723.05246096266558</v>
      </c>
      <c r="I49" s="81">
        <f>SUM(AT17:AT22)</f>
        <v>2277.7037671409053</v>
      </c>
      <c r="J49" s="3"/>
    </row>
    <row r="50" spans="1:10" x14ac:dyDescent="0.2">
      <c r="A50" s="132"/>
      <c r="B50" s="132" t="s">
        <v>47</v>
      </c>
      <c r="C50" s="133">
        <f>SUM(D5:D22)</f>
        <v>331.86425959132674</v>
      </c>
      <c r="D50" s="134">
        <f>SUM(J5:J22)</f>
        <v>999.65034509258794</v>
      </c>
      <c r="E50" s="133">
        <f>SUM(P5:P22)</f>
        <v>955.99363438972159</v>
      </c>
      <c r="F50" s="134">
        <f>SUM(V5:V22)</f>
        <v>7493.5393569106936</v>
      </c>
      <c r="G50" s="129">
        <f>SUM(AB5:AB22)</f>
        <v>1605.2200763811429</v>
      </c>
      <c r="H50" s="58">
        <f>SUM(AH5:AH22)</f>
        <v>2169.1573828879959</v>
      </c>
      <c r="I50" s="143">
        <f>SUM(AT5:AT22)</f>
        <v>6833.1113014227149</v>
      </c>
      <c r="J50" s="3"/>
    </row>
    <row r="51" spans="1:10" x14ac:dyDescent="0.2">
      <c r="A51" s="69" t="s">
        <v>3</v>
      </c>
      <c r="B51" s="69" t="s">
        <v>44</v>
      </c>
      <c r="C51" s="67">
        <f>SUM(E5:E10)</f>
        <v>30.985118310783815</v>
      </c>
      <c r="D51" s="68">
        <f>SUM(K5:K10)</f>
        <v>26.39995556419699</v>
      </c>
      <c r="E51" s="67">
        <f>SUM(Q5:Q10)</f>
        <v>27.665046913370258</v>
      </c>
      <c r="F51" s="68">
        <f>SUM(W5:W10)</f>
        <v>161.09163056748295</v>
      </c>
      <c r="G51" s="67">
        <f>SUM(AC5:AC10)</f>
        <v>66.076306917733746</v>
      </c>
      <c r="H51" s="68">
        <f>SUM(AI5:AI10)</f>
        <v>46.184465065730251</v>
      </c>
      <c r="I51" s="85">
        <f>SUM(AU5:AU10)</f>
        <v>40.516972001166927</v>
      </c>
      <c r="J51" s="3"/>
    </row>
    <row r="52" spans="1:10" x14ac:dyDescent="0.2">
      <c r="A52" s="54"/>
      <c r="B52" s="128" t="s">
        <v>45</v>
      </c>
      <c r="C52" s="129">
        <f>SUM(E11:E16)</f>
        <v>22118.956088471721</v>
      </c>
      <c r="D52" s="55">
        <f>SUM(K11:K16)</f>
        <v>23784.429166551952</v>
      </c>
      <c r="E52" s="129">
        <f>SUM(Q11:Q16)</f>
        <v>26625.949839109977</v>
      </c>
      <c r="F52" s="55">
        <f>SUM(W11:W16)</f>
        <v>36725.24329567315</v>
      </c>
      <c r="G52" s="129">
        <f>SUM(AC11:AC16)</f>
        <v>40953.34400028384</v>
      </c>
      <c r="H52" s="55">
        <f>SUM(AI11:AI16)</f>
        <v>46727.479704893041</v>
      </c>
      <c r="I52" s="143">
        <f>SUM(AU11:AU16)</f>
        <v>75285.456333008624</v>
      </c>
      <c r="J52" s="3"/>
    </row>
    <row r="53" spans="1:10" x14ac:dyDescent="0.2">
      <c r="A53" s="66"/>
      <c r="B53" s="66" t="s">
        <v>46</v>
      </c>
      <c r="C53" s="64">
        <f>SUM(E17:E22)</f>
        <v>26507.117093023018</v>
      </c>
      <c r="D53" s="65">
        <f>SUM(K17:K22)</f>
        <v>28643.645266188621</v>
      </c>
      <c r="E53" s="64">
        <f>SUM(Q17:Q22)</f>
        <v>33455.587474048734</v>
      </c>
      <c r="F53" s="65">
        <f>SUM(W17:W22)</f>
        <v>37683.128342584154</v>
      </c>
      <c r="G53" s="64">
        <f>SUM(AC17:AC22)</f>
        <v>41358.862358910999</v>
      </c>
      <c r="H53" s="65">
        <f>SUM(AI17:AI22)</f>
        <v>45454.81009464516</v>
      </c>
      <c r="I53" s="81">
        <f>SUM(AU17:AU22)</f>
        <v>86080.934457467287</v>
      </c>
      <c r="J53" s="3"/>
    </row>
    <row r="54" spans="1:10" x14ac:dyDescent="0.2">
      <c r="A54" s="132"/>
      <c r="B54" s="132" t="s">
        <v>47</v>
      </c>
      <c r="C54" s="133">
        <f>SUM(E5:E22)</f>
        <v>48657.058299805525</v>
      </c>
      <c r="D54" s="134">
        <f>SUM(K5:K22)</f>
        <v>52454.47438830477</v>
      </c>
      <c r="E54" s="133">
        <f>SUM(Q5:Q22)</f>
        <v>60109.202360072079</v>
      </c>
      <c r="F54" s="134">
        <f>SUM(W5:W22)</f>
        <v>74569.463268824809</v>
      </c>
      <c r="G54" s="133">
        <f>SUM(AC5:AC22)</f>
        <v>82378.282666112573</v>
      </c>
      <c r="H54" s="134">
        <f>SUM(AI5:AI22)</f>
        <v>92228.474264603938</v>
      </c>
      <c r="I54" s="145">
        <f>SUM(AU5:AU22)</f>
        <v>161406.90776247706</v>
      </c>
      <c r="J54" s="3"/>
    </row>
    <row r="55" spans="1:10" x14ac:dyDescent="0.2">
      <c r="A55" s="69" t="s">
        <v>49</v>
      </c>
      <c r="B55" s="69" t="s">
        <v>44</v>
      </c>
      <c r="C55" s="67">
        <f t="shared" ref="C55:I58" si="6">SUM(C39,C43,C47,C51)</f>
        <v>3050.5477811921824</v>
      </c>
      <c r="D55" s="68">
        <f t="shared" si="6"/>
        <v>4619.899785868246</v>
      </c>
      <c r="E55" s="67">
        <f t="shared" si="6"/>
        <v>11773.467799936996</v>
      </c>
      <c r="F55" s="68">
        <f t="shared" si="6"/>
        <v>18458.084243407342</v>
      </c>
      <c r="G55" s="64">
        <f t="shared" si="6"/>
        <v>26868.15326967074</v>
      </c>
      <c r="H55" s="59">
        <f t="shared" si="6"/>
        <v>40084.61731868027</v>
      </c>
      <c r="I55" s="85">
        <f t="shared" si="6"/>
        <v>70362.653761974216</v>
      </c>
      <c r="J55" s="76">
        <f>I55*100/I$58</f>
        <v>28.740766713906638</v>
      </c>
    </row>
    <row r="56" spans="1:10" x14ac:dyDescent="0.2">
      <c r="A56" s="54"/>
      <c r="B56" s="128" t="s">
        <v>45</v>
      </c>
      <c r="C56" s="129">
        <f t="shared" si="6"/>
        <v>22865.295950613709</v>
      </c>
      <c r="D56" s="55">
        <f t="shared" si="6"/>
        <v>24933.408734697863</v>
      </c>
      <c r="E56" s="129">
        <f t="shared" si="6"/>
        <v>28078.137420218107</v>
      </c>
      <c r="F56" s="55">
        <f t="shared" si="6"/>
        <v>41175.764778491415</v>
      </c>
      <c r="G56" s="129">
        <f t="shared" si="6"/>
        <v>44874.72137659078</v>
      </c>
      <c r="H56" s="58">
        <f t="shared" si="6"/>
        <v>49825.248175522902</v>
      </c>
      <c r="I56" s="143">
        <f t="shared" si="6"/>
        <v>81832.08159270286</v>
      </c>
      <c r="J56" s="76">
        <f>I56*100/I$58</f>
        <v>33.425640464406172</v>
      </c>
    </row>
    <row r="57" spans="1:10" x14ac:dyDescent="0.2">
      <c r="A57" s="66"/>
      <c r="B57" s="66" t="s">
        <v>46</v>
      </c>
      <c r="C57" s="64">
        <f t="shared" si="6"/>
        <v>27266.182954637788</v>
      </c>
      <c r="D57" s="65">
        <f t="shared" si="6"/>
        <v>29892.462124621477</v>
      </c>
      <c r="E57" s="64">
        <f t="shared" si="6"/>
        <v>34869.806126271789</v>
      </c>
      <c r="F57" s="65">
        <f t="shared" si="6"/>
        <v>41411.238844129795</v>
      </c>
      <c r="G57" s="64">
        <f t="shared" si="6"/>
        <v>45253.962838169849</v>
      </c>
      <c r="H57" s="59">
        <f t="shared" si="6"/>
        <v>48545.459742028463</v>
      </c>
      <c r="I57" s="81">
        <f t="shared" si="6"/>
        <v>92623.55520236725</v>
      </c>
      <c r="J57" s="76">
        <f>I57*100/I$58</f>
        <v>37.833592821687212</v>
      </c>
    </row>
    <row r="58" spans="1:10" x14ac:dyDescent="0.2">
      <c r="A58" s="132"/>
      <c r="B58" s="132" t="s">
        <v>47</v>
      </c>
      <c r="C58" s="133">
        <f t="shared" si="6"/>
        <v>53182.026686443685</v>
      </c>
      <c r="D58" s="134">
        <f t="shared" si="6"/>
        <v>59445.770645187586</v>
      </c>
      <c r="E58" s="133">
        <f t="shared" si="6"/>
        <v>74721.411346426888</v>
      </c>
      <c r="F58" s="135">
        <f t="shared" si="6"/>
        <v>101045.08786602858</v>
      </c>
      <c r="G58" s="133">
        <f t="shared" si="6"/>
        <v>116996.83748443137</v>
      </c>
      <c r="H58" s="134">
        <f t="shared" si="6"/>
        <v>138455.32523623164</v>
      </c>
      <c r="I58" s="145">
        <f t="shared" si="6"/>
        <v>244818.29055704427</v>
      </c>
      <c r="J58" s="76"/>
    </row>
    <row r="59" spans="1:10" x14ac:dyDescent="0.2">
      <c r="F59" s="68"/>
      <c r="G59" s="68"/>
      <c r="H59" s="68"/>
    </row>
    <row r="60" spans="1:10" x14ac:dyDescent="0.2">
      <c r="F60" s="70"/>
      <c r="G60" s="70"/>
      <c r="H60" s="70"/>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38.324983655303257</v>
      </c>
      <c r="C70" s="58">
        <f t="shared" ref="C70:C98" si="9">L4</f>
        <v>69.125727077700532</v>
      </c>
      <c r="D70" s="58">
        <f t="shared" ref="D70:D98" si="10">R4</f>
        <v>205.59024145167248</v>
      </c>
      <c r="E70" s="58">
        <f t="shared" ref="E70:E98" si="11">X4</f>
        <v>258.09992738806187</v>
      </c>
      <c r="F70" s="58">
        <f t="shared" ref="F70:F98" si="12">AD4</f>
        <v>314.38705593015175</v>
      </c>
      <c r="G70" s="58">
        <f t="shared" ref="G70:G98" si="13">AJ4</f>
        <v>294.12625449773037</v>
      </c>
      <c r="H70" s="147"/>
      <c r="I70" s="147">
        <f t="shared" ref="I70:I98" si="14">AV4</f>
        <v>493.95845584467219</v>
      </c>
    </row>
    <row r="71" spans="1:9" x14ac:dyDescent="0.2">
      <c r="A71" s="2">
        <f t="shared" si="7"/>
        <v>0</v>
      </c>
      <c r="B71" s="108">
        <f t="shared" si="8"/>
        <v>609.68621403359145</v>
      </c>
      <c r="C71" s="108">
        <f t="shared" si="9"/>
        <v>569.62621110401028</v>
      </c>
      <c r="D71" s="108">
        <f t="shared" si="10"/>
        <v>2510.805895290287</v>
      </c>
      <c r="E71" s="108">
        <f t="shared" si="11"/>
        <v>2802.4959925400904</v>
      </c>
      <c r="F71" s="108">
        <f t="shared" si="12"/>
        <v>4117.4526864090449</v>
      </c>
      <c r="G71" s="108">
        <f t="shared" si="13"/>
        <v>6050.5008859943273</v>
      </c>
      <c r="H71" s="146"/>
      <c r="I71" s="146">
        <f t="shared" si="14"/>
        <v>17443.700234123171</v>
      </c>
    </row>
    <row r="72" spans="1:9" x14ac:dyDescent="0.2">
      <c r="A72" s="57">
        <f t="shared" si="7"/>
        <v>1</v>
      </c>
      <c r="B72" s="58">
        <f t="shared" si="8"/>
        <v>519.71701586346933</v>
      </c>
      <c r="C72" s="58">
        <f t="shared" si="9"/>
        <v>509.67955041651464</v>
      </c>
      <c r="D72" s="58">
        <f t="shared" si="10"/>
        <v>1414.1886357429826</v>
      </c>
      <c r="E72" s="58">
        <f t="shared" si="11"/>
        <v>2121.7417570921457</v>
      </c>
      <c r="F72" s="58">
        <f t="shared" si="12"/>
        <v>2436.3035774242594</v>
      </c>
      <c r="G72" s="58">
        <f t="shared" si="13"/>
        <v>5487.6582283666921</v>
      </c>
      <c r="H72" s="147"/>
      <c r="I72" s="147">
        <f t="shared" si="14"/>
        <v>11026.45816757019</v>
      </c>
    </row>
    <row r="73" spans="1:9" x14ac:dyDescent="0.2">
      <c r="A73" s="2">
        <f t="shared" si="7"/>
        <v>2</v>
      </c>
      <c r="B73" s="108">
        <f t="shared" si="8"/>
        <v>449.43276041996802</v>
      </c>
      <c r="C73" s="108">
        <f t="shared" si="9"/>
        <v>614.42103628981477</v>
      </c>
      <c r="D73" s="108">
        <f t="shared" si="10"/>
        <v>1618.9126132564033</v>
      </c>
      <c r="E73" s="108">
        <f t="shared" si="11"/>
        <v>2824.8597358243569</v>
      </c>
      <c r="F73" s="108">
        <f t="shared" si="12"/>
        <v>4214.8945906588569</v>
      </c>
      <c r="G73" s="108">
        <f t="shared" si="13"/>
        <v>6421.7428125570759</v>
      </c>
      <c r="H73" s="146"/>
      <c r="I73" s="146">
        <f t="shared" si="14"/>
        <v>10529.16637003984</v>
      </c>
    </row>
    <row r="74" spans="1:9" x14ac:dyDescent="0.2">
      <c r="A74" s="57">
        <f t="shared" si="7"/>
        <v>3</v>
      </c>
      <c r="B74" s="58">
        <f t="shared" si="8"/>
        <v>319.5390818966543</v>
      </c>
      <c r="C74" s="58">
        <f t="shared" si="9"/>
        <v>809.38675148890923</v>
      </c>
      <c r="D74" s="58">
        <f t="shared" si="10"/>
        <v>1826.8167350767953</v>
      </c>
      <c r="E74" s="58">
        <f t="shared" si="11"/>
        <v>3463.0615348116635</v>
      </c>
      <c r="F74" s="58">
        <f t="shared" si="12"/>
        <v>5035.3749966578071</v>
      </c>
      <c r="G74" s="58">
        <f t="shared" si="13"/>
        <v>7179.1790864599634</v>
      </c>
      <c r="H74" s="147"/>
      <c r="I74" s="147">
        <f t="shared" si="14"/>
        <v>10571.595922951812</v>
      </c>
    </row>
    <row r="75" spans="1:9" x14ac:dyDescent="0.2">
      <c r="A75" s="2">
        <f t="shared" si="7"/>
        <v>4</v>
      </c>
      <c r="B75" s="108">
        <f t="shared" si="8"/>
        <v>478.14084455325701</v>
      </c>
      <c r="C75" s="108">
        <f t="shared" si="9"/>
        <v>969.7661892223424</v>
      </c>
      <c r="D75" s="108">
        <f t="shared" si="10"/>
        <v>2075.2536747601412</v>
      </c>
      <c r="E75" s="108">
        <f t="shared" si="11"/>
        <v>3551.0756512881344</v>
      </c>
      <c r="F75" s="108">
        <f t="shared" si="12"/>
        <v>5321.8929438278792</v>
      </c>
      <c r="G75" s="108">
        <f t="shared" si="13"/>
        <v>7488.8490490734503</v>
      </c>
      <c r="H75" s="146"/>
      <c r="I75" s="146">
        <f t="shared" si="14"/>
        <v>10564.439836187637</v>
      </c>
    </row>
    <row r="76" spans="1:9" x14ac:dyDescent="0.2">
      <c r="A76" s="57">
        <f t="shared" si="7"/>
        <v>5</v>
      </c>
      <c r="B76" s="58">
        <f t="shared" si="8"/>
        <v>674.03186442524179</v>
      </c>
      <c r="C76" s="58">
        <f t="shared" si="9"/>
        <v>1147.0200473466552</v>
      </c>
      <c r="D76" s="58">
        <f t="shared" si="10"/>
        <v>2327.4902458103847</v>
      </c>
      <c r="E76" s="58">
        <f t="shared" si="11"/>
        <v>3694.8495718509516</v>
      </c>
      <c r="F76" s="58">
        <f t="shared" si="12"/>
        <v>5742.2344746928902</v>
      </c>
      <c r="G76" s="58">
        <f t="shared" si="13"/>
        <v>7456.6872562287599</v>
      </c>
      <c r="H76" s="147"/>
      <c r="I76" s="147">
        <f t="shared" si="14"/>
        <v>10227.293231101568</v>
      </c>
    </row>
    <row r="77" spans="1:9" x14ac:dyDescent="0.2">
      <c r="A77" s="2">
        <f t="shared" si="7"/>
        <v>6</v>
      </c>
      <c r="B77" s="108">
        <f t="shared" si="8"/>
        <v>3723.9656479736645</v>
      </c>
      <c r="C77" s="108">
        <f t="shared" si="9"/>
        <v>3951.9917137625939</v>
      </c>
      <c r="D77" s="108">
        <f t="shared" si="10"/>
        <v>4545.3079869679605</v>
      </c>
      <c r="E77" s="108">
        <f t="shared" si="11"/>
        <v>6339.5137032362254</v>
      </c>
      <c r="F77" s="108">
        <f t="shared" si="12"/>
        <v>7538.5505988068317</v>
      </c>
      <c r="G77" s="108">
        <f t="shared" si="13"/>
        <v>7917.1488226788779</v>
      </c>
      <c r="H77" s="146"/>
      <c r="I77" s="146">
        <f t="shared" si="14"/>
        <v>13413.677081070007</v>
      </c>
    </row>
    <row r="78" spans="1:9" x14ac:dyDescent="0.2">
      <c r="A78" s="57">
        <f t="shared" si="7"/>
        <v>7</v>
      </c>
      <c r="B78" s="58">
        <f t="shared" si="8"/>
        <v>4026.057950505045</v>
      </c>
      <c r="C78" s="58">
        <f t="shared" si="9"/>
        <v>4281.3061857798148</v>
      </c>
      <c r="D78" s="58">
        <f t="shared" si="10"/>
        <v>4593.8522253504434</v>
      </c>
      <c r="E78" s="58">
        <f t="shared" si="11"/>
        <v>6902.5927987116474</v>
      </c>
      <c r="F78" s="58">
        <f t="shared" si="12"/>
        <v>7548.0683401155547</v>
      </c>
      <c r="G78" s="58">
        <f t="shared" si="13"/>
        <v>8298.7501491345593</v>
      </c>
      <c r="H78" s="147"/>
      <c r="I78" s="147">
        <f t="shared" si="14"/>
        <v>13280.755606950413</v>
      </c>
    </row>
    <row r="79" spans="1:9" x14ac:dyDescent="0.2">
      <c r="A79" s="2">
        <f t="shared" si="7"/>
        <v>8</v>
      </c>
      <c r="B79" s="108">
        <f t="shared" si="8"/>
        <v>3884.2416107897316</v>
      </c>
      <c r="C79" s="108">
        <f t="shared" si="9"/>
        <v>4183.9409675297402</v>
      </c>
      <c r="D79" s="108">
        <f t="shared" si="10"/>
        <v>4723.1608639645738</v>
      </c>
      <c r="E79" s="108">
        <f t="shared" si="11"/>
        <v>7136.3042535641152</v>
      </c>
      <c r="F79" s="108">
        <f t="shared" si="12"/>
        <v>6634.0680715779854</v>
      </c>
      <c r="G79" s="108">
        <f t="shared" si="13"/>
        <v>8800.600961973083</v>
      </c>
      <c r="H79" s="146"/>
      <c r="I79" s="146">
        <f t="shared" si="14"/>
        <v>14239.379506352287</v>
      </c>
    </row>
    <row r="80" spans="1:9" x14ac:dyDescent="0.2">
      <c r="A80" s="57">
        <f t="shared" si="7"/>
        <v>9</v>
      </c>
      <c r="B80" s="58">
        <f t="shared" si="8"/>
        <v>3805.6432074319127</v>
      </c>
      <c r="C80" s="58">
        <f t="shared" si="9"/>
        <v>4227.5321080549138</v>
      </c>
      <c r="D80" s="58">
        <f t="shared" si="10"/>
        <v>4788.7033794164472</v>
      </c>
      <c r="E80" s="58">
        <f t="shared" si="11"/>
        <v>6841.2456823903613</v>
      </c>
      <c r="F80" s="58">
        <f t="shared" si="12"/>
        <v>7796.4865650280763</v>
      </c>
      <c r="G80" s="58">
        <f t="shared" si="13"/>
        <v>8549.4781728017715</v>
      </c>
      <c r="H80" s="147"/>
      <c r="I80" s="147">
        <f t="shared" si="14"/>
        <v>13350.823445448228</v>
      </c>
    </row>
    <row r="81" spans="1:9" x14ac:dyDescent="0.2">
      <c r="A81" s="2">
        <f t="shared" si="7"/>
        <v>10</v>
      </c>
      <c r="B81" s="108">
        <f t="shared" si="8"/>
        <v>3760.6649869593703</v>
      </c>
      <c r="C81" s="108">
        <f t="shared" si="9"/>
        <v>4147.6299689481584</v>
      </c>
      <c r="D81" s="108">
        <f t="shared" si="10"/>
        <v>4679.9770399106219</v>
      </c>
      <c r="E81" s="108">
        <f t="shared" si="11"/>
        <v>6912.3880785141009</v>
      </c>
      <c r="F81" s="108">
        <f t="shared" si="12"/>
        <v>7790.7961991426746</v>
      </c>
      <c r="G81" s="108">
        <f t="shared" si="13"/>
        <v>7455.5117989649252</v>
      </c>
      <c r="H81" s="146"/>
      <c r="I81" s="146">
        <f t="shared" si="14"/>
        <v>13003.722601004591</v>
      </c>
    </row>
    <row r="82" spans="1:9" x14ac:dyDescent="0.2">
      <c r="A82" s="57">
        <f t="shared" si="7"/>
        <v>11</v>
      </c>
      <c r="B82" s="58">
        <f t="shared" si="8"/>
        <v>3664.7225469539812</v>
      </c>
      <c r="C82" s="58">
        <f t="shared" si="9"/>
        <v>4141.0077906226443</v>
      </c>
      <c r="D82" s="58">
        <f t="shared" si="10"/>
        <v>4747.1359246080592</v>
      </c>
      <c r="E82" s="58">
        <f t="shared" si="11"/>
        <v>7043.7202620749713</v>
      </c>
      <c r="F82" s="58">
        <f t="shared" si="12"/>
        <v>7566.7516019196537</v>
      </c>
      <c r="G82" s="58">
        <f t="shared" si="13"/>
        <v>8803.7582699696868</v>
      </c>
      <c r="H82" s="147"/>
      <c r="I82" s="147">
        <f t="shared" si="14"/>
        <v>14543.723351877325</v>
      </c>
    </row>
    <row r="83" spans="1:9" x14ac:dyDescent="0.2">
      <c r="A83" s="2">
        <f t="shared" si="7"/>
        <v>12</v>
      </c>
      <c r="B83" s="108">
        <f t="shared" si="8"/>
        <v>4227.4352886501401</v>
      </c>
      <c r="C83" s="108">
        <f t="shared" si="9"/>
        <v>5065.4944310129686</v>
      </c>
      <c r="D83" s="108">
        <f t="shared" si="10"/>
        <v>5894.1840955339612</v>
      </c>
      <c r="E83" s="108">
        <f t="shared" si="11"/>
        <v>7095.439111435312</v>
      </c>
      <c r="F83" s="108">
        <f t="shared" si="12"/>
        <v>7673.0888343838133</v>
      </c>
      <c r="G83" s="108">
        <f t="shared" si="13"/>
        <v>8448.8041986594581</v>
      </c>
      <c r="H83" s="146"/>
      <c r="I83" s="146">
        <f t="shared" si="14"/>
        <v>16879.174287364622</v>
      </c>
    </row>
    <row r="84" spans="1:9" x14ac:dyDescent="0.2">
      <c r="A84" s="57">
        <f t="shared" si="7"/>
        <v>13</v>
      </c>
      <c r="B84" s="58">
        <f t="shared" si="8"/>
        <v>4467.1535174622104</v>
      </c>
      <c r="C84" s="58">
        <f t="shared" si="9"/>
        <v>5145.1794416578814</v>
      </c>
      <c r="D84" s="58">
        <f t="shared" si="10"/>
        <v>5910.4188048544502</v>
      </c>
      <c r="E84" s="58">
        <f t="shared" si="11"/>
        <v>7085.4269090410817</v>
      </c>
      <c r="F84" s="58">
        <f t="shared" si="12"/>
        <v>7819.0410851589249</v>
      </c>
      <c r="G84" s="58">
        <f t="shared" si="13"/>
        <v>8176.7214582362813</v>
      </c>
      <c r="H84" s="147"/>
      <c r="I84" s="147">
        <f t="shared" si="14"/>
        <v>16063.000677605793</v>
      </c>
    </row>
    <row r="85" spans="1:9" x14ac:dyDescent="0.2">
      <c r="A85" s="2">
        <f t="shared" si="7"/>
        <v>14</v>
      </c>
      <c r="B85" s="108">
        <f t="shared" si="8"/>
        <v>4541.3620826275164</v>
      </c>
      <c r="C85" s="108">
        <f t="shared" si="9"/>
        <v>4893.9104719178786</v>
      </c>
      <c r="D85" s="108">
        <f t="shared" si="10"/>
        <v>6021.868779245814</v>
      </c>
      <c r="E85" s="108">
        <f t="shared" si="11"/>
        <v>7002.4931783780139</v>
      </c>
      <c r="F85" s="108">
        <f t="shared" si="12"/>
        <v>7672.7444354934923</v>
      </c>
      <c r="G85" s="108">
        <f t="shared" si="13"/>
        <v>8075.9243938857453</v>
      </c>
      <c r="H85" s="146"/>
      <c r="I85" s="146">
        <f t="shared" si="14"/>
        <v>16135.065746362317</v>
      </c>
    </row>
    <row r="86" spans="1:9" x14ac:dyDescent="0.2">
      <c r="A86" s="57">
        <f t="shared" si="7"/>
        <v>15</v>
      </c>
      <c r="B86" s="58">
        <f t="shared" si="8"/>
        <v>4497.334860877254</v>
      </c>
      <c r="C86" s="58">
        <f t="shared" si="9"/>
        <v>4957.0482512603376</v>
      </c>
      <c r="D86" s="58">
        <f t="shared" si="10"/>
        <v>5944.478987404912</v>
      </c>
      <c r="E86" s="58">
        <f t="shared" si="11"/>
        <v>6841.9310981418148</v>
      </c>
      <c r="F86" s="58">
        <f t="shared" si="12"/>
        <v>7586.8898186292727</v>
      </c>
      <c r="G86" s="58">
        <f t="shared" si="13"/>
        <v>8120.1516066028253</v>
      </c>
      <c r="H86" s="147"/>
      <c r="I86" s="147">
        <f t="shared" si="14"/>
        <v>16456.679325560937</v>
      </c>
    </row>
    <row r="87" spans="1:9" x14ac:dyDescent="0.2">
      <c r="A87" s="2">
        <f t="shared" si="7"/>
        <v>16</v>
      </c>
      <c r="B87" s="108">
        <f t="shared" si="8"/>
        <v>4734.1817280645864</v>
      </c>
      <c r="C87" s="108">
        <f t="shared" si="9"/>
        <v>4936.5905993276128</v>
      </c>
      <c r="D87" s="108">
        <f t="shared" si="10"/>
        <v>5519.3292071506603</v>
      </c>
      <c r="E87" s="108">
        <f t="shared" si="11"/>
        <v>6775.4642756226531</v>
      </c>
      <c r="F87" s="108">
        <f t="shared" si="12"/>
        <v>7364.6931706506903</v>
      </c>
      <c r="G87" s="108">
        <f t="shared" si="13"/>
        <v>7898.1894965662796</v>
      </c>
      <c r="H87" s="146"/>
      <c r="I87" s="146">
        <f t="shared" si="14"/>
        <v>12886.523864809489</v>
      </c>
    </row>
    <row r="88" spans="1:9" x14ac:dyDescent="0.2">
      <c r="A88" s="57">
        <f t="shared" si="7"/>
        <v>17</v>
      </c>
      <c r="B88" s="58">
        <f t="shared" si="8"/>
        <v>4798.7154769560839</v>
      </c>
      <c r="C88" s="58">
        <f t="shared" si="9"/>
        <v>4894.2389294448021</v>
      </c>
      <c r="D88" s="58">
        <f t="shared" si="10"/>
        <v>5579.5262520819942</v>
      </c>
      <c r="E88" s="58">
        <f t="shared" si="11"/>
        <v>6610.484271510928</v>
      </c>
      <c r="F88" s="58">
        <f t="shared" si="12"/>
        <v>7137.505493853655</v>
      </c>
      <c r="G88" s="58">
        <f t="shared" si="13"/>
        <v>7825.6685880778768</v>
      </c>
      <c r="H88" s="147"/>
      <c r="I88" s="147">
        <f t="shared" si="14"/>
        <v>14203.111300664088</v>
      </c>
    </row>
    <row r="89" spans="1:9" x14ac:dyDescent="0.2">
      <c r="A89" s="2">
        <f t="shared" si="7"/>
        <v>18</v>
      </c>
      <c r="B89" s="108">
        <f t="shared" si="8"/>
        <v>1711.4009302358641</v>
      </c>
      <c r="C89" s="108">
        <f t="shared" si="9"/>
        <v>1774.7275356036439</v>
      </c>
      <c r="D89" s="108">
        <f t="shared" si="10"/>
        <v>2102.6131402667247</v>
      </c>
      <c r="E89" s="108">
        <f t="shared" si="11"/>
        <v>2933.774931233696</v>
      </c>
      <c r="F89" s="108">
        <f t="shared" si="12"/>
        <v>2928.1411629584868</v>
      </c>
      <c r="G89" s="108">
        <f t="shared" si="13"/>
        <v>3954.4185687069335</v>
      </c>
      <c r="H89" s="146"/>
      <c r="I89" s="146">
        <f t="shared" si="14"/>
        <v>5712.8791318385092</v>
      </c>
    </row>
    <row r="90" spans="1:9" x14ac:dyDescent="0.2">
      <c r="A90" s="57">
        <f t="shared" si="7"/>
        <v>19</v>
      </c>
      <c r="B90" s="58">
        <f t="shared" si="8"/>
        <v>1681.3411362393674</v>
      </c>
      <c r="C90" s="58">
        <f t="shared" si="9"/>
        <v>1586.576213185328</v>
      </c>
      <c r="D90" s="58">
        <f t="shared" si="10"/>
        <v>2016.2787521533203</v>
      </c>
      <c r="E90" s="58">
        <f t="shared" si="11"/>
        <v>3006.1045781327211</v>
      </c>
      <c r="F90" s="58">
        <f t="shared" si="12"/>
        <v>2942.2596157648463</v>
      </c>
      <c r="G90" s="58">
        <f t="shared" si="13"/>
        <v>3929.9003066544274</v>
      </c>
      <c r="H90" s="147"/>
      <c r="I90" s="147">
        <f t="shared" si="14"/>
        <v>4842.7938918091913</v>
      </c>
    </row>
    <row r="91" spans="1:9" x14ac:dyDescent="0.2">
      <c r="A91" s="2">
        <f t="shared" si="7"/>
        <v>20</v>
      </c>
      <c r="B91" s="108">
        <f t="shared" si="8"/>
        <v>1353.6399005169624</v>
      </c>
      <c r="C91" s="108">
        <f t="shared" si="9"/>
        <v>1269.2138013542362</v>
      </c>
      <c r="D91" s="108">
        <f t="shared" si="10"/>
        <v>1663.6092941823817</v>
      </c>
      <c r="E91" s="108">
        <f t="shared" si="11"/>
        <v>2556.7490258099447</v>
      </c>
      <c r="F91" s="108">
        <f t="shared" si="12"/>
        <v>2353.8234632164244</v>
      </c>
      <c r="G91" s="108">
        <f t="shared" si="13"/>
        <v>3436.0099400001741</v>
      </c>
      <c r="H91" s="146"/>
      <c r="I91" s="146">
        <f t="shared" si="14"/>
        <v>3958.7925161181888</v>
      </c>
    </row>
    <row r="92" spans="1:9" x14ac:dyDescent="0.2">
      <c r="A92" s="57">
        <f t="shared" si="7"/>
        <v>21</v>
      </c>
      <c r="B92" s="58">
        <f t="shared" si="8"/>
        <v>1190.0582510430986</v>
      </c>
      <c r="C92" s="58">
        <f t="shared" si="9"/>
        <v>1172.0888992026833</v>
      </c>
      <c r="D92" s="58">
        <f t="shared" si="10"/>
        <v>1496.3266050535951</v>
      </c>
      <c r="E92" s="58">
        <f t="shared" si="11"/>
        <v>2408.1541401124905</v>
      </c>
      <c r="F92" s="58">
        <f t="shared" si="12"/>
        <v>2277.3455205140549</v>
      </c>
      <c r="G92" s="58">
        <f t="shared" si="13"/>
        <v>3238.3189394426299</v>
      </c>
      <c r="H92" s="147"/>
      <c r="I92" s="147">
        <f t="shared" si="14"/>
        <v>3802.7336135975233</v>
      </c>
    </row>
    <row r="93" spans="1:9" x14ac:dyDescent="0.2">
      <c r="A93" s="2">
        <f t="shared" si="7"/>
        <v>22</v>
      </c>
      <c r="B93" s="108">
        <f t="shared" si="8"/>
        <v>938.20671712197964</v>
      </c>
      <c r="C93" s="108">
        <f t="shared" si="9"/>
        <v>966.58828597034392</v>
      </c>
      <c r="D93" s="108">
        <f t="shared" si="10"/>
        <v>1210.9336875451015</v>
      </c>
      <c r="E93" s="108">
        <f t="shared" si="11"/>
        <v>1957.0953043172935</v>
      </c>
      <c r="F93" s="108">
        <f t="shared" si="12"/>
        <v>1932.9485893772021</v>
      </c>
      <c r="G93" s="108">
        <f t="shared" si="13"/>
        <v>2522.8257927878235</v>
      </c>
      <c r="H93" s="146"/>
      <c r="I93" s="146">
        <f t="shared" si="14"/>
        <v>2972.2027950906649</v>
      </c>
    </row>
    <row r="94" spans="1:9" x14ac:dyDescent="0.2">
      <c r="A94" s="57">
        <f t="shared" si="7"/>
        <v>23</v>
      </c>
      <c r="B94" s="58">
        <f t="shared" si="8"/>
        <v>681.129809628403</v>
      </c>
      <c r="C94" s="58">
        <f t="shared" si="9"/>
        <v>719.19557666856315</v>
      </c>
      <c r="D94" s="58">
        <f t="shared" si="10"/>
        <v>927.51597403327821</v>
      </c>
      <c r="E94" s="58">
        <f t="shared" si="11"/>
        <v>1460.2977096693467</v>
      </c>
      <c r="F94" s="58">
        <f t="shared" si="12"/>
        <v>1520.9666766488831</v>
      </c>
      <c r="G94" s="58">
        <f t="shared" si="13"/>
        <v>2037.4735422397448</v>
      </c>
      <c r="H94" s="147"/>
      <c r="I94" s="147">
        <f t="shared" si="14"/>
        <v>2323.9744621243135</v>
      </c>
    </row>
    <row r="95" spans="1:9" x14ac:dyDescent="0.2">
      <c r="A95" s="2">
        <f t="shared" si="7"/>
        <v>24</v>
      </c>
      <c r="B95" s="108">
        <f t="shared" si="8"/>
        <v>474.5345814432041</v>
      </c>
      <c r="C95" s="108">
        <f t="shared" si="9"/>
        <v>536.01889178806903</v>
      </c>
      <c r="D95" s="108">
        <f t="shared" si="10"/>
        <v>703.5483450328162</v>
      </c>
      <c r="E95" s="108">
        <f t="shared" si="11"/>
        <v>1062.7882381836764</v>
      </c>
      <c r="F95" s="108">
        <f t="shared" si="12"/>
        <v>1157.1534397540929</v>
      </c>
      <c r="G95" s="108">
        <f t="shared" si="13"/>
        <v>1552.1291563492866</v>
      </c>
      <c r="H95" s="146"/>
      <c r="I95" s="146">
        <f t="shared" si="14"/>
        <v>1553.820483723277</v>
      </c>
    </row>
    <row r="96" spans="1:9" x14ac:dyDescent="0.2">
      <c r="A96" s="57">
        <f t="shared" si="7"/>
        <v>25</v>
      </c>
      <c r="B96" s="58">
        <f t="shared" si="8"/>
        <v>316.92827065028428</v>
      </c>
      <c r="C96" s="58">
        <f t="shared" si="9"/>
        <v>348.86349073616475</v>
      </c>
      <c r="D96" s="58">
        <f t="shared" si="10"/>
        <v>475.88541134320445</v>
      </c>
      <c r="E96" s="58">
        <f t="shared" si="11"/>
        <v>731.41821385259846</v>
      </c>
      <c r="F96" s="58">
        <f t="shared" si="12"/>
        <v>720.87222178258946</v>
      </c>
      <c r="G96" s="58">
        <f t="shared" si="13"/>
        <v>995.29512841128678</v>
      </c>
      <c r="H96" s="147"/>
      <c r="I96" s="147">
        <f t="shared" si="14"/>
        <v>910.00695415752807</v>
      </c>
    </row>
    <row r="97" spans="1:25" x14ac:dyDescent="0.2">
      <c r="A97" s="2">
        <f t="shared" si="7"/>
        <v>26</v>
      </c>
      <c r="B97" s="108">
        <f t="shared" si="8"/>
        <v>210.09313306177845</v>
      </c>
      <c r="C97" s="108">
        <f t="shared" si="9"/>
        <v>197.70021841141988</v>
      </c>
      <c r="D97" s="108">
        <f t="shared" si="10"/>
        <v>275.13405083539612</v>
      </c>
      <c r="E97" s="108">
        <f t="shared" si="11"/>
        <v>470.54355172849733</v>
      </c>
      <c r="F97" s="108">
        <f t="shared" si="12"/>
        <v>426.34337830456883</v>
      </c>
      <c r="G97" s="108">
        <f t="shared" si="13"/>
        <v>626.30230040645097</v>
      </c>
      <c r="H97" s="146"/>
      <c r="I97" s="146">
        <f t="shared" si="14"/>
        <v>571.27260324983376</v>
      </c>
    </row>
    <row r="98" spans="1:25" x14ac:dyDescent="0.2">
      <c r="A98" s="57">
        <f t="shared" si="7"/>
        <v>27</v>
      </c>
      <c r="B98" s="58">
        <f t="shared" si="8"/>
        <v>140.91345163080516</v>
      </c>
      <c r="C98" s="58">
        <f t="shared" si="9"/>
        <v>127.83601364529945</v>
      </c>
      <c r="D98" s="58">
        <f t="shared" si="10"/>
        <v>173.10484685162203</v>
      </c>
      <c r="E98" s="58">
        <f t="shared" si="11"/>
        <v>289.58422046304435</v>
      </c>
      <c r="F98" s="58">
        <f t="shared" si="12"/>
        <v>279.31513339288864</v>
      </c>
      <c r="G98" s="58">
        <f t="shared" si="13"/>
        <v>380.15393882455913</v>
      </c>
      <c r="H98" s="147"/>
      <c r="I98" s="147">
        <f t="shared" si="14"/>
        <v>405.92310603745381</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8F5B8-1522-4F5D-9054-F879EB7EFD31}">
  <sheetPr>
    <tabColor rgb="FF00B050"/>
  </sheetPr>
  <dimension ref="A1:AV131"/>
  <sheetViews>
    <sheetView showGridLines="0" topLeftCell="S1" zoomScale="70" zoomScaleNormal="70" workbookViewId="0">
      <selection activeCell="AR1" sqref="AR1:AR2"/>
    </sheetView>
  </sheetViews>
  <sheetFormatPr defaultColWidth="9.140625" defaultRowHeight="12.75" x14ac:dyDescent="0.2"/>
  <cols>
    <col min="1" max="1" width="10.42578125" style="2" customWidth="1"/>
    <col min="2" max="2" width="7.85546875" style="2" customWidth="1"/>
    <col min="3" max="8" width="9.140625" style="2"/>
    <col min="9" max="18" width="7.85546875" style="2" customWidth="1"/>
    <col min="19" max="19" width="9.140625" style="121"/>
    <col min="20" max="24" width="7.85546875" style="2" customWidth="1"/>
    <col min="25" max="25" width="9.140625" style="2"/>
    <col min="26" max="30" width="9.140625" style="1"/>
    <col min="31" max="31" width="9.140625" style="2"/>
    <col min="32" max="36" width="9.140625" style="1"/>
    <col min="37" max="37" width="9.140625" style="2"/>
    <col min="38" max="42" width="8.7109375" hidden="1" customWidth="1"/>
    <col min="43" max="16384" width="9.140625" style="2"/>
  </cols>
  <sheetData>
    <row r="1" spans="1:48"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E1" s="121"/>
      <c r="AF1" s="1">
        <v>2013</v>
      </c>
      <c r="AL1" s="1" t="s">
        <v>62</v>
      </c>
      <c r="AM1" s="1"/>
      <c r="AN1" s="1"/>
      <c r="AO1" s="1"/>
      <c r="AP1" s="1"/>
      <c r="AR1" s="1">
        <v>2019</v>
      </c>
      <c r="AS1" s="1"/>
      <c r="AT1" s="1"/>
      <c r="AU1" s="1"/>
      <c r="AV1" s="1"/>
    </row>
    <row r="2" spans="1:48" ht="13.5" thickBot="1" x14ac:dyDescent="0.25">
      <c r="A2" s="112" t="s">
        <v>101</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89" t="s">
        <v>0</v>
      </c>
      <c r="AG3" s="89" t="s">
        <v>1</v>
      </c>
      <c r="AH3" s="89" t="s">
        <v>42</v>
      </c>
      <c r="AI3" s="89" t="s">
        <v>3</v>
      </c>
      <c r="AJ3" s="89" t="s">
        <v>39</v>
      </c>
      <c r="AL3" s="79"/>
      <c r="AM3" s="79"/>
      <c r="AN3" s="79"/>
      <c r="AO3" s="79"/>
      <c r="AP3" s="79" t="s">
        <v>63</v>
      </c>
      <c r="AR3" s="89" t="s">
        <v>0</v>
      </c>
      <c r="AS3" s="89" t="s">
        <v>1</v>
      </c>
      <c r="AT3" s="89" t="s">
        <v>42</v>
      </c>
      <c r="AU3" s="89" t="s">
        <v>3</v>
      </c>
      <c r="AV3" s="89" t="s">
        <v>39</v>
      </c>
    </row>
    <row r="4" spans="1:48" x14ac:dyDescent="0.2">
      <c r="A4" s="40" t="s">
        <v>40</v>
      </c>
      <c r="B4" s="41"/>
      <c r="C4" s="41"/>
      <c r="D4" s="41"/>
      <c r="E4" s="41"/>
      <c r="F4" s="41"/>
      <c r="G4" s="120"/>
      <c r="H4" s="41"/>
      <c r="I4" s="41"/>
      <c r="J4" s="41"/>
      <c r="K4" s="41"/>
      <c r="L4" s="41"/>
      <c r="M4" s="120"/>
      <c r="N4" s="41"/>
      <c r="O4" s="41"/>
      <c r="P4" s="41"/>
      <c r="Q4" s="41"/>
      <c r="R4" s="41"/>
      <c r="S4" s="111"/>
      <c r="T4" s="41"/>
      <c r="U4" s="41"/>
      <c r="V4" s="41"/>
      <c r="W4" s="41"/>
      <c r="X4" s="41"/>
      <c r="Y4" s="121"/>
      <c r="Z4" s="41"/>
      <c r="AA4" s="41"/>
      <c r="AB4" s="41"/>
      <c r="AC4" s="41"/>
      <c r="AD4" s="41"/>
      <c r="AE4" s="121"/>
      <c r="AF4" s="41"/>
      <c r="AG4" s="41"/>
      <c r="AH4" s="41"/>
      <c r="AI4" s="41"/>
      <c r="AJ4" s="41"/>
      <c r="AL4" s="58"/>
      <c r="AM4" s="58"/>
      <c r="AN4" s="58"/>
      <c r="AO4" s="58"/>
      <c r="AP4" s="58"/>
      <c r="AR4" s="41">
        <v>4074.2297824250945</v>
      </c>
      <c r="AS4" s="41">
        <v>0</v>
      </c>
      <c r="AT4" s="41">
        <v>216.29323123971199</v>
      </c>
      <c r="AU4" s="41">
        <v>0</v>
      </c>
      <c r="AV4" s="41">
        <v>4290.5230136648061</v>
      </c>
    </row>
    <row r="5" spans="1:48" x14ac:dyDescent="0.2">
      <c r="A5" s="78">
        <v>0</v>
      </c>
      <c r="B5" s="77"/>
      <c r="C5" s="77"/>
      <c r="D5" s="77"/>
      <c r="E5" s="77"/>
      <c r="F5" s="77"/>
      <c r="G5" s="120"/>
      <c r="H5" s="77"/>
      <c r="I5" s="77"/>
      <c r="J5" s="77"/>
      <c r="K5" s="77"/>
      <c r="L5" s="77"/>
      <c r="M5" s="120"/>
      <c r="N5" s="77"/>
      <c r="O5" s="77"/>
      <c r="P5" s="77"/>
      <c r="Q5" s="77"/>
      <c r="R5" s="77"/>
      <c r="S5" s="111"/>
      <c r="T5" s="77"/>
      <c r="U5" s="77"/>
      <c r="V5" s="77"/>
      <c r="W5" s="77"/>
      <c r="X5" s="77"/>
      <c r="Y5" s="121"/>
      <c r="Z5" s="77"/>
      <c r="AA5" s="77"/>
      <c r="AB5" s="77"/>
      <c r="AC5" s="77"/>
      <c r="AD5" s="77"/>
      <c r="AE5" s="121"/>
      <c r="AF5" s="77"/>
      <c r="AG5" s="77"/>
      <c r="AH5" s="77"/>
      <c r="AI5" s="77"/>
      <c r="AJ5" s="77"/>
      <c r="AL5" s="59"/>
      <c r="AM5" s="59"/>
      <c r="AN5" s="59"/>
      <c r="AO5" s="108"/>
      <c r="AP5" s="108"/>
      <c r="AR5" s="77">
        <v>18244.226012193743</v>
      </c>
      <c r="AS5" s="77">
        <v>28.438431508032153</v>
      </c>
      <c r="AT5" s="77">
        <v>216.29323123971201</v>
      </c>
      <c r="AU5" s="77">
        <v>0</v>
      </c>
      <c r="AV5" s="77">
        <v>18488.957674941488</v>
      </c>
    </row>
    <row r="6" spans="1:48" x14ac:dyDescent="0.2">
      <c r="A6" s="40">
        <v>1</v>
      </c>
      <c r="B6" s="41"/>
      <c r="C6" s="41"/>
      <c r="D6" s="41"/>
      <c r="E6" s="41"/>
      <c r="F6" s="41"/>
      <c r="G6" s="120"/>
      <c r="H6" s="41"/>
      <c r="I6" s="41"/>
      <c r="J6" s="41"/>
      <c r="K6" s="41"/>
      <c r="L6" s="41"/>
      <c r="M6" s="120"/>
      <c r="N6" s="41"/>
      <c r="O6" s="41"/>
      <c r="P6" s="41"/>
      <c r="Q6" s="41"/>
      <c r="R6" s="41"/>
      <c r="S6" s="111"/>
      <c r="T6" s="41"/>
      <c r="U6" s="41"/>
      <c r="V6" s="41"/>
      <c r="W6" s="41"/>
      <c r="X6" s="41"/>
      <c r="Y6" s="121"/>
      <c r="Z6" s="41"/>
      <c r="AA6" s="41"/>
      <c r="AB6" s="41"/>
      <c r="AC6" s="41"/>
      <c r="AD6" s="41"/>
      <c r="AE6" s="121"/>
      <c r="AF6" s="41"/>
      <c r="AG6" s="41"/>
      <c r="AH6" s="41"/>
      <c r="AI6" s="41"/>
      <c r="AJ6" s="41"/>
      <c r="AL6" s="58"/>
      <c r="AM6" s="58"/>
      <c r="AN6" s="58"/>
      <c r="AO6" s="58"/>
      <c r="AP6" s="58"/>
      <c r="AR6" s="41">
        <v>7500.4939046818608</v>
      </c>
      <c r="AS6" s="41">
        <v>1452.4541121293178</v>
      </c>
      <c r="AT6" s="41">
        <v>216.29323123971199</v>
      </c>
      <c r="AU6" s="41">
        <v>0</v>
      </c>
      <c r="AV6" s="41">
        <v>9169.2412480508901</v>
      </c>
    </row>
    <row r="7" spans="1:48" x14ac:dyDescent="0.2">
      <c r="A7" s="78">
        <v>2</v>
      </c>
      <c r="B7" s="77"/>
      <c r="C7" s="77"/>
      <c r="D7" s="77"/>
      <c r="E7" s="77"/>
      <c r="F7" s="77"/>
      <c r="G7" s="120"/>
      <c r="H7" s="77"/>
      <c r="I7" s="77"/>
      <c r="J7" s="77"/>
      <c r="K7" s="77"/>
      <c r="L7" s="77"/>
      <c r="M7" s="120"/>
      <c r="N7" s="77"/>
      <c r="O7" s="77"/>
      <c r="P7" s="77"/>
      <c r="Q7" s="77"/>
      <c r="R7" s="77"/>
      <c r="S7" s="111"/>
      <c r="T7" s="77"/>
      <c r="U7" s="77"/>
      <c r="V7" s="77"/>
      <c r="W7" s="77"/>
      <c r="X7" s="77"/>
      <c r="Y7" s="121"/>
      <c r="Z7" s="77"/>
      <c r="AA7" s="77"/>
      <c r="AB7" s="77"/>
      <c r="AC7" s="77"/>
      <c r="AD7" s="77"/>
      <c r="AE7" s="121"/>
      <c r="AF7" s="77"/>
      <c r="AG7" s="77"/>
      <c r="AH7" s="77"/>
      <c r="AI7" s="77"/>
      <c r="AJ7" s="77"/>
      <c r="AL7" s="59"/>
      <c r="AM7" s="59"/>
      <c r="AN7" s="59"/>
      <c r="AO7" s="108"/>
      <c r="AP7" s="108"/>
      <c r="AR7" s="77">
        <v>1429.7885117431642</v>
      </c>
      <c r="AS7" s="77">
        <v>5102.9183730638269</v>
      </c>
      <c r="AT7" s="77">
        <v>216.29323123971196</v>
      </c>
      <c r="AU7" s="77">
        <v>0</v>
      </c>
      <c r="AV7" s="77">
        <v>6749.0001160467027</v>
      </c>
    </row>
    <row r="8" spans="1:48" x14ac:dyDescent="0.2">
      <c r="A8" s="40">
        <v>3</v>
      </c>
      <c r="B8" s="41"/>
      <c r="C8" s="41"/>
      <c r="D8" s="41"/>
      <c r="E8" s="41"/>
      <c r="F8" s="41"/>
      <c r="G8" s="120"/>
      <c r="H8" s="41"/>
      <c r="I8" s="41"/>
      <c r="J8" s="41"/>
      <c r="K8" s="41"/>
      <c r="L8" s="41"/>
      <c r="M8" s="120"/>
      <c r="N8" s="41"/>
      <c r="O8" s="41"/>
      <c r="P8" s="41"/>
      <c r="Q8" s="41"/>
      <c r="R8" s="41"/>
      <c r="S8" s="111"/>
      <c r="T8" s="41"/>
      <c r="U8" s="41"/>
      <c r="V8" s="41"/>
      <c r="W8" s="41"/>
      <c r="X8" s="41"/>
      <c r="Y8" s="121"/>
      <c r="Z8" s="41"/>
      <c r="AA8" s="41"/>
      <c r="AB8" s="41"/>
      <c r="AC8" s="41"/>
      <c r="AD8" s="41"/>
      <c r="AE8" s="121"/>
      <c r="AF8" s="41"/>
      <c r="AG8" s="41"/>
      <c r="AH8" s="41"/>
      <c r="AI8" s="41"/>
      <c r="AJ8" s="41"/>
      <c r="AL8" s="58"/>
      <c r="AM8" s="58"/>
      <c r="AN8" s="58"/>
      <c r="AO8" s="58"/>
      <c r="AP8" s="58"/>
      <c r="AR8" s="41">
        <v>1429.7885117431642</v>
      </c>
      <c r="AS8" s="41">
        <v>6404.6928310470084</v>
      </c>
      <c r="AT8" s="41">
        <v>216.29323123971199</v>
      </c>
      <c r="AU8" s="41">
        <v>0</v>
      </c>
      <c r="AV8" s="41">
        <v>8050.7745740298851</v>
      </c>
    </row>
    <row r="9" spans="1:48" x14ac:dyDescent="0.2">
      <c r="A9" s="78">
        <v>4</v>
      </c>
      <c r="B9" s="77"/>
      <c r="C9" s="77"/>
      <c r="D9" s="77"/>
      <c r="E9" s="77"/>
      <c r="F9" s="77"/>
      <c r="G9" s="120"/>
      <c r="H9" s="77"/>
      <c r="I9" s="77"/>
      <c r="J9" s="77"/>
      <c r="K9" s="77"/>
      <c r="L9" s="77"/>
      <c r="M9" s="120"/>
      <c r="N9" s="77"/>
      <c r="O9" s="77"/>
      <c r="P9" s="77"/>
      <c r="Q9" s="77"/>
      <c r="R9" s="77"/>
      <c r="S9" s="111"/>
      <c r="T9" s="77"/>
      <c r="U9" s="77"/>
      <c r="V9" s="77"/>
      <c r="W9" s="77"/>
      <c r="X9" s="77"/>
      <c r="Y9" s="121"/>
      <c r="Z9" s="77"/>
      <c r="AA9" s="77"/>
      <c r="AB9" s="77"/>
      <c r="AC9" s="77"/>
      <c r="AD9" s="77"/>
      <c r="AE9" s="121"/>
      <c r="AF9" s="77"/>
      <c r="AG9" s="77"/>
      <c r="AH9" s="77"/>
      <c r="AI9" s="77"/>
      <c r="AJ9" s="77"/>
      <c r="AL9" s="108"/>
      <c r="AM9" s="108"/>
      <c r="AN9" s="108"/>
      <c r="AO9" s="108"/>
      <c r="AP9" s="108"/>
      <c r="AR9" s="77">
        <v>1429.7885117431642</v>
      </c>
      <c r="AS9" s="77">
        <v>6674.0967281512367</v>
      </c>
      <c r="AT9" s="77">
        <v>216.29323123971196</v>
      </c>
      <c r="AU9" s="77">
        <v>0</v>
      </c>
      <c r="AV9" s="77">
        <v>8320.1784711341134</v>
      </c>
    </row>
    <row r="10" spans="1:48" x14ac:dyDescent="0.2">
      <c r="A10" s="40">
        <v>5</v>
      </c>
      <c r="B10" s="41"/>
      <c r="C10" s="41"/>
      <c r="D10" s="41"/>
      <c r="E10" s="41"/>
      <c r="F10" s="41"/>
      <c r="G10" s="120"/>
      <c r="H10" s="41"/>
      <c r="I10" s="41"/>
      <c r="J10" s="41"/>
      <c r="K10" s="41"/>
      <c r="L10" s="41"/>
      <c r="M10" s="120"/>
      <c r="N10" s="41"/>
      <c r="O10" s="41"/>
      <c r="P10" s="41"/>
      <c r="Q10" s="41"/>
      <c r="R10" s="41"/>
      <c r="S10" s="111"/>
      <c r="T10" s="41"/>
      <c r="U10" s="41"/>
      <c r="V10" s="41"/>
      <c r="W10" s="41"/>
      <c r="X10" s="41"/>
      <c r="Y10" s="121"/>
      <c r="Z10" s="41"/>
      <c r="AA10" s="41"/>
      <c r="AB10" s="41"/>
      <c r="AC10" s="41"/>
      <c r="AD10" s="41"/>
      <c r="AE10" s="121"/>
      <c r="AF10" s="41"/>
      <c r="AG10" s="41"/>
      <c r="AH10" s="41"/>
      <c r="AI10" s="41"/>
      <c r="AJ10" s="41"/>
      <c r="AL10" s="58"/>
      <c r="AM10" s="58"/>
      <c r="AN10" s="58"/>
      <c r="AO10" s="58"/>
      <c r="AP10" s="58"/>
      <c r="AR10" s="41">
        <v>1429.7885117431645</v>
      </c>
      <c r="AS10" s="41">
        <v>6831.2299395410519</v>
      </c>
      <c r="AT10" s="41">
        <v>216.29323123971196</v>
      </c>
      <c r="AU10" s="41">
        <v>0.23806935259264472</v>
      </c>
      <c r="AV10" s="41">
        <v>8477.5497518765205</v>
      </c>
    </row>
    <row r="11" spans="1:48" x14ac:dyDescent="0.2">
      <c r="A11" s="78">
        <v>6</v>
      </c>
      <c r="B11" s="77"/>
      <c r="C11" s="77"/>
      <c r="D11" s="77"/>
      <c r="E11" s="77"/>
      <c r="F11" s="77"/>
      <c r="G11" s="120"/>
      <c r="H11" s="77"/>
      <c r="I11" s="77"/>
      <c r="J11" s="77"/>
      <c r="K11" s="77"/>
      <c r="L11" s="77"/>
      <c r="M11" s="120"/>
      <c r="N11" s="77"/>
      <c r="O11" s="77"/>
      <c r="P11" s="77"/>
      <c r="Q11" s="77"/>
      <c r="R11" s="77"/>
      <c r="S11" s="111"/>
      <c r="T11" s="77"/>
      <c r="U11" s="77"/>
      <c r="V11" s="77"/>
      <c r="W11" s="77"/>
      <c r="X11" s="77"/>
      <c r="Y11" s="121"/>
      <c r="Z11" s="77"/>
      <c r="AA11" s="77"/>
      <c r="AB11" s="77"/>
      <c r="AC11" s="77"/>
      <c r="AD11" s="77"/>
      <c r="AE11" s="121"/>
      <c r="AF11" s="77"/>
      <c r="AG11" s="77"/>
      <c r="AH11" s="77"/>
      <c r="AI11" s="77"/>
      <c r="AJ11" s="77"/>
      <c r="AL11" s="108"/>
      <c r="AM11" s="108"/>
      <c r="AN11" s="108"/>
      <c r="AO11" s="108"/>
      <c r="AP11" s="108"/>
      <c r="AR11" s="77">
        <v>1429.7885117431642</v>
      </c>
      <c r="AS11" s="77">
        <v>5553.2528570714558</v>
      </c>
      <c r="AT11" s="77">
        <v>216.29323123971196</v>
      </c>
      <c r="AU11" s="77">
        <v>225.50858822648175</v>
      </c>
      <c r="AV11" s="77">
        <v>7424.8431882808136</v>
      </c>
    </row>
    <row r="12" spans="1:48" x14ac:dyDescent="0.2">
      <c r="A12" s="40">
        <v>7</v>
      </c>
      <c r="B12" s="41"/>
      <c r="C12" s="41"/>
      <c r="D12" s="41"/>
      <c r="E12" s="41"/>
      <c r="F12" s="41"/>
      <c r="G12" s="120"/>
      <c r="H12" s="41"/>
      <c r="I12" s="41"/>
      <c r="J12" s="41"/>
      <c r="K12" s="41"/>
      <c r="L12" s="41"/>
      <c r="M12" s="120"/>
      <c r="N12" s="41"/>
      <c r="O12" s="41"/>
      <c r="P12" s="41"/>
      <c r="Q12" s="41"/>
      <c r="R12" s="41"/>
      <c r="S12" s="111"/>
      <c r="T12" s="41"/>
      <c r="U12" s="41"/>
      <c r="V12" s="41"/>
      <c r="W12" s="41"/>
      <c r="X12" s="41"/>
      <c r="Y12" s="121"/>
      <c r="Z12" s="41"/>
      <c r="AA12" s="41"/>
      <c r="AB12" s="41"/>
      <c r="AC12" s="41"/>
      <c r="AD12" s="41"/>
      <c r="AE12" s="121"/>
      <c r="AF12" s="41"/>
      <c r="AG12" s="41"/>
      <c r="AH12" s="41"/>
      <c r="AI12" s="41"/>
      <c r="AJ12" s="41"/>
      <c r="AL12" s="58"/>
      <c r="AM12" s="58"/>
      <c r="AN12" s="58"/>
      <c r="AO12" s="58"/>
      <c r="AP12" s="58"/>
      <c r="AR12" s="41">
        <v>1429.7885117431645</v>
      </c>
      <c r="AS12" s="41">
        <v>0</v>
      </c>
      <c r="AT12" s="41">
        <v>216.29323123971201</v>
      </c>
      <c r="AU12" s="41">
        <v>6751.8582474258637</v>
      </c>
      <c r="AV12" s="41">
        <v>8397.9399904087404</v>
      </c>
    </row>
    <row r="13" spans="1:48" x14ac:dyDescent="0.2">
      <c r="A13" s="78">
        <v>8</v>
      </c>
      <c r="B13" s="77"/>
      <c r="C13" s="77"/>
      <c r="D13" s="77"/>
      <c r="E13" s="77"/>
      <c r="F13" s="77"/>
      <c r="G13" s="120"/>
      <c r="H13" s="77"/>
      <c r="I13" s="77"/>
      <c r="J13" s="77"/>
      <c r="K13" s="77"/>
      <c r="L13" s="77"/>
      <c r="M13" s="120"/>
      <c r="N13" s="77"/>
      <c r="O13" s="77"/>
      <c r="P13" s="77"/>
      <c r="Q13" s="77"/>
      <c r="R13" s="77"/>
      <c r="S13" s="111"/>
      <c r="T13" s="77"/>
      <c r="U13" s="77"/>
      <c r="V13" s="77"/>
      <c r="W13" s="77"/>
      <c r="X13" s="77"/>
      <c r="Y13" s="121"/>
      <c r="Z13" s="77"/>
      <c r="AA13" s="77"/>
      <c r="AB13" s="77"/>
      <c r="AC13" s="77"/>
      <c r="AD13" s="77"/>
      <c r="AE13" s="121"/>
      <c r="AF13" s="77"/>
      <c r="AG13" s="77"/>
      <c r="AH13" s="77"/>
      <c r="AI13" s="77"/>
      <c r="AJ13" s="77"/>
      <c r="AL13" s="108"/>
      <c r="AM13" s="108"/>
      <c r="AN13" s="108"/>
      <c r="AO13" s="108"/>
      <c r="AP13" s="108"/>
      <c r="AQ13" s="121"/>
      <c r="AR13" s="77">
        <v>1429.7885117431645</v>
      </c>
      <c r="AS13" s="77">
        <v>0</v>
      </c>
      <c r="AT13" s="77">
        <v>216.29323123971199</v>
      </c>
      <c r="AU13" s="77">
        <v>7062.8314059980867</v>
      </c>
      <c r="AV13" s="77">
        <v>8708.9131489809624</v>
      </c>
    </row>
    <row r="14" spans="1:48" x14ac:dyDescent="0.2">
      <c r="A14" s="40">
        <v>9</v>
      </c>
      <c r="B14" s="41"/>
      <c r="C14" s="41"/>
      <c r="D14" s="41"/>
      <c r="E14" s="41"/>
      <c r="F14" s="41"/>
      <c r="G14" s="120"/>
      <c r="H14" s="41"/>
      <c r="I14" s="41"/>
      <c r="J14" s="41"/>
      <c r="K14" s="41"/>
      <c r="L14" s="41"/>
      <c r="M14" s="120"/>
      <c r="N14" s="41"/>
      <c r="O14" s="41"/>
      <c r="P14" s="41"/>
      <c r="Q14" s="41"/>
      <c r="R14" s="41"/>
      <c r="S14" s="111"/>
      <c r="T14" s="41"/>
      <c r="U14" s="41"/>
      <c r="V14" s="41"/>
      <c r="W14" s="41"/>
      <c r="X14" s="41"/>
      <c r="Y14" s="121"/>
      <c r="Z14" s="41"/>
      <c r="AA14" s="41"/>
      <c r="AB14" s="41"/>
      <c r="AC14" s="41"/>
      <c r="AD14" s="41"/>
      <c r="AE14" s="121"/>
      <c r="AF14" s="41"/>
      <c r="AG14" s="41"/>
      <c r="AH14" s="41"/>
      <c r="AI14" s="41"/>
      <c r="AJ14" s="41"/>
      <c r="AL14" s="58"/>
      <c r="AM14" s="58"/>
      <c r="AN14" s="58"/>
      <c r="AO14" s="58"/>
      <c r="AP14" s="58"/>
      <c r="AR14" s="41">
        <v>1429.7934623218739</v>
      </c>
      <c r="AS14" s="41">
        <v>0</v>
      </c>
      <c r="AT14" s="41">
        <v>216.29323123971193</v>
      </c>
      <c r="AU14" s="41">
        <v>7148.7266342663142</v>
      </c>
      <c r="AV14" s="41">
        <v>8794.8133278279001</v>
      </c>
    </row>
    <row r="15" spans="1:48" x14ac:dyDescent="0.2">
      <c r="A15" s="78">
        <v>10</v>
      </c>
      <c r="B15" s="77"/>
      <c r="C15" s="77"/>
      <c r="D15" s="77"/>
      <c r="E15" s="77"/>
      <c r="F15" s="77"/>
      <c r="G15" s="120"/>
      <c r="H15" s="77"/>
      <c r="I15" s="77"/>
      <c r="J15" s="77"/>
      <c r="K15" s="77"/>
      <c r="L15" s="77"/>
      <c r="M15" s="120"/>
      <c r="N15" s="77"/>
      <c r="O15" s="77"/>
      <c r="P15" s="77"/>
      <c r="Q15" s="77"/>
      <c r="R15" s="77"/>
      <c r="S15" s="111"/>
      <c r="T15" s="77"/>
      <c r="U15" s="77"/>
      <c r="V15" s="77"/>
      <c r="W15" s="77"/>
      <c r="X15" s="77"/>
      <c r="Y15" s="121"/>
      <c r="Z15" s="77"/>
      <c r="AA15" s="77"/>
      <c r="AB15" s="77"/>
      <c r="AC15" s="77"/>
      <c r="AD15" s="77"/>
      <c r="AE15" s="121"/>
      <c r="AF15" s="77"/>
      <c r="AG15" s="77"/>
      <c r="AH15" s="77"/>
      <c r="AI15" s="77"/>
      <c r="AJ15" s="77"/>
      <c r="AL15" s="108"/>
      <c r="AM15" s="108"/>
      <c r="AN15" s="108"/>
      <c r="AO15" s="108"/>
      <c r="AP15" s="108"/>
      <c r="AR15" s="77">
        <v>1431.2062467049675</v>
      </c>
      <c r="AS15" s="77">
        <v>0</v>
      </c>
      <c r="AT15" s="77">
        <v>216.29323123971196</v>
      </c>
      <c r="AU15" s="77">
        <v>7191.922286119152</v>
      </c>
      <c r="AV15" s="77">
        <v>8839.4217640638308</v>
      </c>
    </row>
    <row r="16" spans="1:48" x14ac:dyDescent="0.2">
      <c r="A16" s="40">
        <v>11</v>
      </c>
      <c r="B16" s="41"/>
      <c r="C16" s="41"/>
      <c r="D16" s="41"/>
      <c r="E16" s="41"/>
      <c r="F16" s="41"/>
      <c r="G16" s="120"/>
      <c r="H16" s="41"/>
      <c r="I16" s="41"/>
      <c r="J16" s="41"/>
      <c r="K16" s="41"/>
      <c r="L16" s="41"/>
      <c r="M16" s="120"/>
      <c r="N16" s="41"/>
      <c r="O16" s="41"/>
      <c r="P16" s="41"/>
      <c r="Q16" s="41"/>
      <c r="R16" s="41"/>
      <c r="S16" s="111"/>
      <c r="T16" s="41"/>
      <c r="U16" s="41"/>
      <c r="V16" s="41"/>
      <c r="W16" s="41"/>
      <c r="X16" s="41"/>
      <c r="Y16" s="121"/>
      <c r="Z16" s="41"/>
      <c r="AA16" s="41"/>
      <c r="AB16" s="41"/>
      <c r="AC16" s="41"/>
      <c r="AD16" s="41"/>
      <c r="AE16" s="121"/>
      <c r="AF16" s="41"/>
      <c r="AG16" s="41"/>
      <c r="AH16" s="41"/>
      <c r="AI16" s="41"/>
      <c r="AJ16" s="41"/>
      <c r="AL16" s="58"/>
      <c r="AM16" s="58"/>
      <c r="AN16" s="58"/>
      <c r="AO16" s="58"/>
      <c r="AP16" s="58"/>
      <c r="AR16" s="41">
        <v>1459.0290240332006</v>
      </c>
      <c r="AS16" s="41">
        <v>0</v>
      </c>
      <c r="AT16" s="41">
        <v>216.29323123971196</v>
      </c>
      <c r="AU16" s="41">
        <v>7347.7194151233998</v>
      </c>
      <c r="AV16" s="41">
        <v>9023.0416703963128</v>
      </c>
    </row>
    <row r="17" spans="1:48" x14ac:dyDescent="0.2">
      <c r="A17" s="78">
        <v>12</v>
      </c>
      <c r="B17" s="77"/>
      <c r="C17" s="77"/>
      <c r="D17" s="77"/>
      <c r="E17" s="77"/>
      <c r="F17" s="77"/>
      <c r="G17" s="120"/>
      <c r="H17" s="77"/>
      <c r="I17" s="77"/>
      <c r="J17" s="77"/>
      <c r="K17" s="77"/>
      <c r="L17" s="77"/>
      <c r="M17" s="120"/>
      <c r="N17" s="77"/>
      <c r="O17" s="77"/>
      <c r="P17" s="77"/>
      <c r="Q17" s="77"/>
      <c r="R17" s="77"/>
      <c r="S17" s="111"/>
      <c r="T17" s="77"/>
      <c r="U17" s="77"/>
      <c r="V17" s="77"/>
      <c r="W17" s="77"/>
      <c r="X17" s="77"/>
      <c r="Y17" s="121"/>
      <c r="Z17" s="77"/>
      <c r="AA17" s="77"/>
      <c r="AB17" s="77"/>
      <c r="AC17" s="77"/>
      <c r="AD17" s="77"/>
      <c r="AE17" s="121"/>
      <c r="AF17" s="77"/>
      <c r="AG17" s="77"/>
      <c r="AH17" s="77"/>
      <c r="AI17" s="77"/>
      <c r="AJ17" s="77"/>
      <c r="AL17" s="108"/>
      <c r="AM17" s="108"/>
      <c r="AN17" s="108"/>
      <c r="AO17" s="108"/>
      <c r="AP17" s="108"/>
      <c r="AR17" s="77">
        <v>1459.5274512731191</v>
      </c>
      <c r="AS17" s="77">
        <v>0</v>
      </c>
      <c r="AT17" s="77">
        <v>216.29323123971187</v>
      </c>
      <c r="AU17" s="77">
        <v>7286.9109612186812</v>
      </c>
      <c r="AV17" s="77">
        <v>8962.731643731513</v>
      </c>
    </row>
    <row r="18" spans="1:48" x14ac:dyDescent="0.2">
      <c r="A18" s="40">
        <v>13</v>
      </c>
      <c r="B18" s="41"/>
      <c r="C18" s="41"/>
      <c r="D18" s="41"/>
      <c r="E18" s="41"/>
      <c r="F18" s="41"/>
      <c r="G18" s="120"/>
      <c r="H18" s="41"/>
      <c r="I18" s="41"/>
      <c r="J18" s="41"/>
      <c r="K18" s="41"/>
      <c r="L18" s="41"/>
      <c r="M18" s="120"/>
      <c r="N18" s="41"/>
      <c r="O18" s="41"/>
      <c r="P18" s="41"/>
      <c r="Q18" s="41"/>
      <c r="R18" s="41"/>
      <c r="S18" s="111"/>
      <c r="T18" s="41"/>
      <c r="U18" s="41"/>
      <c r="V18" s="41"/>
      <c r="W18" s="41"/>
      <c r="X18" s="41"/>
      <c r="Y18" s="121"/>
      <c r="Z18" s="41"/>
      <c r="AA18" s="41"/>
      <c r="AB18" s="41"/>
      <c r="AC18" s="41"/>
      <c r="AD18" s="41"/>
      <c r="AE18" s="121"/>
      <c r="AF18" s="41"/>
      <c r="AG18" s="41"/>
      <c r="AH18" s="41"/>
      <c r="AI18" s="41"/>
      <c r="AJ18" s="41"/>
      <c r="AL18" s="58"/>
      <c r="AM18" s="58"/>
      <c r="AN18" s="58"/>
      <c r="AO18" s="58"/>
      <c r="AP18" s="58"/>
      <c r="AR18" s="41">
        <v>1459.3693488475135</v>
      </c>
      <c r="AS18" s="41">
        <v>0</v>
      </c>
      <c r="AT18" s="41">
        <v>216.29323123971199</v>
      </c>
      <c r="AU18" s="41">
        <v>7234.5405322232109</v>
      </c>
      <c r="AV18" s="41">
        <v>8910.2031123104371</v>
      </c>
    </row>
    <row r="19" spans="1:48" x14ac:dyDescent="0.2">
      <c r="A19" s="78">
        <v>14</v>
      </c>
      <c r="B19" s="77"/>
      <c r="C19" s="77"/>
      <c r="D19" s="77"/>
      <c r="E19" s="77"/>
      <c r="F19" s="77"/>
      <c r="G19" s="120"/>
      <c r="H19" s="77"/>
      <c r="I19" s="77"/>
      <c r="J19" s="77"/>
      <c r="K19" s="77"/>
      <c r="L19" s="77"/>
      <c r="M19" s="120"/>
      <c r="N19" s="77"/>
      <c r="O19" s="77"/>
      <c r="P19" s="77"/>
      <c r="Q19" s="77"/>
      <c r="R19" s="77"/>
      <c r="S19" s="111"/>
      <c r="T19" s="77"/>
      <c r="U19" s="77"/>
      <c r="V19" s="77"/>
      <c r="W19" s="77"/>
      <c r="X19" s="77"/>
      <c r="Y19" s="121"/>
      <c r="Z19" s="77"/>
      <c r="AA19" s="77"/>
      <c r="AB19" s="77"/>
      <c r="AC19" s="77"/>
      <c r="AD19" s="77"/>
      <c r="AE19" s="121"/>
      <c r="AF19" s="77"/>
      <c r="AG19" s="77"/>
      <c r="AH19" s="77"/>
      <c r="AI19" s="77"/>
      <c r="AJ19" s="77"/>
      <c r="AL19" s="108"/>
      <c r="AM19" s="108"/>
      <c r="AN19" s="108"/>
      <c r="AO19" s="108"/>
      <c r="AP19" s="108"/>
      <c r="AR19" s="77">
        <v>1459.220964149102</v>
      </c>
      <c r="AS19" s="77">
        <v>0</v>
      </c>
      <c r="AT19" s="77">
        <v>216.29323123971196</v>
      </c>
      <c r="AU19" s="77">
        <v>7196.6481898334087</v>
      </c>
      <c r="AV19" s="77">
        <v>8872.1623852222219</v>
      </c>
    </row>
    <row r="20" spans="1:48" x14ac:dyDescent="0.2">
      <c r="A20" s="40">
        <v>15</v>
      </c>
      <c r="B20" s="41"/>
      <c r="C20" s="41"/>
      <c r="D20" s="41"/>
      <c r="E20" s="41"/>
      <c r="F20" s="41"/>
      <c r="G20" s="120"/>
      <c r="H20" s="41"/>
      <c r="I20" s="41"/>
      <c r="J20" s="41"/>
      <c r="K20" s="41"/>
      <c r="L20" s="41"/>
      <c r="M20" s="120"/>
      <c r="N20" s="41"/>
      <c r="O20" s="41"/>
      <c r="P20" s="41"/>
      <c r="Q20" s="41"/>
      <c r="R20" s="41"/>
      <c r="S20" s="111"/>
      <c r="T20" s="41"/>
      <c r="U20" s="41"/>
      <c r="V20" s="41"/>
      <c r="W20" s="41"/>
      <c r="X20" s="41"/>
      <c r="Y20" s="121"/>
      <c r="Z20" s="41"/>
      <c r="AA20" s="41"/>
      <c r="AB20" s="41"/>
      <c r="AC20" s="41"/>
      <c r="AD20" s="41"/>
      <c r="AE20" s="121"/>
      <c r="AF20" s="41"/>
      <c r="AG20" s="41"/>
      <c r="AH20" s="41"/>
      <c r="AI20" s="41"/>
      <c r="AJ20" s="41"/>
      <c r="AL20" s="58"/>
      <c r="AM20" s="58"/>
      <c r="AN20" s="58"/>
      <c r="AO20" s="58"/>
      <c r="AP20" s="58"/>
      <c r="AR20" s="41">
        <v>1459.0628524783933</v>
      </c>
      <c r="AS20" s="41">
        <v>0</v>
      </c>
      <c r="AT20" s="41">
        <v>216.29323123971201</v>
      </c>
      <c r="AU20" s="41">
        <v>7156.6336767182129</v>
      </c>
      <c r="AV20" s="41">
        <v>8831.9897604363177</v>
      </c>
    </row>
    <row r="21" spans="1:48" x14ac:dyDescent="0.2">
      <c r="A21" s="78">
        <v>16</v>
      </c>
      <c r="B21" s="77"/>
      <c r="C21" s="77"/>
      <c r="D21" s="77"/>
      <c r="E21" s="77"/>
      <c r="F21" s="77"/>
      <c r="G21" s="120"/>
      <c r="H21" s="77"/>
      <c r="I21" s="77"/>
      <c r="J21" s="77"/>
      <c r="K21" s="77"/>
      <c r="L21" s="77"/>
      <c r="M21" s="120"/>
      <c r="N21" s="77"/>
      <c r="O21" s="77"/>
      <c r="P21" s="77"/>
      <c r="Q21" s="77"/>
      <c r="R21" s="77"/>
      <c r="S21" s="111"/>
      <c r="T21" s="77"/>
      <c r="U21" s="77"/>
      <c r="V21" s="77"/>
      <c r="W21" s="77"/>
      <c r="X21" s="77"/>
      <c r="Y21" s="121"/>
      <c r="Z21" s="77"/>
      <c r="AA21" s="77"/>
      <c r="AB21" s="77"/>
      <c r="AC21" s="77"/>
      <c r="AD21" s="77"/>
      <c r="AE21" s="121"/>
      <c r="AF21" s="77"/>
      <c r="AG21" s="77"/>
      <c r="AH21" s="77"/>
      <c r="AI21" s="77"/>
      <c r="AJ21" s="77"/>
      <c r="AL21" s="108"/>
      <c r="AM21" s="108"/>
      <c r="AN21" s="108"/>
      <c r="AO21" s="108"/>
      <c r="AP21" s="108"/>
      <c r="AR21" s="77">
        <v>1459.006176460864</v>
      </c>
      <c r="AS21" s="77">
        <v>0</v>
      </c>
      <c r="AT21" s="77">
        <v>216.29323123971201</v>
      </c>
      <c r="AU21" s="77">
        <v>7143.9571106860531</v>
      </c>
      <c r="AV21" s="77">
        <v>8819.2565183866282</v>
      </c>
    </row>
    <row r="22" spans="1:48" x14ac:dyDescent="0.2">
      <c r="A22" s="40">
        <v>17</v>
      </c>
      <c r="B22" s="41"/>
      <c r="C22" s="41"/>
      <c r="D22" s="41"/>
      <c r="E22" s="41"/>
      <c r="F22" s="41"/>
      <c r="G22" s="120"/>
      <c r="H22" s="41"/>
      <c r="I22" s="41"/>
      <c r="J22" s="41"/>
      <c r="K22" s="41"/>
      <c r="L22" s="41"/>
      <c r="M22" s="120"/>
      <c r="N22" s="41"/>
      <c r="O22" s="41"/>
      <c r="P22" s="41"/>
      <c r="Q22" s="41"/>
      <c r="R22" s="41"/>
      <c r="S22" s="111"/>
      <c r="T22" s="41"/>
      <c r="U22" s="41"/>
      <c r="V22" s="41"/>
      <c r="W22" s="41"/>
      <c r="X22" s="41"/>
      <c r="Y22" s="121"/>
      <c r="Z22" s="41"/>
      <c r="AA22" s="41"/>
      <c r="AB22" s="41"/>
      <c r="AC22" s="41"/>
      <c r="AD22" s="41"/>
      <c r="AE22" s="121"/>
      <c r="AF22" s="41"/>
      <c r="AG22" s="41"/>
      <c r="AH22" s="41"/>
      <c r="AI22" s="41"/>
      <c r="AJ22" s="41"/>
      <c r="AL22" s="58"/>
      <c r="AM22" s="58"/>
      <c r="AN22" s="58"/>
      <c r="AO22" s="58"/>
      <c r="AP22" s="58"/>
      <c r="AR22" s="41">
        <v>1458.1745475130815</v>
      </c>
      <c r="AS22" s="41">
        <v>0</v>
      </c>
      <c r="AT22" s="41">
        <v>216.29323123971196</v>
      </c>
      <c r="AU22" s="41">
        <v>6982.2079671023939</v>
      </c>
      <c r="AV22" s="41">
        <v>8656.6757458551874</v>
      </c>
    </row>
    <row r="23" spans="1:48" x14ac:dyDescent="0.2">
      <c r="A23" s="78">
        <v>18</v>
      </c>
      <c r="B23" s="77"/>
      <c r="C23" s="77"/>
      <c r="D23" s="77"/>
      <c r="E23" s="77"/>
      <c r="F23" s="77"/>
      <c r="G23" s="120"/>
      <c r="H23" s="77"/>
      <c r="I23" s="77"/>
      <c r="J23" s="77"/>
      <c r="K23" s="77"/>
      <c r="L23" s="77"/>
      <c r="M23" s="120"/>
      <c r="N23" s="77"/>
      <c r="O23" s="77"/>
      <c r="P23" s="77"/>
      <c r="Q23" s="77"/>
      <c r="R23" s="77"/>
      <c r="S23" s="111"/>
      <c r="T23" s="77"/>
      <c r="U23" s="77"/>
      <c r="V23" s="77"/>
      <c r="W23" s="77"/>
      <c r="X23" s="77"/>
      <c r="Y23" s="121"/>
      <c r="Z23" s="77"/>
      <c r="AA23" s="77"/>
      <c r="AB23" s="77"/>
      <c r="AC23" s="77"/>
      <c r="AD23" s="77"/>
      <c r="AE23" s="121"/>
      <c r="AF23" s="77"/>
      <c r="AG23" s="77"/>
      <c r="AH23" s="77"/>
      <c r="AI23" s="77"/>
      <c r="AJ23" s="77"/>
      <c r="AL23" s="108"/>
      <c r="AM23" s="108"/>
      <c r="AN23" s="108"/>
      <c r="AO23" s="108"/>
      <c r="AP23" s="108"/>
      <c r="AR23" s="77">
        <v>1455.3477288999602</v>
      </c>
      <c r="AS23" s="77">
        <v>0</v>
      </c>
      <c r="AT23" s="77">
        <v>0</v>
      </c>
      <c r="AU23" s="77">
        <v>6817.1251067860076</v>
      </c>
      <c r="AV23" s="77">
        <v>8272.4728356859669</v>
      </c>
    </row>
    <row r="24" spans="1:48" x14ac:dyDescent="0.2">
      <c r="A24" s="40">
        <v>19</v>
      </c>
      <c r="B24" s="41"/>
      <c r="C24" s="41"/>
      <c r="D24" s="41"/>
      <c r="E24" s="41"/>
      <c r="F24" s="41"/>
      <c r="G24" s="120"/>
      <c r="H24" s="41"/>
      <c r="I24" s="41"/>
      <c r="J24" s="41"/>
      <c r="K24" s="41"/>
      <c r="L24" s="41"/>
      <c r="M24" s="120"/>
      <c r="N24" s="41"/>
      <c r="O24" s="41"/>
      <c r="P24" s="41"/>
      <c r="Q24" s="41"/>
      <c r="R24" s="41"/>
      <c r="S24" s="111"/>
      <c r="T24" s="41"/>
      <c r="U24" s="41"/>
      <c r="V24" s="41"/>
      <c r="W24" s="41"/>
      <c r="X24" s="41"/>
      <c r="Y24" s="121"/>
      <c r="Z24" s="41"/>
      <c r="AA24" s="41"/>
      <c r="AB24" s="41"/>
      <c r="AC24" s="41"/>
      <c r="AD24" s="41"/>
      <c r="AE24" s="121"/>
      <c r="AF24" s="41"/>
      <c r="AG24" s="41"/>
      <c r="AH24" s="41"/>
      <c r="AI24" s="41"/>
      <c r="AJ24" s="41"/>
      <c r="AL24" s="58"/>
      <c r="AM24" s="58"/>
      <c r="AN24" s="58"/>
      <c r="AO24" s="58"/>
      <c r="AP24" s="58"/>
      <c r="AR24" s="41">
        <v>1037.2923935746228</v>
      </c>
      <c r="AS24" s="41">
        <v>0</v>
      </c>
      <c r="AT24" s="41">
        <v>8.8888195280499875</v>
      </c>
      <c r="AU24" s="41">
        <v>5795.548171250789</v>
      </c>
      <c r="AV24" s="41">
        <v>6841.7293843534617</v>
      </c>
    </row>
    <row r="25" spans="1:48" x14ac:dyDescent="0.2">
      <c r="A25" s="78">
        <v>20</v>
      </c>
      <c r="B25" s="77"/>
      <c r="C25" s="77"/>
      <c r="D25" s="77"/>
      <c r="E25" s="77"/>
      <c r="F25" s="77"/>
      <c r="G25" s="120"/>
      <c r="H25" s="77"/>
      <c r="I25" s="77"/>
      <c r="J25" s="77"/>
      <c r="K25" s="77"/>
      <c r="L25" s="77"/>
      <c r="M25" s="120"/>
      <c r="N25" s="77"/>
      <c r="O25" s="77"/>
      <c r="P25" s="77"/>
      <c r="Q25" s="77"/>
      <c r="R25" s="77"/>
      <c r="S25" s="111"/>
      <c r="T25" s="77"/>
      <c r="U25" s="77"/>
      <c r="V25" s="77"/>
      <c r="W25" s="77"/>
      <c r="X25" s="77"/>
      <c r="Y25" s="121"/>
      <c r="Z25" s="77"/>
      <c r="AA25" s="77"/>
      <c r="AB25" s="77"/>
      <c r="AC25" s="77"/>
      <c r="AD25" s="77"/>
      <c r="AE25" s="121"/>
      <c r="AF25" s="77"/>
      <c r="AG25" s="77"/>
      <c r="AH25" s="77"/>
      <c r="AI25" s="77"/>
      <c r="AJ25" s="77"/>
      <c r="AL25" s="108"/>
      <c r="AM25" s="108"/>
      <c r="AN25" s="108"/>
      <c r="AO25" s="108"/>
      <c r="AP25" s="108"/>
      <c r="AR25" s="77">
        <v>894.6428179300101</v>
      </c>
      <c r="AS25" s="77">
        <v>0</v>
      </c>
      <c r="AT25" s="77">
        <v>11.967823036727699</v>
      </c>
      <c r="AU25" s="77">
        <v>5131.5116038751967</v>
      </c>
      <c r="AV25" s="77">
        <v>6038.1222448419348</v>
      </c>
    </row>
    <row r="26" spans="1:48" x14ac:dyDescent="0.2">
      <c r="A26" s="40">
        <v>21</v>
      </c>
      <c r="B26" s="41"/>
      <c r="C26" s="41"/>
      <c r="D26" s="41"/>
      <c r="E26" s="41"/>
      <c r="F26" s="41"/>
      <c r="G26" s="120"/>
      <c r="H26" s="41"/>
      <c r="I26" s="41"/>
      <c r="J26" s="41"/>
      <c r="K26" s="41"/>
      <c r="L26" s="41"/>
      <c r="M26" s="120"/>
      <c r="N26" s="41"/>
      <c r="O26" s="41"/>
      <c r="P26" s="41"/>
      <c r="Q26" s="41"/>
      <c r="R26" s="41"/>
      <c r="S26" s="111"/>
      <c r="T26" s="41"/>
      <c r="U26" s="41"/>
      <c r="V26" s="41"/>
      <c r="W26" s="41"/>
      <c r="X26" s="41"/>
      <c r="Y26" s="121"/>
      <c r="Z26" s="41"/>
      <c r="AA26" s="41"/>
      <c r="AB26" s="41"/>
      <c r="AC26" s="41"/>
      <c r="AD26" s="41"/>
      <c r="AE26" s="121"/>
      <c r="AF26" s="41"/>
      <c r="AG26" s="41"/>
      <c r="AH26" s="41"/>
      <c r="AI26" s="41"/>
      <c r="AJ26" s="41"/>
      <c r="AL26" s="58"/>
      <c r="AM26" s="58"/>
      <c r="AN26" s="58"/>
      <c r="AO26" s="58"/>
      <c r="AP26" s="58"/>
      <c r="AR26" s="41">
        <v>0.69568946753288929</v>
      </c>
      <c r="AS26" s="41">
        <v>0</v>
      </c>
      <c r="AT26" s="41">
        <v>13.601713202083241</v>
      </c>
      <c r="AU26" s="41">
        <v>4589.6979706670691</v>
      </c>
      <c r="AV26" s="41">
        <v>4603.9953733366856</v>
      </c>
    </row>
    <row r="27" spans="1:48" x14ac:dyDescent="0.2">
      <c r="A27" s="78">
        <v>22</v>
      </c>
      <c r="B27" s="77"/>
      <c r="C27" s="77"/>
      <c r="D27" s="77"/>
      <c r="E27" s="77"/>
      <c r="F27" s="77"/>
      <c r="G27" s="120"/>
      <c r="H27" s="77"/>
      <c r="I27" s="77"/>
      <c r="J27" s="77"/>
      <c r="K27" s="77"/>
      <c r="L27" s="77"/>
      <c r="M27" s="120"/>
      <c r="N27" s="77"/>
      <c r="O27" s="77"/>
      <c r="P27" s="77"/>
      <c r="Q27" s="77"/>
      <c r="R27" s="77"/>
      <c r="S27" s="111"/>
      <c r="T27" s="77"/>
      <c r="U27" s="77"/>
      <c r="V27" s="77"/>
      <c r="W27" s="77"/>
      <c r="X27" s="77"/>
      <c r="Y27" s="121"/>
      <c r="Z27" s="77"/>
      <c r="AA27" s="77"/>
      <c r="AB27" s="77"/>
      <c r="AC27" s="77"/>
      <c r="AD27" s="77"/>
      <c r="AE27" s="121"/>
      <c r="AF27" s="77"/>
      <c r="AG27" s="77"/>
      <c r="AH27" s="77"/>
      <c r="AI27" s="77"/>
      <c r="AJ27" s="77"/>
      <c r="AL27" s="108"/>
      <c r="AM27" s="108"/>
      <c r="AN27" s="108"/>
      <c r="AO27" s="108"/>
      <c r="AP27" s="108"/>
      <c r="AQ27" s="121"/>
      <c r="AR27" s="77">
        <v>0.46336192459207737</v>
      </c>
      <c r="AS27" s="77">
        <v>0</v>
      </c>
      <c r="AT27" s="77">
        <v>16.798045942817915</v>
      </c>
      <c r="AU27" s="77">
        <v>3766.9021455405905</v>
      </c>
      <c r="AV27" s="77">
        <v>3784.1635534080006</v>
      </c>
    </row>
    <row r="28" spans="1:48" x14ac:dyDescent="0.2">
      <c r="A28" s="40">
        <v>23</v>
      </c>
      <c r="B28" s="41"/>
      <c r="C28" s="41"/>
      <c r="D28" s="41"/>
      <c r="E28" s="41"/>
      <c r="F28" s="41"/>
      <c r="G28" s="120"/>
      <c r="H28" s="41"/>
      <c r="I28" s="41"/>
      <c r="J28" s="41"/>
      <c r="K28" s="41"/>
      <c r="L28" s="41"/>
      <c r="M28" s="120"/>
      <c r="N28" s="41"/>
      <c r="O28" s="41"/>
      <c r="P28" s="41"/>
      <c r="Q28" s="41"/>
      <c r="R28" s="41"/>
      <c r="S28" s="111"/>
      <c r="T28" s="41"/>
      <c r="U28" s="41"/>
      <c r="V28" s="41"/>
      <c r="W28" s="41"/>
      <c r="X28" s="41"/>
      <c r="Y28" s="121"/>
      <c r="Z28" s="41"/>
      <c r="AA28" s="41"/>
      <c r="AB28" s="41"/>
      <c r="AC28" s="41"/>
      <c r="AD28" s="41"/>
      <c r="AE28" s="121"/>
      <c r="AF28" s="41"/>
      <c r="AG28" s="41"/>
      <c r="AH28" s="41"/>
      <c r="AI28" s="41"/>
      <c r="AJ28" s="41"/>
      <c r="AL28" s="58"/>
      <c r="AM28" s="58"/>
      <c r="AN28" s="58"/>
      <c r="AO28" s="58"/>
      <c r="AP28" s="58"/>
      <c r="AR28" s="41">
        <v>0.3623022401241815</v>
      </c>
      <c r="AS28" s="41">
        <v>0</v>
      </c>
      <c r="AT28" s="41">
        <v>21.808502075054619</v>
      </c>
      <c r="AU28" s="41">
        <v>2540.1709505019139</v>
      </c>
      <c r="AV28" s="41">
        <v>2562.3417548170928</v>
      </c>
    </row>
    <row r="29" spans="1:48" x14ac:dyDescent="0.2">
      <c r="A29" s="78">
        <v>24</v>
      </c>
      <c r="B29" s="77"/>
      <c r="C29" s="77"/>
      <c r="D29" s="77"/>
      <c r="E29" s="77"/>
      <c r="F29" s="77"/>
      <c r="G29" s="120"/>
      <c r="H29" s="77"/>
      <c r="I29" s="77"/>
      <c r="J29" s="77"/>
      <c r="K29" s="77"/>
      <c r="L29" s="77"/>
      <c r="M29" s="120"/>
      <c r="N29" s="77"/>
      <c r="O29" s="77"/>
      <c r="P29" s="77"/>
      <c r="Q29" s="77"/>
      <c r="R29" s="77"/>
      <c r="S29" s="111"/>
      <c r="T29" s="77"/>
      <c r="U29" s="77"/>
      <c r="V29" s="77"/>
      <c r="W29" s="77"/>
      <c r="X29" s="77"/>
      <c r="Y29" s="121"/>
      <c r="Z29" s="77"/>
      <c r="AA29" s="77"/>
      <c r="AB29" s="77"/>
      <c r="AC29" s="77"/>
      <c r="AD29" s="77"/>
      <c r="AE29" s="121"/>
      <c r="AF29" s="77"/>
      <c r="AG29" s="77"/>
      <c r="AH29" s="77"/>
      <c r="AI29" s="77"/>
      <c r="AJ29" s="77"/>
      <c r="AL29" s="108"/>
      <c r="AM29" s="108"/>
      <c r="AN29" s="108"/>
      <c r="AO29" s="108"/>
      <c r="AP29" s="108"/>
      <c r="AR29" s="77">
        <v>0.30451489438150842</v>
      </c>
      <c r="AS29" s="77">
        <v>0</v>
      </c>
      <c r="AT29" s="77">
        <v>24.154766747916774</v>
      </c>
      <c r="AU29" s="77">
        <v>1947.2328562967955</v>
      </c>
      <c r="AV29" s="77">
        <v>1971.6921379390938</v>
      </c>
    </row>
    <row r="30" spans="1:48" x14ac:dyDescent="0.2">
      <c r="A30" s="40">
        <v>25</v>
      </c>
      <c r="B30" s="41"/>
      <c r="C30" s="41"/>
      <c r="D30" s="41"/>
      <c r="E30" s="41"/>
      <c r="F30" s="41"/>
      <c r="G30" s="120"/>
      <c r="H30" s="41"/>
      <c r="I30" s="41"/>
      <c r="J30" s="41"/>
      <c r="K30" s="41"/>
      <c r="L30" s="41"/>
      <c r="M30" s="120"/>
      <c r="N30" s="41"/>
      <c r="O30" s="41"/>
      <c r="P30" s="41"/>
      <c r="Q30" s="41"/>
      <c r="R30" s="41"/>
      <c r="S30" s="111"/>
      <c r="T30" s="41"/>
      <c r="U30" s="41"/>
      <c r="V30" s="41"/>
      <c r="W30" s="41"/>
      <c r="X30" s="41"/>
      <c r="Y30" s="121"/>
      <c r="Z30" s="41"/>
      <c r="AA30" s="41"/>
      <c r="AB30" s="41"/>
      <c r="AC30" s="41"/>
      <c r="AD30" s="41"/>
      <c r="AE30" s="121"/>
      <c r="AF30" s="41"/>
      <c r="AG30" s="41"/>
      <c r="AH30" s="41"/>
      <c r="AI30" s="41"/>
      <c r="AJ30" s="41"/>
      <c r="AL30" s="58"/>
      <c r="AM30" s="58"/>
      <c r="AN30" s="58"/>
      <c r="AO30" s="58"/>
      <c r="AP30" s="58"/>
      <c r="AR30" s="41">
        <v>0.24896735278946808</v>
      </c>
      <c r="AS30" s="41">
        <v>0</v>
      </c>
      <c r="AT30" s="41">
        <v>0</v>
      </c>
      <c r="AU30" s="41">
        <v>1356.3471506267897</v>
      </c>
      <c r="AV30" s="41">
        <v>1356.5961179795793</v>
      </c>
    </row>
    <row r="31" spans="1:48" x14ac:dyDescent="0.2">
      <c r="A31" s="78">
        <v>26</v>
      </c>
      <c r="B31" s="77"/>
      <c r="C31" s="77"/>
      <c r="D31" s="77"/>
      <c r="E31" s="77"/>
      <c r="F31" s="77"/>
      <c r="G31" s="120"/>
      <c r="H31" s="77"/>
      <c r="I31" s="77"/>
      <c r="J31" s="77"/>
      <c r="K31" s="77"/>
      <c r="L31" s="77"/>
      <c r="M31" s="120"/>
      <c r="N31" s="77"/>
      <c r="O31" s="77"/>
      <c r="P31" s="77"/>
      <c r="Q31" s="77"/>
      <c r="R31" s="77"/>
      <c r="S31" s="111"/>
      <c r="T31" s="77"/>
      <c r="U31" s="77"/>
      <c r="V31" s="77"/>
      <c r="W31" s="77"/>
      <c r="X31" s="77"/>
      <c r="Y31" s="121"/>
      <c r="Z31" s="77"/>
      <c r="AA31" s="77"/>
      <c r="AB31" s="77"/>
      <c r="AC31" s="77"/>
      <c r="AD31" s="77"/>
      <c r="AE31" s="121"/>
      <c r="AF31" s="77"/>
      <c r="AG31" s="77"/>
      <c r="AH31" s="77"/>
      <c r="AI31" s="77"/>
      <c r="AJ31" s="77"/>
      <c r="AL31" s="108"/>
      <c r="AM31" s="108"/>
      <c r="AN31" s="108"/>
      <c r="AO31" s="108"/>
      <c r="AP31" s="108"/>
      <c r="AQ31" s="121"/>
      <c r="AR31" s="77">
        <v>0.25218952417052404</v>
      </c>
      <c r="AS31" s="77">
        <v>0</v>
      </c>
      <c r="AT31" s="77">
        <v>0</v>
      </c>
      <c r="AU31" s="77">
        <v>1052.1419588369754</v>
      </c>
      <c r="AV31" s="77">
        <v>1052.3941483611459</v>
      </c>
    </row>
    <row r="32" spans="1:48" x14ac:dyDescent="0.2">
      <c r="A32" s="40">
        <v>27</v>
      </c>
      <c r="B32" s="41"/>
      <c r="C32" s="41"/>
      <c r="D32" s="41"/>
      <c r="E32" s="41"/>
      <c r="F32" s="41"/>
      <c r="G32" s="120"/>
      <c r="H32" s="41"/>
      <c r="I32" s="41"/>
      <c r="J32" s="41"/>
      <c r="K32" s="41"/>
      <c r="L32" s="41"/>
      <c r="M32" s="120"/>
      <c r="N32" s="41"/>
      <c r="O32" s="41"/>
      <c r="P32" s="41"/>
      <c r="Q32" s="41"/>
      <c r="R32" s="41"/>
      <c r="S32" s="111"/>
      <c r="T32" s="41"/>
      <c r="U32" s="41"/>
      <c r="V32" s="41"/>
      <c r="W32" s="41"/>
      <c r="X32" s="41"/>
      <c r="Y32" s="121"/>
      <c r="Z32" s="41"/>
      <c r="AA32" s="41"/>
      <c r="AB32" s="41"/>
      <c r="AC32" s="41"/>
      <c r="AD32" s="41"/>
      <c r="AE32" s="121"/>
      <c r="AF32" s="41"/>
      <c r="AG32" s="41"/>
      <c r="AH32" s="41"/>
      <c r="AI32" s="41"/>
      <c r="AJ32" s="41"/>
      <c r="AL32" s="58"/>
      <c r="AM32" s="58"/>
      <c r="AN32" s="58"/>
      <c r="AO32" s="58"/>
      <c r="AP32" s="58"/>
      <c r="AR32" s="41">
        <v>0.26059873869617189</v>
      </c>
      <c r="AS32" s="41">
        <v>0</v>
      </c>
      <c r="AT32" s="41">
        <v>0</v>
      </c>
      <c r="AU32" s="41">
        <v>833.26885673092966</v>
      </c>
      <c r="AV32" s="41">
        <v>833.52945546962587</v>
      </c>
    </row>
    <row r="33" spans="1:48" x14ac:dyDescent="0.2">
      <c r="A33" s="78">
        <v>28</v>
      </c>
      <c r="B33" s="77"/>
      <c r="C33" s="77"/>
      <c r="D33" s="77"/>
      <c r="E33" s="77"/>
      <c r="F33" s="77"/>
      <c r="G33" s="120"/>
      <c r="H33" s="77"/>
      <c r="I33" s="77"/>
      <c r="J33" s="77"/>
      <c r="K33" s="77"/>
      <c r="L33" s="77"/>
      <c r="M33" s="120"/>
      <c r="N33" s="77"/>
      <c r="O33" s="77"/>
      <c r="P33" s="77"/>
      <c r="Q33" s="77"/>
      <c r="R33" s="77"/>
      <c r="S33" s="111"/>
      <c r="T33" s="77"/>
      <c r="U33" s="77"/>
      <c r="V33" s="77"/>
      <c r="W33" s="77"/>
      <c r="X33" s="77"/>
      <c r="Y33" s="121"/>
      <c r="Z33" s="77"/>
      <c r="AA33" s="77"/>
      <c r="AB33" s="77"/>
      <c r="AC33" s="77"/>
      <c r="AD33" s="77"/>
      <c r="AE33" s="121"/>
      <c r="AF33" s="77"/>
      <c r="AG33" s="77"/>
      <c r="AH33" s="77"/>
      <c r="AI33" s="77"/>
      <c r="AJ33" s="77"/>
      <c r="AL33" s="108"/>
      <c r="AM33" s="108"/>
      <c r="AN33" s="108"/>
      <c r="AO33" s="108"/>
      <c r="AP33" s="108"/>
      <c r="AQ33" s="121"/>
      <c r="AR33" s="77">
        <v>0.25913601517235624</v>
      </c>
      <c r="AS33" s="77">
        <v>0</v>
      </c>
      <c r="AT33" s="77">
        <v>0</v>
      </c>
      <c r="AU33" s="77">
        <v>726.64722294575097</v>
      </c>
      <c r="AV33" s="77">
        <v>726.90635896092328</v>
      </c>
    </row>
    <row r="34" spans="1:48" x14ac:dyDescent="0.2">
      <c r="A34" s="40">
        <v>29</v>
      </c>
      <c r="B34" s="41"/>
      <c r="C34" s="41"/>
      <c r="D34" s="41"/>
      <c r="E34" s="41"/>
      <c r="F34" s="41"/>
      <c r="G34" s="120"/>
      <c r="H34" s="41"/>
      <c r="I34" s="41"/>
      <c r="J34" s="41"/>
      <c r="K34" s="41"/>
      <c r="L34" s="41"/>
      <c r="M34" s="120"/>
      <c r="N34" s="41"/>
      <c r="O34" s="41"/>
      <c r="P34" s="41"/>
      <c r="Q34" s="41"/>
      <c r="R34" s="41"/>
      <c r="S34" s="111"/>
      <c r="T34" s="41"/>
      <c r="U34" s="41"/>
      <c r="V34" s="41"/>
      <c r="W34" s="41"/>
      <c r="X34" s="41"/>
      <c r="Y34" s="121"/>
      <c r="Z34" s="41"/>
      <c r="AA34" s="41"/>
      <c r="AB34" s="41"/>
      <c r="AC34" s="41"/>
      <c r="AD34" s="41"/>
      <c r="AE34" s="121"/>
      <c r="AF34" s="41"/>
      <c r="AG34" s="41"/>
      <c r="AH34" s="41"/>
      <c r="AI34" s="41"/>
      <c r="AJ34" s="41"/>
      <c r="AL34" s="58"/>
      <c r="AM34" s="58"/>
      <c r="AN34" s="58"/>
      <c r="AO34" s="58"/>
      <c r="AP34" s="58"/>
      <c r="AR34" s="41">
        <v>0.2762212721173028</v>
      </c>
      <c r="AS34" s="41">
        <v>0</v>
      </c>
      <c r="AT34" s="41">
        <v>0</v>
      </c>
      <c r="AU34" s="41">
        <v>624.63892318313708</v>
      </c>
      <c r="AV34" s="41">
        <v>624.91514445525434</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21"/>
      <c r="AE35" s="121"/>
    </row>
    <row r="36" spans="1:48" x14ac:dyDescent="0.2">
      <c r="Y36" s="121"/>
      <c r="AE36" s="121"/>
    </row>
    <row r="37" spans="1:48" x14ac:dyDescent="0.2">
      <c r="Y37" s="121"/>
    </row>
    <row r="38" spans="1:48" x14ac:dyDescent="0.2">
      <c r="A38" s="74"/>
      <c r="B38" s="75"/>
      <c r="C38" s="72">
        <v>2003</v>
      </c>
      <c r="D38" s="74">
        <v>2005</v>
      </c>
      <c r="E38" s="72">
        <v>2007</v>
      </c>
      <c r="F38" s="88">
        <v>2009</v>
      </c>
      <c r="G38" s="87">
        <v>2011</v>
      </c>
      <c r="H38" s="87">
        <v>2013</v>
      </c>
      <c r="I38" s="72">
        <v>2019</v>
      </c>
      <c r="J38"/>
      <c r="K38"/>
      <c r="L38"/>
      <c r="M38"/>
      <c r="N38"/>
      <c r="O38"/>
      <c r="P38"/>
      <c r="Q38"/>
      <c r="R38"/>
      <c r="S38" s="107"/>
      <c r="U38" s="1"/>
      <c r="V38" s="1"/>
    </row>
    <row r="39" spans="1:48" x14ac:dyDescent="0.2">
      <c r="A39" s="71" t="s">
        <v>43</v>
      </c>
      <c r="B39" s="69" t="s">
        <v>44</v>
      </c>
      <c r="C39" s="67">
        <f>SUM(B5:B10)</f>
        <v>0</v>
      </c>
      <c r="D39" s="68">
        <f>SUM(H5:H10)</f>
        <v>0</v>
      </c>
      <c r="E39" s="67">
        <f>SUM(N5:N10)</f>
        <v>0</v>
      </c>
      <c r="F39" s="86">
        <f>SUM(T5:T10)</f>
        <v>0</v>
      </c>
      <c r="G39" s="81">
        <f>SUM(Z5:Z10)</f>
        <v>0</v>
      </c>
      <c r="H39" s="81">
        <f>SUM(AF5:AF10)</f>
        <v>0</v>
      </c>
      <c r="I39" s="81">
        <f>SUM(AR5:AR10)</f>
        <v>31463.873963848266</v>
      </c>
      <c r="J39" s="3"/>
      <c r="K39" s="3"/>
      <c r="L39" s="3"/>
      <c r="M39" s="3"/>
      <c r="N39" s="3"/>
      <c r="O39"/>
      <c r="P39" s="4"/>
      <c r="Q39" s="4"/>
      <c r="R39" s="4"/>
      <c r="S39" s="122"/>
      <c r="U39" s="83"/>
      <c r="V39" s="83"/>
      <c r="X39" s="82"/>
      <c r="Y39" s="82"/>
    </row>
    <row r="40" spans="1:48" x14ac:dyDescent="0.2">
      <c r="A40" s="53"/>
      <c r="B40" s="128" t="s">
        <v>45</v>
      </c>
      <c r="C40" s="129">
        <f>SUM(B11:B16)</f>
        <v>0</v>
      </c>
      <c r="D40" s="55">
        <f>SUM(H11:H16)</f>
        <v>0</v>
      </c>
      <c r="E40" s="129">
        <f>SUM(N11:N16)</f>
        <v>0</v>
      </c>
      <c r="F40" s="142">
        <f>SUM(T11:T16)</f>
        <v>0</v>
      </c>
      <c r="G40" s="143">
        <f>SUM(Z11:Z16)</f>
        <v>0</v>
      </c>
      <c r="H40" s="143">
        <f>SUM(AF11:AF16)</f>
        <v>0</v>
      </c>
      <c r="I40" s="143">
        <f>SUM(AR11:AR16)</f>
        <v>8609.3942682895358</v>
      </c>
      <c r="J40" s="3"/>
      <c r="K40" s="3"/>
      <c r="L40" s="3"/>
      <c r="M40" s="3"/>
      <c r="N40" s="3"/>
      <c r="O40"/>
      <c r="P40"/>
      <c r="Q40"/>
      <c r="R40"/>
      <c r="S40" s="107"/>
      <c r="U40" s="83"/>
      <c r="V40" s="83"/>
      <c r="X40" s="82"/>
      <c r="Y40" s="82"/>
    </row>
    <row r="41" spans="1:48" x14ac:dyDescent="0.2">
      <c r="A41" s="70"/>
      <c r="B41" s="66" t="s">
        <v>46</v>
      </c>
      <c r="C41" s="64">
        <f>SUM(B17:B22)</f>
        <v>0</v>
      </c>
      <c r="D41" s="65">
        <f>SUM(H17:H22)</f>
        <v>0</v>
      </c>
      <c r="E41" s="64">
        <f>SUM(N17:N22)</f>
        <v>0</v>
      </c>
      <c r="F41" s="84">
        <f>SUM(T17:T22)</f>
        <v>0</v>
      </c>
      <c r="G41" s="81">
        <f>SUM(Z17:Z22)</f>
        <v>0</v>
      </c>
      <c r="H41" s="81">
        <f>SUM(AF17:AF22)</f>
        <v>0</v>
      </c>
      <c r="I41" s="81">
        <f>SUM(AR17:AR22)</f>
        <v>8754.3613407220728</v>
      </c>
      <c r="J41" s="3"/>
      <c r="K41" s="3"/>
      <c r="L41" s="3"/>
      <c r="M41" s="3"/>
      <c r="N41" s="3"/>
      <c r="O41"/>
      <c r="P41"/>
      <c r="Q41"/>
      <c r="R41"/>
      <c r="S41" s="107"/>
      <c r="U41" s="83"/>
      <c r="V41" s="83"/>
      <c r="X41" s="82"/>
      <c r="Y41" s="82"/>
    </row>
    <row r="42" spans="1:48" x14ac:dyDescent="0.2">
      <c r="A42" s="131"/>
      <c r="B42" s="132" t="s">
        <v>47</v>
      </c>
      <c r="C42" s="133">
        <f>SUM(B5:B22)</f>
        <v>0</v>
      </c>
      <c r="D42" s="134">
        <f>SUM(H5:H22)</f>
        <v>0</v>
      </c>
      <c r="E42" s="133">
        <f>SUM(N5:N22)</f>
        <v>0</v>
      </c>
      <c r="F42" s="144">
        <f>SUM(T5:T22)</f>
        <v>0</v>
      </c>
      <c r="G42" s="145">
        <f>SUM(Z5:Z22)</f>
        <v>0</v>
      </c>
      <c r="H42" s="143">
        <f>SUM(AF5:AF22)</f>
        <v>0</v>
      </c>
      <c r="I42" s="143">
        <f>SUM(AR5:AR22)</f>
        <v>48827.629572859878</v>
      </c>
      <c r="J42" s="3"/>
      <c r="K42" s="3"/>
      <c r="L42" s="3"/>
      <c r="M42" s="3"/>
      <c r="N42" s="3"/>
      <c r="O42"/>
      <c r="P42"/>
      <c r="Q42"/>
      <c r="R42"/>
      <c r="S42" s="107"/>
      <c r="U42" s="83"/>
      <c r="V42" s="83"/>
      <c r="X42" s="82"/>
      <c r="Y42" s="82"/>
    </row>
    <row r="43" spans="1:48" x14ac:dyDescent="0.2">
      <c r="A43" s="71" t="s">
        <v>1</v>
      </c>
      <c r="B43" s="69" t="s">
        <v>44</v>
      </c>
      <c r="C43" s="67">
        <f>SUM(C5:C10)</f>
        <v>0</v>
      </c>
      <c r="D43" s="68">
        <f>SUM(I5:I10)</f>
        <v>0</v>
      </c>
      <c r="E43" s="67">
        <f>SUM(O5:O10)</f>
        <v>0</v>
      </c>
      <c r="F43" s="86">
        <f>SUM(U5:U10)</f>
        <v>0</v>
      </c>
      <c r="G43" s="85">
        <f>SUM(AA5:AA10)</f>
        <v>0</v>
      </c>
      <c r="H43" s="85">
        <f>SUM(AG5:AG10)</f>
        <v>0</v>
      </c>
      <c r="I43" s="85">
        <f>SUM(AS5:AS10)</f>
        <v>26493.830415440476</v>
      </c>
      <c r="J43" s="3"/>
      <c r="K43" s="3"/>
      <c r="L43" s="3"/>
      <c r="M43" s="3"/>
      <c r="N43" s="3"/>
      <c r="O43"/>
      <c r="P43"/>
      <c r="Q43"/>
      <c r="R43"/>
      <c r="S43" s="107"/>
      <c r="U43" s="83"/>
      <c r="V43" s="83"/>
      <c r="X43" s="82"/>
      <c r="Y43" s="82"/>
    </row>
    <row r="44" spans="1:48" x14ac:dyDescent="0.2">
      <c r="A44" s="53"/>
      <c r="B44" s="128" t="s">
        <v>45</v>
      </c>
      <c r="C44" s="129">
        <f>SUM(C11:C16)</f>
        <v>0</v>
      </c>
      <c r="D44" s="55">
        <f>SUM(I11:I16)</f>
        <v>0</v>
      </c>
      <c r="E44" s="129">
        <f>SUM(O11:O16)</f>
        <v>0</v>
      </c>
      <c r="F44" s="142">
        <f>SUM(U11:U16)</f>
        <v>0</v>
      </c>
      <c r="G44" s="143">
        <f>SUM(AA11:AA16)</f>
        <v>0</v>
      </c>
      <c r="H44" s="143">
        <f>SUM(AG11:AG16)</f>
        <v>0</v>
      </c>
      <c r="I44" s="143">
        <f>SUM(AS11:AS16)</f>
        <v>5553.2528570714558</v>
      </c>
      <c r="J44" s="3"/>
      <c r="K44" s="3"/>
      <c r="L44" s="3"/>
      <c r="M44" s="3"/>
      <c r="N44" s="3"/>
      <c r="O44"/>
      <c r="P44"/>
      <c r="Q44"/>
      <c r="R44"/>
      <c r="S44" s="107"/>
      <c r="U44" s="83"/>
      <c r="V44" s="83"/>
      <c r="X44" s="82"/>
      <c r="Y44" s="82"/>
    </row>
    <row r="45" spans="1:48" x14ac:dyDescent="0.2">
      <c r="A45" s="66"/>
      <c r="B45" s="66" t="s">
        <v>46</v>
      </c>
      <c r="C45" s="64">
        <f>SUM(C17:C22)</f>
        <v>0</v>
      </c>
      <c r="D45" s="65">
        <f>SUM(I17:I22)</f>
        <v>0</v>
      </c>
      <c r="E45" s="64">
        <f>SUM(O17:O22)</f>
        <v>0</v>
      </c>
      <c r="F45" s="84">
        <f>SUM(U17:U22)</f>
        <v>0</v>
      </c>
      <c r="G45" s="81">
        <f>SUM(AA17:AA22)</f>
        <v>0</v>
      </c>
      <c r="H45" s="81">
        <f>SUM(AG17:AG22)</f>
        <v>0</v>
      </c>
      <c r="I45" s="81">
        <f>SUM(AS17:AS22)</f>
        <v>0</v>
      </c>
      <c r="J45" s="3"/>
      <c r="K45" s="3"/>
      <c r="L45" s="3"/>
      <c r="M45" s="3"/>
      <c r="N45" s="3"/>
      <c r="O45"/>
      <c r="P45"/>
      <c r="Q45"/>
      <c r="R45"/>
      <c r="S45" s="107"/>
      <c r="U45" s="83"/>
      <c r="V45" s="83"/>
      <c r="X45" s="82"/>
      <c r="Y45" s="82"/>
    </row>
    <row r="46" spans="1:48" x14ac:dyDescent="0.2">
      <c r="A46" s="132"/>
      <c r="B46" s="132" t="s">
        <v>47</v>
      </c>
      <c r="C46" s="133">
        <f>SUM(C5:C22)</f>
        <v>0</v>
      </c>
      <c r="D46" s="134">
        <f>SUM(I5:I22)</f>
        <v>0</v>
      </c>
      <c r="E46" s="133">
        <f>SUM(O5:O22)</f>
        <v>0</v>
      </c>
      <c r="F46" s="144">
        <f>SUM(U5:U22)</f>
        <v>0</v>
      </c>
      <c r="G46" s="145">
        <f>SUM(AA5:AA22)</f>
        <v>0</v>
      </c>
      <c r="H46" s="145">
        <f>SUM(AG5:AG22)</f>
        <v>0</v>
      </c>
      <c r="I46" s="145">
        <f>SUM(AS5:AS22)</f>
        <v>32047.083272511933</v>
      </c>
      <c r="J46" s="3"/>
      <c r="K46" s="3"/>
      <c r="L46" s="3"/>
      <c r="M46" s="3"/>
      <c r="N46" s="3"/>
      <c r="O46"/>
      <c r="P46"/>
      <c r="Q46"/>
      <c r="R46"/>
      <c r="S46" s="107"/>
      <c r="U46" s="83"/>
      <c r="V46" s="83"/>
      <c r="X46" s="82"/>
      <c r="Y46" s="82"/>
    </row>
    <row r="47" spans="1:48" x14ac:dyDescent="0.2">
      <c r="A47" s="69" t="s">
        <v>48</v>
      </c>
      <c r="B47" s="69" t="s">
        <v>44</v>
      </c>
      <c r="C47" s="67">
        <f>SUM(D5:D10)</f>
        <v>0</v>
      </c>
      <c r="D47" s="68">
        <f>SUM(J5:J10)</f>
        <v>0</v>
      </c>
      <c r="E47" s="67">
        <f>SUM(P5:P10)</f>
        <v>0</v>
      </c>
      <c r="F47" s="86">
        <f>SUM(V5:V10)</f>
        <v>0</v>
      </c>
      <c r="G47" s="85">
        <f>SUM(AB5:AB10)</f>
        <v>0</v>
      </c>
      <c r="H47" s="81">
        <f>SUM(AH5:AH10)</f>
        <v>0</v>
      </c>
      <c r="I47" s="81">
        <f>SUM(AT5:AT10)</f>
        <v>1297.7593874382719</v>
      </c>
      <c r="J47" s="3"/>
      <c r="K47" s="3"/>
      <c r="L47" s="3"/>
      <c r="M47" s="3"/>
      <c r="N47" s="3"/>
      <c r="O47"/>
      <c r="P47"/>
      <c r="Q47"/>
      <c r="R47"/>
      <c r="S47" s="107"/>
      <c r="U47" s="83"/>
      <c r="V47" s="83"/>
      <c r="X47" s="82"/>
      <c r="Y47" s="82"/>
    </row>
    <row r="48" spans="1:48" x14ac:dyDescent="0.2">
      <c r="A48" s="54"/>
      <c r="B48" s="128" t="s">
        <v>45</v>
      </c>
      <c r="C48" s="129">
        <f>SUM(D11:D16)</f>
        <v>0</v>
      </c>
      <c r="D48" s="55">
        <f>SUM(J11:J16)</f>
        <v>0</v>
      </c>
      <c r="E48" s="129">
        <f>SUM(P11:P16)</f>
        <v>0</v>
      </c>
      <c r="F48" s="142">
        <f>SUM(V11:V16)</f>
        <v>0</v>
      </c>
      <c r="G48" s="143">
        <f>SUM(AB11:AB16)</f>
        <v>0</v>
      </c>
      <c r="H48" s="143">
        <f>SUM(AH11:AH16)</f>
        <v>0</v>
      </c>
      <c r="I48" s="143">
        <f>SUM(AT11:AT16)</f>
        <v>1297.7593874382719</v>
      </c>
      <c r="J48" s="3"/>
      <c r="K48" s="3"/>
      <c r="L48" s="3"/>
      <c r="M48" s="3"/>
      <c r="N48" s="3"/>
      <c r="O48"/>
      <c r="P48"/>
      <c r="Q48"/>
      <c r="R48"/>
      <c r="S48" s="107"/>
      <c r="U48" s="83"/>
      <c r="V48" s="83"/>
      <c r="X48" s="82"/>
      <c r="Y48" s="82"/>
    </row>
    <row r="49" spans="1:25" x14ac:dyDescent="0.2">
      <c r="A49" s="66"/>
      <c r="B49" s="66" t="s">
        <v>46</v>
      </c>
      <c r="C49" s="64">
        <f>SUM(D17:D22)</f>
        <v>0</v>
      </c>
      <c r="D49" s="65">
        <f>SUM(J17:J22)</f>
        <v>0</v>
      </c>
      <c r="E49" s="64">
        <f>SUM(P17:P22)</f>
        <v>0</v>
      </c>
      <c r="F49" s="84">
        <f>SUM(V17:V22)</f>
        <v>0</v>
      </c>
      <c r="G49" s="81">
        <f>SUM(AB17:AB22)</f>
        <v>0</v>
      </c>
      <c r="H49" s="81">
        <f>SUM(AH17:AH22)</f>
        <v>0</v>
      </c>
      <c r="I49" s="81">
        <f>SUM(AT17:AT22)</f>
        <v>1297.7593874382719</v>
      </c>
      <c r="J49" s="3"/>
      <c r="K49" s="3"/>
      <c r="L49" s="3"/>
      <c r="M49" s="3"/>
      <c r="N49" s="3"/>
      <c r="O49"/>
      <c r="P49"/>
      <c r="Q49"/>
      <c r="R49"/>
      <c r="S49" s="107"/>
      <c r="U49" s="83"/>
      <c r="V49" s="83"/>
      <c r="X49" s="82"/>
      <c r="Y49" s="82"/>
    </row>
    <row r="50" spans="1:25" x14ac:dyDescent="0.2">
      <c r="A50" s="132"/>
      <c r="B50" s="132" t="s">
        <v>47</v>
      </c>
      <c r="C50" s="133">
        <f>SUM(D5:D22)</f>
        <v>0</v>
      </c>
      <c r="D50" s="134">
        <f>SUM(J5:J22)</f>
        <v>0</v>
      </c>
      <c r="E50" s="133">
        <f>SUM(P5:P22)</f>
        <v>0</v>
      </c>
      <c r="F50" s="144">
        <f>SUM(V5:V22)</f>
        <v>0</v>
      </c>
      <c r="G50" s="145">
        <f>SUM(AB5:AB22)</f>
        <v>0</v>
      </c>
      <c r="H50" s="143">
        <f>SUM(AH5:AH22)</f>
        <v>0</v>
      </c>
      <c r="I50" s="143">
        <f>SUM(AT5:AT22)</f>
        <v>3893.2781623148157</v>
      </c>
      <c r="J50" s="3"/>
      <c r="K50" s="3"/>
      <c r="L50" s="3"/>
      <c r="M50" s="3"/>
      <c r="N50" s="3"/>
      <c r="O50"/>
      <c r="P50"/>
      <c r="Q50"/>
      <c r="R50"/>
      <c r="S50" s="107"/>
      <c r="U50" s="83"/>
      <c r="V50" s="83"/>
      <c r="X50" s="82"/>
      <c r="Y50" s="82"/>
    </row>
    <row r="51" spans="1:25" x14ac:dyDescent="0.2">
      <c r="A51" s="69" t="s">
        <v>3</v>
      </c>
      <c r="B51" s="69" t="s">
        <v>44</v>
      </c>
      <c r="C51" s="67">
        <f>SUM(E5:E10)</f>
        <v>0</v>
      </c>
      <c r="D51" s="68">
        <f>SUM(K5:K10)</f>
        <v>0</v>
      </c>
      <c r="E51" s="67">
        <f>SUM(Q5:Q10)</f>
        <v>0</v>
      </c>
      <c r="F51" s="86">
        <f>SUM(W5:W10)</f>
        <v>0</v>
      </c>
      <c r="G51" s="85">
        <f>SUM(AC5:AC10)</f>
        <v>0</v>
      </c>
      <c r="H51" s="85">
        <f>SUM(AI5:AI10)</f>
        <v>0</v>
      </c>
      <c r="I51" s="85">
        <f>SUM(AU5:AU10)</f>
        <v>0.23806935259264472</v>
      </c>
      <c r="J51" s="3"/>
      <c r="K51" s="3"/>
      <c r="L51" s="3"/>
      <c r="M51" s="3"/>
      <c r="N51" s="3"/>
      <c r="O51"/>
      <c r="P51"/>
      <c r="Q51"/>
      <c r="R51"/>
      <c r="S51" s="107"/>
      <c r="U51" s="83"/>
      <c r="V51" s="83"/>
      <c r="X51" s="82"/>
      <c r="Y51" s="82"/>
    </row>
    <row r="52" spans="1:25" x14ac:dyDescent="0.2">
      <c r="A52" s="54"/>
      <c r="B52" s="128" t="s">
        <v>45</v>
      </c>
      <c r="C52" s="129">
        <f>SUM(E11:E16)</f>
        <v>0</v>
      </c>
      <c r="D52" s="55">
        <f>SUM(K11:K16)</f>
        <v>0</v>
      </c>
      <c r="E52" s="129">
        <f>SUM(Q11:Q16)</f>
        <v>0</v>
      </c>
      <c r="F52" s="142">
        <f>SUM(W11:W16)</f>
        <v>0</v>
      </c>
      <c r="G52" s="143">
        <f>SUM(AC11:AC16)</f>
        <v>0</v>
      </c>
      <c r="H52" s="143">
        <f>SUM(AI11:AI16)</f>
        <v>0</v>
      </c>
      <c r="I52" s="143">
        <f>SUM(AU11:AU16)</f>
        <v>35728.566577159298</v>
      </c>
      <c r="J52" s="3"/>
      <c r="K52" s="3"/>
      <c r="L52" s="3"/>
      <c r="M52" s="3"/>
      <c r="N52" s="3"/>
      <c r="O52"/>
      <c r="P52"/>
      <c r="Q52"/>
      <c r="R52"/>
      <c r="S52" s="107"/>
      <c r="U52" s="83"/>
      <c r="V52" s="83"/>
      <c r="X52" s="82"/>
      <c r="Y52" s="82"/>
    </row>
    <row r="53" spans="1:25" x14ac:dyDescent="0.2">
      <c r="A53" s="66"/>
      <c r="B53" s="66" t="s">
        <v>46</v>
      </c>
      <c r="C53" s="64">
        <f>SUM(E17:E22)</f>
        <v>0</v>
      </c>
      <c r="D53" s="65">
        <f>SUM(K17:K22)</f>
        <v>0</v>
      </c>
      <c r="E53" s="64">
        <f>SUM(Q17:Q22)</f>
        <v>0</v>
      </c>
      <c r="F53" s="84">
        <f>SUM(W17:W22)</f>
        <v>0</v>
      </c>
      <c r="G53" s="81">
        <f>SUM(AC17:AC22)</f>
        <v>0</v>
      </c>
      <c r="H53" s="81">
        <f>SUM(AI17:AI22)</f>
        <v>0</v>
      </c>
      <c r="I53" s="81">
        <f>SUM(AU17:AU22)</f>
        <v>43000.898437781965</v>
      </c>
      <c r="J53" s="3"/>
      <c r="K53" s="3"/>
      <c r="L53" s="3"/>
      <c r="M53" s="3"/>
      <c r="N53" s="3"/>
      <c r="O53"/>
      <c r="P53"/>
      <c r="Q53"/>
      <c r="R53"/>
      <c r="S53" s="107"/>
      <c r="U53" s="83"/>
      <c r="V53" s="83"/>
      <c r="X53" s="82"/>
      <c r="Y53" s="82"/>
    </row>
    <row r="54" spans="1:25" x14ac:dyDescent="0.2">
      <c r="A54" s="132"/>
      <c r="B54" s="132" t="s">
        <v>47</v>
      </c>
      <c r="C54" s="133">
        <f>SUM(E5:E22)</f>
        <v>0</v>
      </c>
      <c r="D54" s="134">
        <f>SUM(K5:K22)</f>
        <v>0</v>
      </c>
      <c r="E54" s="133">
        <f>SUM(Q5:Q22)</f>
        <v>0</v>
      </c>
      <c r="F54" s="144">
        <f>SUM(W5:W22)</f>
        <v>0</v>
      </c>
      <c r="G54" s="145">
        <f>SUM(AC5:AC22)</f>
        <v>0</v>
      </c>
      <c r="H54" s="145">
        <f>SUM(AI5:AI22)</f>
        <v>0</v>
      </c>
      <c r="I54" s="145">
        <f>SUM(AU5:AU22)</f>
        <v>78729.703084293855</v>
      </c>
      <c r="J54" s="3"/>
      <c r="K54" s="3"/>
      <c r="L54" s="3"/>
      <c r="M54" s="3"/>
      <c r="N54" s="3"/>
      <c r="O54"/>
      <c r="P54"/>
      <c r="Q54"/>
      <c r="R54"/>
      <c r="S54" s="107"/>
      <c r="U54" s="83"/>
      <c r="V54" s="83"/>
      <c r="X54" s="82"/>
      <c r="Y54" s="82"/>
    </row>
    <row r="55" spans="1:25" x14ac:dyDescent="0.2">
      <c r="A55" s="69" t="s">
        <v>49</v>
      </c>
      <c r="B55" s="69" t="s">
        <v>44</v>
      </c>
      <c r="C55" s="67">
        <f t="shared" ref="C55:I58" si="0">SUM(C39,C43,C47,C51)</f>
        <v>0</v>
      </c>
      <c r="D55" s="68">
        <f t="shared" si="0"/>
        <v>0</v>
      </c>
      <c r="E55" s="67">
        <f t="shared" si="0"/>
        <v>0</v>
      </c>
      <c r="F55" s="86">
        <f t="shared" si="0"/>
        <v>0</v>
      </c>
      <c r="G55" s="85">
        <f t="shared" si="0"/>
        <v>0</v>
      </c>
      <c r="H55" s="85">
        <f t="shared" si="0"/>
        <v>0</v>
      </c>
      <c r="I55" s="85">
        <f t="shared" si="0"/>
        <v>59255.701836079606</v>
      </c>
      <c r="J55" s="76">
        <f>I55*100/I$58</f>
        <v>36.242530614984432</v>
      </c>
      <c r="K55"/>
      <c r="L55"/>
      <c r="M55"/>
      <c r="N55"/>
      <c r="O55"/>
      <c r="P55"/>
      <c r="Q55"/>
      <c r="R55"/>
      <c r="S55" s="107"/>
      <c r="U55" s="83"/>
      <c r="V55" s="83"/>
      <c r="X55" s="82"/>
      <c r="Y55" s="82"/>
    </row>
    <row r="56" spans="1:25" x14ac:dyDescent="0.2">
      <c r="A56" s="54"/>
      <c r="B56" s="128" t="s">
        <v>45</v>
      </c>
      <c r="C56" s="129">
        <f t="shared" si="0"/>
        <v>0</v>
      </c>
      <c r="D56" s="55">
        <f t="shared" si="0"/>
        <v>0</v>
      </c>
      <c r="E56" s="129">
        <f t="shared" si="0"/>
        <v>0</v>
      </c>
      <c r="F56" s="142">
        <f t="shared" si="0"/>
        <v>0</v>
      </c>
      <c r="G56" s="143">
        <f t="shared" si="0"/>
        <v>0</v>
      </c>
      <c r="H56" s="143">
        <f t="shared" si="0"/>
        <v>0</v>
      </c>
      <c r="I56" s="143">
        <f t="shared" si="0"/>
        <v>51188.973089958563</v>
      </c>
      <c r="J56" s="76">
        <f>I56*100/I$58</f>
        <v>31.308681981264328</v>
      </c>
      <c r="U56" s="83"/>
      <c r="V56" s="83"/>
      <c r="X56" s="82"/>
      <c r="Y56" s="82"/>
    </row>
    <row r="57" spans="1:25" x14ac:dyDescent="0.2">
      <c r="A57" s="66"/>
      <c r="B57" s="66" t="s">
        <v>46</v>
      </c>
      <c r="C57" s="64">
        <f t="shared" si="0"/>
        <v>0</v>
      </c>
      <c r="D57" s="65">
        <f t="shared" si="0"/>
        <v>0</v>
      </c>
      <c r="E57" s="64">
        <f t="shared" si="0"/>
        <v>0</v>
      </c>
      <c r="F57" s="84">
        <f t="shared" si="0"/>
        <v>0</v>
      </c>
      <c r="G57" s="81">
        <f t="shared" si="0"/>
        <v>0</v>
      </c>
      <c r="H57" s="81">
        <f t="shared" si="0"/>
        <v>0</v>
      </c>
      <c r="I57" s="81">
        <f t="shared" si="0"/>
        <v>53053.019165942314</v>
      </c>
      <c r="J57" s="76">
        <f>I57*100/I$58</f>
        <v>32.448787403751254</v>
      </c>
      <c r="U57" s="83"/>
      <c r="V57" s="83"/>
      <c r="X57" s="82"/>
      <c r="Y57" s="82"/>
    </row>
    <row r="58" spans="1:25" x14ac:dyDescent="0.2">
      <c r="A58" s="132"/>
      <c r="B58" s="132" t="s">
        <v>47</v>
      </c>
      <c r="C58" s="133">
        <f t="shared" si="0"/>
        <v>0</v>
      </c>
      <c r="D58" s="134">
        <f t="shared" si="0"/>
        <v>0</v>
      </c>
      <c r="E58" s="133">
        <f t="shared" si="0"/>
        <v>0</v>
      </c>
      <c r="F58" s="144">
        <f t="shared" si="0"/>
        <v>0</v>
      </c>
      <c r="G58" s="145">
        <f t="shared" si="0"/>
        <v>0</v>
      </c>
      <c r="H58" s="145">
        <f t="shared" si="0"/>
        <v>0</v>
      </c>
      <c r="I58" s="145">
        <f t="shared" si="0"/>
        <v>163497.69409198046</v>
      </c>
      <c r="J58" s="76"/>
    </row>
    <row r="59" spans="1:25" x14ac:dyDescent="0.2">
      <c r="F59" s="110"/>
      <c r="G59" s="110"/>
      <c r="H59" s="110"/>
    </row>
    <row r="60" spans="1:25" x14ac:dyDescent="0.2">
      <c r="F60" s="66"/>
      <c r="G60" s="66"/>
      <c r="H60" s="66"/>
    </row>
    <row r="61" spans="1:25" x14ac:dyDescent="0.2">
      <c r="F61" s="66"/>
      <c r="G61" s="66"/>
      <c r="H61" s="66"/>
    </row>
    <row r="69" spans="1:36" customFormat="1" x14ac:dyDescent="0.2">
      <c r="A69" s="184"/>
      <c r="B69" s="185">
        <f>B1</f>
        <v>2003</v>
      </c>
      <c r="C69" s="185">
        <f>H1</f>
        <v>2005</v>
      </c>
      <c r="D69" s="185">
        <f>N1</f>
        <v>2007</v>
      </c>
      <c r="E69" s="185">
        <f>T1</f>
        <v>2009</v>
      </c>
      <c r="F69" s="185">
        <v>2011</v>
      </c>
      <c r="G69" s="185">
        <v>2013</v>
      </c>
      <c r="H69" s="152" t="s">
        <v>64</v>
      </c>
      <c r="I69" s="152">
        <v>2019</v>
      </c>
      <c r="S69" s="107"/>
      <c r="Z69" s="1"/>
      <c r="AA69" s="1"/>
      <c r="AB69" s="1"/>
      <c r="AC69" s="1"/>
      <c r="AD69" s="1"/>
      <c r="AF69" s="1"/>
      <c r="AG69" s="1"/>
      <c r="AH69" s="1"/>
      <c r="AI69" s="1"/>
      <c r="AJ69" s="1"/>
    </row>
    <row r="70" spans="1:36" customFormat="1" x14ac:dyDescent="0.2">
      <c r="A70" s="57" t="str">
        <f t="shared" ref="A70:A98" si="1">A4</f>
        <v>Prenatal</v>
      </c>
      <c r="B70" s="58">
        <f t="shared" ref="B70:B98" si="2">F4</f>
        <v>0</v>
      </c>
      <c r="C70" s="58">
        <f t="shared" ref="C70:C98" si="3">L4</f>
        <v>0</v>
      </c>
      <c r="D70" s="58">
        <f t="shared" ref="D70:D98" si="4">R4</f>
        <v>0</v>
      </c>
      <c r="E70" s="58">
        <f t="shared" ref="E70:E98" si="5">X4</f>
        <v>0</v>
      </c>
      <c r="F70" s="58">
        <f t="shared" ref="F70:F98" si="6">AD4</f>
        <v>0</v>
      </c>
      <c r="G70" s="58">
        <f t="shared" ref="G70:G98" si="7">AJ4</f>
        <v>0</v>
      </c>
      <c r="H70" s="147">
        <f>AP4</f>
        <v>0</v>
      </c>
      <c r="I70" s="147">
        <f t="shared" ref="I70:I98" si="8">AV4</f>
        <v>4290.5230136648061</v>
      </c>
      <c r="S70" s="107"/>
      <c r="Z70" s="1"/>
      <c r="AA70" s="1"/>
      <c r="AB70" s="1"/>
      <c r="AC70" s="1"/>
      <c r="AD70" s="1"/>
      <c r="AF70" s="1"/>
      <c r="AG70" s="1"/>
      <c r="AH70" s="1"/>
      <c r="AI70" s="1"/>
      <c r="AJ70" s="1"/>
    </row>
    <row r="71" spans="1:36" customFormat="1" x14ac:dyDescent="0.2">
      <c r="A71" s="2">
        <f t="shared" si="1"/>
        <v>0</v>
      </c>
      <c r="B71" s="108">
        <f t="shared" si="2"/>
        <v>0</v>
      </c>
      <c r="C71" s="108">
        <f t="shared" si="3"/>
        <v>0</v>
      </c>
      <c r="D71" s="108">
        <f t="shared" si="4"/>
        <v>0</v>
      </c>
      <c r="E71" s="108">
        <f t="shared" si="5"/>
        <v>0</v>
      </c>
      <c r="F71" s="108">
        <f t="shared" si="6"/>
        <v>0</v>
      </c>
      <c r="G71" s="108">
        <f t="shared" si="7"/>
        <v>0</v>
      </c>
      <c r="H71" s="146">
        <f t="shared" ref="H71:H98" si="9">AP5</f>
        <v>0</v>
      </c>
      <c r="I71" s="146">
        <f t="shared" si="8"/>
        <v>18488.957674941488</v>
      </c>
      <c r="S71" s="107"/>
      <c r="Z71" s="1"/>
      <c r="AA71" s="1"/>
      <c r="AB71" s="1"/>
      <c r="AC71" s="1"/>
      <c r="AD71" s="1"/>
      <c r="AF71" s="1"/>
      <c r="AG71" s="1"/>
      <c r="AH71" s="1"/>
      <c r="AI71" s="1"/>
      <c r="AJ71" s="1"/>
    </row>
    <row r="72" spans="1:36" customFormat="1" x14ac:dyDescent="0.2">
      <c r="A72" s="57">
        <f t="shared" si="1"/>
        <v>1</v>
      </c>
      <c r="B72" s="58">
        <f t="shared" si="2"/>
        <v>0</v>
      </c>
      <c r="C72" s="58">
        <f t="shared" si="3"/>
        <v>0</v>
      </c>
      <c r="D72" s="58">
        <f t="shared" si="4"/>
        <v>0</v>
      </c>
      <c r="E72" s="58">
        <f t="shared" si="5"/>
        <v>0</v>
      </c>
      <c r="F72" s="58">
        <f t="shared" si="6"/>
        <v>0</v>
      </c>
      <c r="G72" s="58">
        <f t="shared" si="7"/>
        <v>0</v>
      </c>
      <c r="H72" s="147">
        <f t="shared" si="9"/>
        <v>0</v>
      </c>
      <c r="I72" s="147">
        <f t="shared" si="8"/>
        <v>9169.2412480508901</v>
      </c>
      <c r="S72" s="107"/>
      <c r="Z72" s="1"/>
      <c r="AA72" s="1"/>
      <c r="AB72" s="1"/>
      <c r="AC72" s="1"/>
      <c r="AD72" s="1"/>
      <c r="AF72" s="1"/>
      <c r="AG72" s="1"/>
      <c r="AH72" s="1"/>
      <c r="AI72" s="1"/>
      <c r="AJ72" s="1"/>
    </row>
    <row r="73" spans="1:36" customFormat="1" x14ac:dyDescent="0.2">
      <c r="A73" s="2">
        <f t="shared" si="1"/>
        <v>2</v>
      </c>
      <c r="B73" s="108">
        <f t="shared" si="2"/>
        <v>0</v>
      </c>
      <c r="C73" s="108">
        <f t="shared" si="3"/>
        <v>0</v>
      </c>
      <c r="D73" s="108">
        <f t="shared" si="4"/>
        <v>0</v>
      </c>
      <c r="E73" s="108">
        <f t="shared" si="5"/>
        <v>0</v>
      </c>
      <c r="F73" s="108">
        <f t="shared" si="6"/>
        <v>0</v>
      </c>
      <c r="G73" s="108">
        <f t="shared" si="7"/>
        <v>0</v>
      </c>
      <c r="H73" s="146">
        <f t="shared" si="9"/>
        <v>0</v>
      </c>
      <c r="I73" s="146">
        <f t="shared" si="8"/>
        <v>6749.0001160467027</v>
      </c>
      <c r="S73" s="107"/>
      <c r="Z73" s="1"/>
      <c r="AA73" s="1"/>
      <c r="AB73" s="1"/>
      <c r="AC73" s="1"/>
      <c r="AD73" s="1"/>
      <c r="AF73" s="1"/>
      <c r="AG73" s="1"/>
      <c r="AH73" s="1"/>
      <c r="AI73" s="1"/>
      <c r="AJ73" s="1"/>
    </row>
    <row r="74" spans="1:36" customFormat="1" x14ac:dyDescent="0.2">
      <c r="A74" s="57">
        <f t="shared" si="1"/>
        <v>3</v>
      </c>
      <c r="B74" s="58">
        <f t="shared" si="2"/>
        <v>0</v>
      </c>
      <c r="C74" s="58">
        <f t="shared" si="3"/>
        <v>0</v>
      </c>
      <c r="D74" s="58">
        <f t="shared" si="4"/>
        <v>0</v>
      </c>
      <c r="E74" s="58">
        <f t="shared" si="5"/>
        <v>0</v>
      </c>
      <c r="F74" s="58">
        <f t="shared" si="6"/>
        <v>0</v>
      </c>
      <c r="G74" s="58">
        <f t="shared" si="7"/>
        <v>0</v>
      </c>
      <c r="H74" s="147">
        <f t="shared" si="9"/>
        <v>0</v>
      </c>
      <c r="I74" s="147">
        <f t="shared" si="8"/>
        <v>8050.7745740298851</v>
      </c>
      <c r="S74" s="107"/>
      <c r="Z74" s="1"/>
      <c r="AA74" s="1"/>
      <c r="AB74" s="1"/>
      <c r="AC74" s="1"/>
      <c r="AD74" s="1"/>
      <c r="AF74" s="1"/>
      <c r="AG74" s="1"/>
      <c r="AH74" s="1"/>
      <c r="AI74" s="1"/>
      <c r="AJ74" s="1"/>
    </row>
    <row r="75" spans="1:36" customFormat="1" x14ac:dyDescent="0.2">
      <c r="A75" s="2">
        <f t="shared" si="1"/>
        <v>4</v>
      </c>
      <c r="B75" s="108">
        <f t="shared" si="2"/>
        <v>0</v>
      </c>
      <c r="C75" s="108">
        <f t="shared" si="3"/>
        <v>0</v>
      </c>
      <c r="D75" s="108">
        <f t="shared" si="4"/>
        <v>0</v>
      </c>
      <c r="E75" s="108">
        <f t="shared" si="5"/>
        <v>0</v>
      </c>
      <c r="F75" s="108">
        <f t="shared" si="6"/>
        <v>0</v>
      </c>
      <c r="G75" s="108">
        <f t="shared" si="7"/>
        <v>0</v>
      </c>
      <c r="H75" s="146">
        <f t="shared" si="9"/>
        <v>0</v>
      </c>
      <c r="I75" s="146">
        <f t="shared" si="8"/>
        <v>8320.1784711341134</v>
      </c>
      <c r="S75" s="107"/>
      <c r="Z75" s="1"/>
      <c r="AA75" s="1"/>
      <c r="AB75" s="1"/>
      <c r="AC75" s="1"/>
      <c r="AD75" s="1"/>
      <c r="AF75" s="1"/>
      <c r="AG75" s="1"/>
      <c r="AH75" s="1"/>
      <c r="AI75" s="1"/>
      <c r="AJ75" s="1"/>
    </row>
    <row r="76" spans="1:36" customFormat="1" x14ac:dyDescent="0.2">
      <c r="A76" s="57">
        <f t="shared" si="1"/>
        <v>5</v>
      </c>
      <c r="B76" s="58">
        <f t="shared" si="2"/>
        <v>0</v>
      </c>
      <c r="C76" s="58">
        <f t="shared" si="3"/>
        <v>0</v>
      </c>
      <c r="D76" s="58">
        <f t="shared" si="4"/>
        <v>0</v>
      </c>
      <c r="E76" s="58">
        <f t="shared" si="5"/>
        <v>0</v>
      </c>
      <c r="F76" s="58">
        <f t="shared" si="6"/>
        <v>0</v>
      </c>
      <c r="G76" s="58">
        <f t="shared" si="7"/>
        <v>0</v>
      </c>
      <c r="H76" s="147">
        <f t="shared" si="9"/>
        <v>0</v>
      </c>
      <c r="I76" s="147">
        <f t="shared" si="8"/>
        <v>8477.5497518765205</v>
      </c>
      <c r="S76" s="107"/>
      <c r="Z76" s="1"/>
      <c r="AA76" s="1"/>
      <c r="AB76" s="1"/>
      <c r="AC76" s="1"/>
      <c r="AD76" s="1"/>
      <c r="AF76" s="1"/>
      <c r="AG76" s="1"/>
      <c r="AH76" s="1"/>
      <c r="AI76" s="1"/>
      <c r="AJ76" s="1"/>
    </row>
    <row r="77" spans="1:36" customFormat="1" x14ac:dyDescent="0.2">
      <c r="A77" s="2">
        <f t="shared" si="1"/>
        <v>6</v>
      </c>
      <c r="B77" s="108">
        <f t="shared" si="2"/>
        <v>0</v>
      </c>
      <c r="C77" s="108">
        <f t="shared" si="3"/>
        <v>0</v>
      </c>
      <c r="D77" s="108">
        <f t="shared" si="4"/>
        <v>0</v>
      </c>
      <c r="E77" s="108">
        <f t="shared" si="5"/>
        <v>0</v>
      </c>
      <c r="F77" s="108">
        <f t="shared" si="6"/>
        <v>0</v>
      </c>
      <c r="G77" s="108">
        <f t="shared" si="7"/>
        <v>0</v>
      </c>
      <c r="H77" s="146">
        <f t="shared" si="9"/>
        <v>0</v>
      </c>
      <c r="I77" s="146">
        <f t="shared" si="8"/>
        <v>7424.8431882808136</v>
      </c>
      <c r="S77" s="107"/>
      <c r="Z77" s="1"/>
      <c r="AA77" s="1"/>
      <c r="AB77" s="1"/>
      <c r="AC77" s="1"/>
      <c r="AD77" s="1"/>
      <c r="AF77" s="1"/>
      <c r="AG77" s="1"/>
      <c r="AH77" s="1"/>
      <c r="AI77" s="1"/>
      <c r="AJ77" s="1"/>
    </row>
    <row r="78" spans="1:36" customFormat="1" x14ac:dyDescent="0.2">
      <c r="A78" s="57">
        <f t="shared" si="1"/>
        <v>7</v>
      </c>
      <c r="B78" s="58">
        <f t="shared" si="2"/>
        <v>0</v>
      </c>
      <c r="C78" s="58">
        <f t="shared" si="3"/>
        <v>0</v>
      </c>
      <c r="D78" s="58">
        <f t="shared" si="4"/>
        <v>0</v>
      </c>
      <c r="E78" s="58">
        <f t="shared" si="5"/>
        <v>0</v>
      </c>
      <c r="F78" s="58">
        <f t="shared" si="6"/>
        <v>0</v>
      </c>
      <c r="G78" s="58">
        <f t="shared" si="7"/>
        <v>0</v>
      </c>
      <c r="H78" s="147">
        <f t="shared" si="9"/>
        <v>0</v>
      </c>
      <c r="I78" s="147">
        <f t="shared" si="8"/>
        <v>8397.9399904087404</v>
      </c>
      <c r="S78" s="107"/>
      <c r="Z78" s="1"/>
      <c r="AA78" s="1"/>
      <c r="AB78" s="1"/>
      <c r="AC78" s="1"/>
      <c r="AD78" s="1"/>
      <c r="AF78" s="1"/>
      <c r="AG78" s="1"/>
      <c r="AH78" s="1"/>
      <c r="AI78" s="1"/>
      <c r="AJ78" s="1"/>
    </row>
    <row r="79" spans="1:36" customFormat="1" x14ac:dyDescent="0.2">
      <c r="A79" s="2">
        <f t="shared" si="1"/>
        <v>8</v>
      </c>
      <c r="B79" s="108">
        <f t="shared" si="2"/>
        <v>0</v>
      </c>
      <c r="C79" s="108">
        <f t="shared" si="3"/>
        <v>0</v>
      </c>
      <c r="D79" s="108">
        <f t="shared" si="4"/>
        <v>0</v>
      </c>
      <c r="E79" s="108">
        <f t="shared" si="5"/>
        <v>0</v>
      </c>
      <c r="F79" s="108">
        <f t="shared" si="6"/>
        <v>0</v>
      </c>
      <c r="G79" s="108">
        <f t="shared" si="7"/>
        <v>0</v>
      </c>
      <c r="H79" s="146">
        <f t="shared" si="9"/>
        <v>0</v>
      </c>
      <c r="I79" s="146">
        <f t="shared" si="8"/>
        <v>8708.9131489809624</v>
      </c>
      <c r="S79" s="107"/>
      <c r="Z79" s="1"/>
      <c r="AA79" s="1"/>
      <c r="AB79" s="1"/>
      <c r="AC79" s="1"/>
      <c r="AD79" s="1"/>
      <c r="AF79" s="1"/>
      <c r="AG79" s="1"/>
      <c r="AH79" s="1"/>
      <c r="AI79" s="1"/>
      <c r="AJ79" s="1"/>
    </row>
    <row r="80" spans="1:36" customFormat="1" x14ac:dyDescent="0.2">
      <c r="A80" s="57">
        <f t="shared" si="1"/>
        <v>9</v>
      </c>
      <c r="B80" s="58">
        <f t="shared" si="2"/>
        <v>0</v>
      </c>
      <c r="C80" s="58">
        <f t="shared" si="3"/>
        <v>0</v>
      </c>
      <c r="D80" s="58">
        <f t="shared" si="4"/>
        <v>0</v>
      </c>
      <c r="E80" s="58">
        <f t="shared" si="5"/>
        <v>0</v>
      </c>
      <c r="F80" s="58">
        <f t="shared" si="6"/>
        <v>0</v>
      </c>
      <c r="G80" s="58">
        <f t="shared" si="7"/>
        <v>0</v>
      </c>
      <c r="H80" s="147">
        <f t="shared" si="9"/>
        <v>0</v>
      </c>
      <c r="I80" s="147">
        <f t="shared" si="8"/>
        <v>8794.8133278279001</v>
      </c>
      <c r="S80" s="107"/>
      <c r="Z80" s="1"/>
      <c r="AA80" s="1"/>
      <c r="AB80" s="1"/>
      <c r="AC80" s="1"/>
      <c r="AD80" s="1"/>
      <c r="AF80" s="1"/>
      <c r="AG80" s="1"/>
      <c r="AH80" s="1"/>
      <c r="AI80" s="1"/>
      <c r="AJ80" s="1"/>
    </row>
    <row r="81" spans="1:36" customFormat="1" x14ac:dyDescent="0.2">
      <c r="A81" s="2">
        <f t="shared" si="1"/>
        <v>10</v>
      </c>
      <c r="B81" s="108">
        <f t="shared" si="2"/>
        <v>0</v>
      </c>
      <c r="C81" s="108">
        <f t="shared" si="3"/>
        <v>0</v>
      </c>
      <c r="D81" s="108">
        <f t="shared" si="4"/>
        <v>0</v>
      </c>
      <c r="E81" s="108">
        <f t="shared" si="5"/>
        <v>0</v>
      </c>
      <c r="F81" s="108">
        <f t="shared" si="6"/>
        <v>0</v>
      </c>
      <c r="G81" s="108">
        <f t="shared" si="7"/>
        <v>0</v>
      </c>
      <c r="H81" s="146">
        <f t="shared" si="9"/>
        <v>0</v>
      </c>
      <c r="I81" s="146">
        <f t="shared" si="8"/>
        <v>8839.4217640638308</v>
      </c>
      <c r="S81" s="107"/>
      <c r="Z81" s="1"/>
      <c r="AA81" s="1"/>
      <c r="AB81" s="1"/>
      <c r="AC81" s="1"/>
      <c r="AD81" s="1"/>
      <c r="AF81" s="1"/>
      <c r="AG81" s="1"/>
      <c r="AH81" s="1"/>
      <c r="AI81" s="1"/>
      <c r="AJ81" s="1"/>
    </row>
    <row r="82" spans="1:36" customFormat="1" x14ac:dyDescent="0.2">
      <c r="A82" s="57">
        <f t="shared" si="1"/>
        <v>11</v>
      </c>
      <c r="B82" s="58">
        <f t="shared" si="2"/>
        <v>0</v>
      </c>
      <c r="C82" s="58">
        <f t="shared" si="3"/>
        <v>0</v>
      </c>
      <c r="D82" s="58">
        <f t="shared" si="4"/>
        <v>0</v>
      </c>
      <c r="E82" s="58">
        <f t="shared" si="5"/>
        <v>0</v>
      </c>
      <c r="F82" s="58">
        <f t="shared" si="6"/>
        <v>0</v>
      </c>
      <c r="G82" s="58">
        <f t="shared" si="7"/>
        <v>0</v>
      </c>
      <c r="H82" s="147">
        <f t="shared" si="9"/>
        <v>0</v>
      </c>
      <c r="I82" s="147">
        <f t="shared" si="8"/>
        <v>9023.0416703963128</v>
      </c>
      <c r="S82" s="107"/>
      <c r="Z82" s="1"/>
      <c r="AA82" s="1"/>
      <c r="AB82" s="1"/>
      <c r="AC82" s="1"/>
      <c r="AD82" s="1"/>
      <c r="AF82" s="1"/>
      <c r="AG82" s="1"/>
      <c r="AH82" s="1"/>
      <c r="AI82" s="1"/>
      <c r="AJ82" s="1"/>
    </row>
    <row r="83" spans="1:36" customFormat="1" x14ac:dyDescent="0.2">
      <c r="A83" s="2">
        <f t="shared" si="1"/>
        <v>12</v>
      </c>
      <c r="B83" s="108">
        <f t="shared" si="2"/>
        <v>0</v>
      </c>
      <c r="C83" s="108">
        <f t="shared" si="3"/>
        <v>0</v>
      </c>
      <c r="D83" s="108">
        <f t="shared" si="4"/>
        <v>0</v>
      </c>
      <c r="E83" s="108">
        <f t="shared" si="5"/>
        <v>0</v>
      </c>
      <c r="F83" s="108">
        <f t="shared" si="6"/>
        <v>0</v>
      </c>
      <c r="G83" s="108">
        <f t="shared" si="7"/>
        <v>0</v>
      </c>
      <c r="H83" s="146">
        <f t="shared" si="9"/>
        <v>0</v>
      </c>
      <c r="I83" s="146">
        <f t="shared" si="8"/>
        <v>8962.731643731513</v>
      </c>
      <c r="S83" s="107"/>
      <c r="Z83" s="1"/>
      <c r="AA83" s="1"/>
      <c r="AB83" s="1"/>
      <c r="AC83" s="1"/>
      <c r="AD83" s="1"/>
      <c r="AF83" s="1"/>
      <c r="AG83" s="1"/>
      <c r="AH83" s="1"/>
      <c r="AI83" s="1"/>
      <c r="AJ83" s="1"/>
    </row>
    <row r="84" spans="1:36" customFormat="1" x14ac:dyDescent="0.2">
      <c r="A84" s="57">
        <f t="shared" si="1"/>
        <v>13</v>
      </c>
      <c r="B84" s="58">
        <f t="shared" si="2"/>
        <v>0</v>
      </c>
      <c r="C84" s="58">
        <f t="shared" si="3"/>
        <v>0</v>
      </c>
      <c r="D84" s="58">
        <f t="shared" si="4"/>
        <v>0</v>
      </c>
      <c r="E84" s="58">
        <f t="shared" si="5"/>
        <v>0</v>
      </c>
      <c r="F84" s="58">
        <f t="shared" si="6"/>
        <v>0</v>
      </c>
      <c r="G84" s="58">
        <f t="shared" si="7"/>
        <v>0</v>
      </c>
      <c r="H84" s="147">
        <f t="shared" si="9"/>
        <v>0</v>
      </c>
      <c r="I84" s="147">
        <f t="shared" si="8"/>
        <v>8910.2031123104371</v>
      </c>
      <c r="S84" s="107"/>
      <c r="Z84" s="1"/>
      <c r="AA84" s="1"/>
      <c r="AB84" s="1"/>
      <c r="AC84" s="1"/>
      <c r="AD84" s="1"/>
      <c r="AF84" s="1"/>
      <c r="AG84" s="1"/>
      <c r="AH84" s="1"/>
      <c r="AI84" s="1"/>
      <c r="AJ84" s="1"/>
    </row>
    <row r="85" spans="1:36" customFormat="1" x14ac:dyDescent="0.2">
      <c r="A85" s="2">
        <f t="shared" si="1"/>
        <v>14</v>
      </c>
      <c r="B85" s="108">
        <f t="shared" si="2"/>
        <v>0</v>
      </c>
      <c r="C85" s="108">
        <f t="shared" si="3"/>
        <v>0</v>
      </c>
      <c r="D85" s="108">
        <f t="shared" si="4"/>
        <v>0</v>
      </c>
      <c r="E85" s="108">
        <f t="shared" si="5"/>
        <v>0</v>
      </c>
      <c r="F85" s="108">
        <f t="shared" si="6"/>
        <v>0</v>
      </c>
      <c r="G85" s="108">
        <f t="shared" si="7"/>
        <v>0</v>
      </c>
      <c r="H85" s="146">
        <f t="shared" si="9"/>
        <v>0</v>
      </c>
      <c r="I85" s="146">
        <f t="shared" si="8"/>
        <v>8872.1623852222219</v>
      </c>
      <c r="S85" s="107"/>
      <c r="Z85" s="1"/>
      <c r="AA85" s="1"/>
      <c r="AB85" s="1"/>
      <c r="AC85" s="1"/>
      <c r="AD85" s="1"/>
      <c r="AF85" s="1"/>
      <c r="AG85" s="1"/>
      <c r="AH85" s="1"/>
      <c r="AI85" s="1"/>
      <c r="AJ85" s="1"/>
    </row>
    <row r="86" spans="1:36" customFormat="1" x14ac:dyDescent="0.2">
      <c r="A86" s="57">
        <f t="shared" si="1"/>
        <v>15</v>
      </c>
      <c r="B86" s="58">
        <f t="shared" si="2"/>
        <v>0</v>
      </c>
      <c r="C86" s="58">
        <f t="shared" si="3"/>
        <v>0</v>
      </c>
      <c r="D86" s="58">
        <f t="shared" si="4"/>
        <v>0</v>
      </c>
      <c r="E86" s="58">
        <f t="shared" si="5"/>
        <v>0</v>
      </c>
      <c r="F86" s="58">
        <f t="shared" si="6"/>
        <v>0</v>
      </c>
      <c r="G86" s="58">
        <f t="shared" si="7"/>
        <v>0</v>
      </c>
      <c r="H86" s="147">
        <f t="shared" si="9"/>
        <v>0</v>
      </c>
      <c r="I86" s="147">
        <f t="shared" si="8"/>
        <v>8831.9897604363177</v>
      </c>
      <c r="S86" s="107"/>
      <c r="Z86" s="1"/>
      <c r="AA86" s="1"/>
      <c r="AB86" s="1"/>
      <c r="AC86" s="1"/>
      <c r="AD86" s="1"/>
      <c r="AF86" s="1"/>
      <c r="AG86" s="1"/>
      <c r="AH86" s="1"/>
      <c r="AI86" s="1"/>
      <c r="AJ86" s="1"/>
    </row>
    <row r="87" spans="1:36" customFormat="1" x14ac:dyDescent="0.2">
      <c r="A87" s="2">
        <f t="shared" si="1"/>
        <v>16</v>
      </c>
      <c r="B87" s="108">
        <f t="shared" si="2"/>
        <v>0</v>
      </c>
      <c r="C87" s="108">
        <f t="shared" si="3"/>
        <v>0</v>
      </c>
      <c r="D87" s="108">
        <f t="shared" si="4"/>
        <v>0</v>
      </c>
      <c r="E87" s="108">
        <f t="shared" si="5"/>
        <v>0</v>
      </c>
      <c r="F87" s="108">
        <f t="shared" si="6"/>
        <v>0</v>
      </c>
      <c r="G87" s="108">
        <f t="shared" si="7"/>
        <v>0</v>
      </c>
      <c r="H87" s="146">
        <f t="shared" si="9"/>
        <v>0</v>
      </c>
      <c r="I87" s="146">
        <f t="shared" si="8"/>
        <v>8819.2565183866282</v>
      </c>
      <c r="S87" s="107"/>
      <c r="Z87" s="1"/>
      <c r="AA87" s="1"/>
      <c r="AB87" s="1"/>
      <c r="AC87" s="1"/>
      <c r="AD87" s="1"/>
      <c r="AF87" s="1"/>
      <c r="AG87" s="1"/>
      <c r="AH87" s="1"/>
      <c r="AI87" s="1"/>
      <c r="AJ87" s="1"/>
    </row>
    <row r="88" spans="1:36" customFormat="1" x14ac:dyDescent="0.2">
      <c r="A88" s="57">
        <f t="shared" si="1"/>
        <v>17</v>
      </c>
      <c r="B88" s="58">
        <f t="shared" si="2"/>
        <v>0</v>
      </c>
      <c r="C88" s="58">
        <f t="shared" si="3"/>
        <v>0</v>
      </c>
      <c r="D88" s="58">
        <f t="shared" si="4"/>
        <v>0</v>
      </c>
      <c r="E88" s="58">
        <f t="shared" si="5"/>
        <v>0</v>
      </c>
      <c r="F88" s="58">
        <f t="shared" si="6"/>
        <v>0</v>
      </c>
      <c r="G88" s="58">
        <f t="shared" si="7"/>
        <v>0</v>
      </c>
      <c r="H88" s="147">
        <f t="shared" si="9"/>
        <v>0</v>
      </c>
      <c r="I88" s="147">
        <f t="shared" si="8"/>
        <v>8656.6757458551874</v>
      </c>
      <c r="S88" s="107"/>
      <c r="Z88" s="1"/>
      <c r="AA88" s="1"/>
      <c r="AB88" s="1"/>
      <c r="AC88" s="1"/>
      <c r="AD88" s="1"/>
      <c r="AF88" s="1"/>
      <c r="AG88" s="1"/>
      <c r="AH88" s="1"/>
      <c r="AI88" s="1"/>
      <c r="AJ88" s="1"/>
    </row>
    <row r="89" spans="1:36" customFormat="1" x14ac:dyDescent="0.2">
      <c r="A89" s="2">
        <f t="shared" si="1"/>
        <v>18</v>
      </c>
      <c r="B89" s="108">
        <f t="shared" si="2"/>
        <v>0</v>
      </c>
      <c r="C89" s="108">
        <f t="shared" si="3"/>
        <v>0</v>
      </c>
      <c r="D89" s="108">
        <f t="shared" si="4"/>
        <v>0</v>
      </c>
      <c r="E89" s="108">
        <f t="shared" si="5"/>
        <v>0</v>
      </c>
      <c r="F89" s="108">
        <f t="shared" si="6"/>
        <v>0</v>
      </c>
      <c r="G89" s="108">
        <f t="shared" si="7"/>
        <v>0</v>
      </c>
      <c r="H89" s="146">
        <f t="shared" si="9"/>
        <v>0</v>
      </c>
      <c r="I89" s="146">
        <f t="shared" si="8"/>
        <v>8272.4728356859669</v>
      </c>
      <c r="S89" s="107"/>
      <c r="Z89" s="1"/>
      <c r="AA89" s="1"/>
      <c r="AB89" s="1"/>
      <c r="AC89" s="1"/>
      <c r="AD89" s="1"/>
      <c r="AF89" s="1"/>
      <c r="AG89" s="1"/>
      <c r="AH89" s="1"/>
      <c r="AI89" s="1"/>
      <c r="AJ89" s="1"/>
    </row>
    <row r="90" spans="1:36" customFormat="1" x14ac:dyDescent="0.2">
      <c r="A90" s="57">
        <f t="shared" si="1"/>
        <v>19</v>
      </c>
      <c r="B90" s="58">
        <f t="shared" si="2"/>
        <v>0</v>
      </c>
      <c r="C90" s="58">
        <f t="shared" si="3"/>
        <v>0</v>
      </c>
      <c r="D90" s="58">
        <f t="shared" si="4"/>
        <v>0</v>
      </c>
      <c r="E90" s="58">
        <f t="shared" si="5"/>
        <v>0</v>
      </c>
      <c r="F90" s="58">
        <f t="shared" si="6"/>
        <v>0</v>
      </c>
      <c r="G90" s="58">
        <f t="shared" si="7"/>
        <v>0</v>
      </c>
      <c r="H90" s="147">
        <f t="shared" si="9"/>
        <v>0</v>
      </c>
      <c r="I90" s="147">
        <f t="shared" si="8"/>
        <v>6841.7293843534617</v>
      </c>
      <c r="S90" s="107"/>
      <c r="Z90" s="1"/>
      <c r="AA90" s="1"/>
      <c r="AB90" s="1"/>
      <c r="AC90" s="1"/>
      <c r="AD90" s="1"/>
      <c r="AF90" s="1"/>
      <c r="AG90" s="1"/>
      <c r="AH90" s="1"/>
      <c r="AI90" s="1"/>
      <c r="AJ90" s="1"/>
    </row>
    <row r="91" spans="1:36" customFormat="1" x14ac:dyDescent="0.2">
      <c r="A91" s="2">
        <f t="shared" si="1"/>
        <v>20</v>
      </c>
      <c r="B91" s="108">
        <f t="shared" si="2"/>
        <v>0</v>
      </c>
      <c r="C91" s="108">
        <f t="shared" si="3"/>
        <v>0</v>
      </c>
      <c r="D91" s="108">
        <f t="shared" si="4"/>
        <v>0</v>
      </c>
      <c r="E91" s="108">
        <f t="shared" si="5"/>
        <v>0</v>
      </c>
      <c r="F91" s="108">
        <f t="shared" si="6"/>
        <v>0</v>
      </c>
      <c r="G91" s="108">
        <f t="shared" si="7"/>
        <v>0</v>
      </c>
      <c r="H91" s="146">
        <f t="shared" si="9"/>
        <v>0</v>
      </c>
      <c r="I91" s="146">
        <f t="shared" si="8"/>
        <v>6038.1222448419348</v>
      </c>
      <c r="S91" s="107"/>
      <c r="Z91" s="1"/>
      <c r="AA91" s="1"/>
      <c r="AB91" s="1"/>
      <c r="AC91" s="1"/>
      <c r="AD91" s="1"/>
      <c r="AF91" s="1"/>
      <c r="AG91" s="1"/>
      <c r="AH91" s="1"/>
      <c r="AI91" s="1"/>
      <c r="AJ91" s="1"/>
    </row>
    <row r="92" spans="1:36" customFormat="1" x14ac:dyDescent="0.2">
      <c r="A92" s="57">
        <f t="shared" si="1"/>
        <v>21</v>
      </c>
      <c r="B92" s="58">
        <f t="shared" si="2"/>
        <v>0</v>
      </c>
      <c r="C92" s="58">
        <f t="shared" si="3"/>
        <v>0</v>
      </c>
      <c r="D92" s="58">
        <f t="shared" si="4"/>
        <v>0</v>
      </c>
      <c r="E92" s="58">
        <f t="shared" si="5"/>
        <v>0</v>
      </c>
      <c r="F92" s="58">
        <f t="shared" si="6"/>
        <v>0</v>
      </c>
      <c r="G92" s="58">
        <f t="shared" si="7"/>
        <v>0</v>
      </c>
      <c r="H92" s="147">
        <f t="shared" si="9"/>
        <v>0</v>
      </c>
      <c r="I92" s="147">
        <f t="shared" si="8"/>
        <v>4603.9953733366856</v>
      </c>
      <c r="S92" s="107"/>
      <c r="Z92" s="1"/>
      <c r="AA92" s="1"/>
      <c r="AB92" s="1"/>
      <c r="AC92" s="1"/>
      <c r="AD92" s="1"/>
      <c r="AF92" s="1"/>
      <c r="AG92" s="1"/>
      <c r="AH92" s="1"/>
      <c r="AI92" s="1"/>
      <c r="AJ92" s="1"/>
    </row>
    <row r="93" spans="1:36" customFormat="1" x14ac:dyDescent="0.2">
      <c r="A93" s="2">
        <f t="shared" si="1"/>
        <v>22</v>
      </c>
      <c r="B93" s="108">
        <f t="shared" si="2"/>
        <v>0</v>
      </c>
      <c r="C93" s="108">
        <f t="shared" si="3"/>
        <v>0</v>
      </c>
      <c r="D93" s="108">
        <f t="shared" si="4"/>
        <v>0</v>
      </c>
      <c r="E93" s="108">
        <f t="shared" si="5"/>
        <v>0</v>
      </c>
      <c r="F93" s="108">
        <f t="shared" si="6"/>
        <v>0</v>
      </c>
      <c r="G93" s="108">
        <f t="shared" si="7"/>
        <v>0</v>
      </c>
      <c r="H93" s="146">
        <f t="shared" si="9"/>
        <v>0</v>
      </c>
      <c r="I93" s="146">
        <f t="shared" si="8"/>
        <v>3784.1635534080006</v>
      </c>
      <c r="S93" s="107"/>
      <c r="Z93" s="1"/>
      <c r="AA93" s="1"/>
      <c r="AB93" s="1"/>
      <c r="AC93" s="1"/>
      <c r="AD93" s="1"/>
      <c r="AF93" s="1"/>
      <c r="AG93" s="1"/>
      <c r="AH93" s="1"/>
      <c r="AI93" s="1"/>
      <c r="AJ93" s="1"/>
    </row>
    <row r="94" spans="1:36" customFormat="1" x14ac:dyDescent="0.2">
      <c r="A94" s="57">
        <f t="shared" si="1"/>
        <v>23</v>
      </c>
      <c r="B94" s="58">
        <f t="shared" si="2"/>
        <v>0</v>
      </c>
      <c r="C94" s="58">
        <f t="shared" si="3"/>
        <v>0</v>
      </c>
      <c r="D94" s="58">
        <f t="shared" si="4"/>
        <v>0</v>
      </c>
      <c r="E94" s="58">
        <f t="shared" si="5"/>
        <v>0</v>
      </c>
      <c r="F94" s="58">
        <f t="shared" si="6"/>
        <v>0</v>
      </c>
      <c r="G94" s="58">
        <f t="shared" si="7"/>
        <v>0</v>
      </c>
      <c r="H94" s="147">
        <f t="shared" si="9"/>
        <v>0</v>
      </c>
      <c r="I94" s="147">
        <f t="shared" si="8"/>
        <v>2562.3417548170928</v>
      </c>
      <c r="S94" s="107"/>
      <c r="Z94" s="1"/>
      <c r="AA94" s="1"/>
      <c r="AB94" s="1"/>
      <c r="AC94" s="1"/>
      <c r="AD94" s="1"/>
      <c r="AF94" s="1"/>
      <c r="AG94" s="1"/>
      <c r="AH94" s="1"/>
      <c r="AI94" s="1"/>
      <c r="AJ94" s="1"/>
    </row>
    <row r="95" spans="1:36" customFormat="1" x14ac:dyDescent="0.2">
      <c r="A95" s="2">
        <f t="shared" si="1"/>
        <v>24</v>
      </c>
      <c r="B95" s="108">
        <f t="shared" si="2"/>
        <v>0</v>
      </c>
      <c r="C95" s="108">
        <f t="shared" si="3"/>
        <v>0</v>
      </c>
      <c r="D95" s="108">
        <f t="shared" si="4"/>
        <v>0</v>
      </c>
      <c r="E95" s="108">
        <f t="shared" si="5"/>
        <v>0</v>
      </c>
      <c r="F95" s="108">
        <f t="shared" si="6"/>
        <v>0</v>
      </c>
      <c r="G95" s="108">
        <f t="shared" si="7"/>
        <v>0</v>
      </c>
      <c r="H95" s="146">
        <f t="shared" si="9"/>
        <v>0</v>
      </c>
      <c r="I95" s="146">
        <f t="shared" si="8"/>
        <v>1971.6921379390938</v>
      </c>
      <c r="S95" s="107"/>
      <c r="Z95" s="1"/>
      <c r="AA95" s="1"/>
      <c r="AB95" s="1"/>
      <c r="AC95" s="1"/>
      <c r="AD95" s="1"/>
      <c r="AF95" s="1"/>
      <c r="AG95" s="1"/>
      <c r="AH95" s="1"/>
      <c r="AI95" s="1"/>
      <c r="AJ95" s="1"/>
    </row>
    <row r="96" spans="1:36" customFormat="1" x14ac:dyDescent="0.2">
      <c r="A96" s="57">
        <f t="shared" si="1"/>
        <v>25</v>
      </c>
      <c r="B96" s="58">
        <f t="shared" si="2"/>
        <v>0</v>
      </c>
      <c r="C96" s="58">
        <f t="shared" si="3"/>
        <v>0</v>
      </c>
      <c r="D96" s="58">
        <f t="shared" si="4"/>
        <v>0</v>
      </c>
      <c r="E96" s="58">
        <f t="shared" si="5"/>
        <v>0</v>
      </c>
      <c r="F96" s="58">
        <f t="shared" si="6"/>
        <v>0</v>
      </c>
      <c r="G96" s="58">
        <f t="shared" si="7"/>
        <v>0</v>
      </c>
      <c r="H96" s="147">
        <f t="shared" si="9"/>
        <v>0</v>
      </c>
      <c r="I96" s="147">
        <f t="shared" si="8"/>
        <v>1356.5961179795793</v>
      </c>
      <c r="S96" s="107"/>
      <c r="Z96" s="1"/>
      <c r="AA96" s="1"/>
      <c r="AB96" s="1"/>
      <c r="AC96" s="1"/>
      <c r="AD96" s="1"/>
      <c r="AF96" s="1"/>
      <c r="AG96" s="1"/>
      <c r="AH96" s="1"/>
      <c r="AI96" s="1"/>
      <c r="AJ96" s="1"/>
    </row>
    <row r="97" spans="1:36" customFormat="1" x14ac:dyDescent="0.2">
      <c r="A97" s="2">
        <f t="shared" si="1"/>
        <v>26</v>
      </c>
      <c r="B97" s="108">
        <f t="shared" si="2"/>
        <v>0</v>
      </c>
      <c r="C97" s="108">
        <f t="shared" si="3"/>
        <v>0</v>
      </c>
      <c r="D97" s="108">
        <f t="shared" si="4"/>
        <v>0</v>
      </c>
      <c r="E97" s="108">
        <f t="shared" si="5"/>
        <v>0</v>
      </c>
      <c r="F97" s="108">
        <f t="shared" si="6"/>
        <v>0</v>
      </c>
      <c r="G97" s="108">
        <f t="shared" si="7"/>
        <v>0</v>
      </c>
      <c r="H97" s="146">
        <f t="shared" si="9"/>
        <v>0</v>
      </c>
      <c r="I97" s="146">
        <f t="shared" si="8"/>
        <v>1052.3941483611459</v>
      </c>
      <c r="S97" s="107"/>
      <c r="Z97" s="1"/>
      <c r="AA97" s="1"/>
      <c r="AB97" s="1"/>
      <c r="AC97" s="1"/>
      <c r="AD97" s="1"/>
      <c r="AF97" s="1"/>
      <c r="AG97" s="1"/>
      <c r="AH97" s="1"/>
      <c r="AI97" s="1"/>
      <c r="AJ97" s="1"/>
    </row>
    <row r="98" spans="1:36" customFormat="1" x14ac:dyDescent="0.2">
      <c r="A98" s="57">
        <f t="shared" si="1"/>
        <v>27</v>
      </c>
      <c r="B98" s="58">
        <f t="shared" si="2"/>
        <v>0</v>
      </c>
      <c r="C98" s="58">
        <f t="shared" si="3"/>
        <v>0</v>
      </c>
      <c r="D98" s="58">
        <f t="shared" si="4"/>
        <v>0</v>
      </c>
      <c r="E98" s="58">
        <f t="shared" si="5"/>
        <v>0</v>
      </c>
      <c r="F98" s="58">
        <f t="shared" si="6"/>
        <v>0</v>
      </c>
      <c r="G98" s="58">
        <f t="shared" si="7"/>
        <v>0</v>
      </c>
      <c r="H98" s="147">
        <f t="shared" si="9"/>
        <v>0</v>
      </c>
      <c r="I98" s="147">
        <f t="shared" si="8"/>
        <v>833.52945546962587</v>
      </c>
      <c r="S98" s="107"/>
      <c r="Z98" s="1"/>
      <c r="AA98" s="1"/>
      <c r="AB98" s="1"/>
      <c r="AC98" s="1"/>
      <c r="AD98" s="1"/>
      <c r="AF98" s="1"/>
      <c r="AG98" s="1"/>
      <c r="AH98" s="1"/>
      <c r="AI98" s="1"/>
      <c r="AJ98" s="1"/>
    </row>
    <row r="99" spans="1:36" x14ac:dyDescent="0.2">
      <c r="V99"/>
      <c r="W99"/>
      <c r="X99"/>
      <c r="Y99"/>
    </row>
    <row r="100" spans="1:36" x14ac:dyDescent="0.2">
      <c r="B100"/>
      <c r="C100"/>
      <c r="D100"/>
      <c r="E100"/>
      <c r="V100"/>
      <c r="W100"/>
      <c r="X100"/>
      <c r="Y100"/>
    </row>
    <row r="101" spans="1:36" x14ac:dyDescent="0.2">
      <c r="B101" s="3"/>
      <c r="C101" s="3"/>
      <c r="D101" s="3"/>
      <c r="E101" s="3"/>
      <c r="V101" s="3"/>
      <c r="W101" s="3"/>
      <c r="X101" s="3"/>
      <c r="Y101" s="3"/>
    </row>
    <row r="102" spans="1:36" x14ac:dyDescent="0.2">
      <c r="B102" s="3"/>
      <c r="C102" s="3"/>
      <c r="D102" s="3"/>
      <c r="E102" s="3"/>
      <c r="V102" s="3"/>
      <c r="W102" s="3"/>
      <c r="X102" s="3"/>
      <c r="Y102" s="3"/>
    </row>
    <row r="103" spans="1:36" x14ac:dyDescent="0.2">
      <c r="B103" s="3"/>
      <c r="C103" s="3"/>
      <c r="D103" s="3"/>
      <c r="E103" s="3"/>
      <c r="V103" s="3"/>
      <c r="W103" s="3"/>
      <c r="X103" s="3"/>
      <c r="Y103" s="3"/>
    </row>
    <row r="104" spans="1:36" x14ac:dyDescent="0.2">
      <c r="B104" s="3"/>
      <c r="C104" s="3"/>
      <c r="D104" s="3"/>
      <c r="E104" s="3"/>
      <c r="V104" s="3"/>
      <c r="W104" s="3"/>
      <c r="X104" s="3"/>
      <c r="Y104" s="3"/>
    </row>
    <row r="105" spans="1:36" x14ac:dyDescent="0.2">
      <c r="B105" s="3"/>
      <c r="C105" s="3"/>
      <c r="D105" s="3"/>
      <c r="E105" s="3"/>
      <c r="V105" s="3"/>
      <c r="W105" s="3"/>
      <c r="X105" s="3"/>
      <c r="Y105" s="3"/>
    </row>
    <row r="106" spans="1:36" x14ac:dyDescent="0.2">
      <c r="B106" s="3"/>
      <c r="C106" s="3"/>
      <c r="D106" s="3"/>
      <c r="E106" s="3"/>
      <c r="V106" s="3"/>
      <c r="W106" s="3"/>
      <c r="X106" s="3"/>
      <c r="Y106" s="3"/>
    </row>
    <row r="107" spans="1:36" x14ac:dyDescent="0.2">
      <c r="B107" s="3"/>
      <c r="C107" s="3"/>
      <c r="D107" s="3"/>
      <c r="E107" s="3"/>
      <c r="V107" s="3"/>
      <c r="W107" s="3"/>
      <c r="X107" s="3"/>
      <c r="Y107" s="3"/>
    </row>
    <row r="108" spans="1:36" x14ac:dyDescent="0.2">
      <c r="B108" s="3"/>
      <c r="C108" s="3"/>
      <c r="D108" s="3"/>
      <c r="E108" s="3"/>
      <c r="V108" s="3"/>
      <c r="W108" s="3"/>
      <c r="X108" s="3"/>
      <c r="Y108" s="3"/>
    </row>
    <row r="109" spans="1:36" x14ac:dyDescent="0.2">
      <c r="B109" s="3"/>
      <c r="C109" s="3"/>
      <c r="D109" s="3"/>
      <c r="E109" s="3"/>
      <c r="V109" s="3"/>
      <c r="W109" s="3"/>
      <c r="X109" s="3"/>
      <c r="Y109" s="3"/>
    </row>
    <row r="110" spans="1:36" x14ac:dyDescent="0.2">
      <c r="B110" s="3"/>
      <c r="C110" s="3"/>
      <c r="D110" s="3"/>
      <c r="E110" s="3"/>
      <c r="V110" s="3"/>
      <c r="W110" s="3"/>
      <c r="X110" s="3"/>
      <c r="Y110" s="3"/>
    </row>
    <row r="111" spans="1:36" x14ac:dyDescent="0.2">
      <c r="B111" s="3"/>
      <c r="C111" s="3"/>
      <c r="D111" s="3"/>
      <c r="E111" s="3"/>
      <c r="V111" s="3"/>
      <c r="W111" s="3"/>
      <c r="X111" s="3"/>
      <c r="Y111" s="3"/>
    </row>
    <row r="112" spans="1:36"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AV131"/>
  <sheetViews>
    <sheetView showGridLines="0" topLeftCell="S1" zoomScale="70" zoomScaleNormal="70" workbookViewId="0">
      <selection activeCell="AR1" sqref="AR1:AR2"/>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22</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4"/>
      <c r="AF3" s="79" t="s">
        <v>0</v>
      </c>
      <c r="AG3" s="79" t="s">
        <v>1</v>
      </c>
      <c r="AH3" s="79" t="s">
        <v>42</v>
      </c>
      <c r="AI3" s="79" t="s">
        <v>3</v>
      </c>
      <c r="AJ3" s="79" t="s">
        <v>39</v>
      </c>
      <c r="AR3" s="79" t="s">
        <v>0</v>
      </c>
      <c r="AS3" s="79" t="s">
        <v>1</v>
      </c>
      <c r="AT3" s="79" t="s">
        <v>42</v>
      </c>
      <c r="AU3" s="79" t="s">
        <v>3</v>
      </c>
      <c r="AV3" s="79" t="s">
        <v>39</v>
      </c>
    </row>
    <row r="4" spans="1:48" x14ac:dyDescent="0.2">
      <c r="A4" s="40" t="s">
        <v>40</v>
      </c>
      <c r="B4" s="41">
        <v>5829.7438789807202</v>
      </c>
      <c r="C4" s="41">
        <v>0</v>
      </c>
      <c r="D4" s="41">
        <v>0</v>
      </c>
      <c r="E4" s="41">
        <v>0</v>
      </c>
      <c r="F4" s="41">
        <f t="shared" ref="F4:F34" si="0">B4+C4+D4+E4</f>
        <v>5829.7438789807202</v>
      </c>
      <c r="G4" s="111"/>
      <c r="H4" s="41">
        <v>6054.733095668882</v>
      </c>
      <c r="I4" s="41">
        <v>0</v>
      </c>
      <c r="J4" s="41">
        <v>0</v>
      </c>
      <c r="K4" s="41">
        <v>0</v>
      </c>
      <c r="L4" s="41">
        <f t="shared" ref="L4:L34" si="1">H4+I4+J4+K4</f>
        <v>6054.733095668882</v>
      </c>
      <c r="M4" s="111"/>
      <c r="N4" s="41">
        <v>6443.5272048386023</v>
      </c>
      <c r="O4" s="41">
        <v>0</v>
      </c>
      <c r="P4" s="41">
        <v>0</v>
      </c>
      <c r="Q4" s="41">
        <v>0</v>
      </c>
      <c r="R4" s="41">
        <f t="shared" ref="R4:R34" si="2">N4+O4+P4+Q4</f>
        <v>6443.5272048386023</v>
      </c>
      <c r="S4" s="111"/>
      <c r="T4" s="41">
        <v>7876.1924404521078</v>
      </c>
      <c r="U4" s="41">
        <v>0</v>
      </c>
      <c r="V4" s="41">
        <v>0</v>
      </c>
      <c r="W4" s="41">
        <v>0</v>
      </c>
      <c r="X4" s="41">
        <f t="shared" ref="X4:X34" si="3">T4+U4+V4+W4</f>
        <v>7876.1924404521078</v>
      </c>
      <c r="Y4" s="107"/>
      <c r="Z4" s="41">
        <v>7928.8588591266453</v>
      </c>
      <c r="AA4" s="41">
        <v>0</v>
      </c>
      <c r="AB4" s="41">
        <v>0</v>
      </c>
      <c r="AC4" s="41">
        <v>0</v>
      </c>
      <c r="AD4" s="41">
        <f t="shared" ref="AD4:AD34" si="4">Z4+AA4+AB4+AC4</f>
        <v>7928.8588591266453</v>
      </c>
      <c r="AE4" s="107"/>
      <c r="AF4" s="41">
        <v>8786.0253570401019</v>
      </c>
      <c r="AG4" s="41">
        <v>0</v>
      </c>
      <c r="AH4" s="41">
        <v>0</v>
      </c>
      <c r="AI4" s="41">
        <v>0</v>
      </c>
      <c r="AJ4" s="41">
        <f t="shared" ref="AJ4:AJ34" si="5">AF4+AG4+AH4+AI4</f>
        <v>8786.0253570401019</v>
      </c>
      <c r="AR4" s="41">
        <v>8268.3569628683108</v>
      </c>
      <c r="AS4" s="41">
        <v>0</v>
      </c>
      <c r="AT4" s="41">
        <v>0</v>
      </c>
      <c r="AU4" s="41">
        <v>0</v>
      </c>
      <c r="AV4" s="41">
        <v>8268.3569628683108</v>
      </c>
    </row>
    <row r="5" spans="1:48" x14ac:dyDescent="0.2">
      <c r="A5" s="78">
        <v>0</v>
      </c>
      <c r="B5" s="77">
        <v>16394.102028830686</v>
      </c>
      <c r="C5" s="77">
        <v>559.54622626516721</v>
      </c>
      <c r="D5" s="77">
        <v>368.56338155988715</v>
      </c>
      <c r="E5" s="77">
        <v>0</v>
      </c>
      <c r="F5" s="77">
        <f t="shared" si="0"/>
        <v>17322.211636655742</v>
      </c>
      <c r="G5" s="111"/>
      <c r="H5" s="77">
        <v>18405.492369534855</v>
      </c>
      <c r="I5" s="77">
        <v>2235.7104065001531</v>
      </c>
      <c r="J5" s="77">
        <v>402.15391228038573</v>
      </c>
      <c r="K5" s="77">
        <v>0</v>
      </c>
      <c r="L5" s="77">
        <f t="shared" si="1"/>
        <v>21043.356688315394</v>
      </c>
      <c r="M5" s="111"/>
      <c r="N5" s="77">
        <v>19518.544426704259</v>
      </c>
      <c r="O5" s="77">
        <v>2578.332840585771</v>
      </c>
      <c r="P5" s="77">
        <v>442.29303390670378</v>
      </c>
      <c r="Q5" s="77">
        <v>0</v>
      </c>
      <c r="R5" s="77">
        <f t="shared" si="2"/>
        <v>22539.170301196733</v>
      </c>
      <c r="S5" s="111"/>
      <c r="T5" s="77">
        <v>24457.409759378592</v>
      </c>
      <c r="U5" s="77">
        <v>2965.1428633795526</v>
      </c>
      <c r="V5" s="77">
        <v>473.97124581428392</v>
      </c>
      <c r="W5" s="77">
        <v>0</v>
      </c>
      <c r="X5" s="77">
        <f t="shared" si="3"/>
        <v>27896.523868572425</v>
      </c>
      <c r="Y5" s="107"/>
      <c r="Z5" s="77">
        <v>23455.997799938428</v>
      </c>
      <c r="AA5" s="77">
        <v>4140.1979181626348</v>
      </c>
      <c r="AB5" s="77">
        <v>480.48915209599096</v>
      </c>
      <c r="AC5" s="77">
        <v>0</v>
      </c>
      <c r="AD5" s="77">
        <f t="shared" si="4"/>
        <v>28076.684870197052</v>
      </c>
      <c r="AE5" s="107"/>
      <c r="AF5" s="77">
        <v>24051.346617313095</v>
      </c>
      <c r="AG5" s="77">
        <v>6111.7258005944423</v>
      </c>
      <c r="AH5" s="77">
        <v>565.19404812001028</v>
      </c>
      <c r="AI5" s="77">
        <v>0</v>
      </c>
      <c r="AJ5" s="77">
        <f t="shared" si="5"/>
        <v>30728.266466027548</v>
      </c>
      <c r="AR5" s="77">
        <v>29271.878608178504</v>
      </c>
      <c r="AS5" s="77">
        <v>8208.838905940218</v>
      </c>
      <c r="AT5" s="77">
        <v>740.89246687194895</v>
      </c>
      <c r="AU5" s="77">
        <v>0</v>
      </c>
      <c r="AV5" s="77">
        <v>38221.609980990666</v>
      </c>
    </row>
    <row r="6" spans="1:48" x14ac:dyDescent="0.2">
      <c r="A6" s="40">
        <v>1</v>
      </c>
      <c r="B6" s="41">
        <v>8130.0625541549998</v>
      </c>
      <c r="C6" s="41">
        <v>1958.4117919280854</v>
      </c>
      <c r="D6" s="41">
        <v>368.56338155988715</v>
      </c>
      <c r="E6" s="41">
        <v>0</v>
      </c>
      <c r="F6" s="41">
        <f t="shared" si="0"/>
        <v>10457.037727642972</v>
      </c>
      <c r="G6" s="111"/>
      <c r="H6" s="41">
        <v>9738.5386743322852</v>
      </c>
      <c r="I6" s="41">
        <v>3004.019555483178</v>
      </c>
      <c r="J6" s="41">
        <v>402.15391228038567</v>
      </c>
      <c r="K6" s="41">
        <v>0</v>
      </c>
      <c r="L6" s="41">
        <f t="shared" si="1"/>
        <v>13144.712142095848</v>
      </c>
      <c r="M6" s="111"/>
      <c r="N6" s="41">
        <v>10509.751044880073</v>
      </c>
      <c r="O6" s="41">
        <v>3464.385302830417</v>
      </c>
      <c r="P6" s="41">
        <v>442.29303390670384</v>
      </c>
      <c r="Q6" s="41">
        <v>0</v>
      </c>
      <c r="R6" s="41">
        <f t="shared" si="2"/>
        <v>14416.429381617194</v>
      </c>
      <c r="S6" s="111"/>
      <c r="T6" s="41">
        <v>13706.419806743223</v>
      </c>
      <c r="U6" s="41">
        <v>3984.1238473892449</v>
      </c>
      <c r="V6" s="41">
        <v>473.97124581428398</v>
      </c>
      <c r="W6" s="41">
        <v>0</v>
      </c>
      <c r="X6" s="41">
        <f t="shared" si="3"/>
        <v>18164.514899946749</v>
      </c>
      <c r="Y6" s="107"/>
      <c r="Z6" s="41">
        <v>12868.764772974129</v>
      </c>
      <c r="AA6" s="41">
        <v>5562.9903915869472</v>
      </c>
      <c r="AB6" s="41">
        <v>480.48915209599096</v>
      </c>
      <c r="AC6" s="41">
        <v>0</v>
      </c>
      <c r="AD6" s="41">
        <f t="shared" si="4"/>
        <v>18912.244316657067</v>
      </c>
      <c r="AE6" s="107"/>
      <c r="AF6" s="41">
        <v>12467.803538457194</v>
      </c>
      <c r="AG6" s="41">
        <v>8654.1239721304682</v>
      </c>
      <c r="AH6" s="41">
        <v>565.19404812001017</v>
      </c>
      <c r="AI6" s="41">
        <v>0</v>
      </c>
      <c r="AJ6" s="41">
        <f t="shared" si="5"/>
        <v>21687.121558707673</v>
      </c>
      <c r="AR6" s="41">
        <v>15141.86668787139</v>
      </c>
      <c r="AS6" s="41">
        <v>13649.946686505957</v>
      </c>
      <c r="AT6" s="41">
        <v>740.89246687194907</v>
      </c>
      <c r="AU6" s="41">
        <v>3.7478105546601701</v>
      </c>
      <c r="AV6" s="41">
        <v>29536.453651803957</v>
      </c>
    </row>
    <row r="7" spans="1:48" x14ac:dyDescent="0.2">
      <c r="A7" s="78">
        <v>2</v>
      </c>
      <c r="B7" s="77">
        <v>8130.0625541549998</v>
      </c>
      <c r="C7" s="77">
        <v>3367.1887178591996</v>
      </c>
      <c r="D7" s="77">
        <v>368.56338155988715</v>
      </c>
      <c r="E7" s="77">
        <v>0</v>
      </c>
      <c r="F7" s="77">
        <f t="shared" si="0"/>
        <v>11865.814653574087</v>
      </c>
      <c r="G7" s="111"/>
      <c r="H7" s="77">
        <v>9738.5386743322852</v>
      </c>
      <c r="I7" s="77">
        <v>3772.3287044662025</v>
      </c>
      <c r="J7" s="77">
        <v>402.15391228038573</v>
      </c>
      <c r="K7" s="77">
        <v>0</v>
      </c>
      <c r="L7" s="77">
        <f t="shared" si="1"/>
        <v>13913.021291078874</v>
      </c>
      <c r="M7" s="111"/>
      <c r="N7" s="77">
        <v>10509.751044880073</v>
      </c>
      <c r="O7" s="77">
        <v>4350.4377650750639</v>
      </c>
      <c r="P7" s="77">
        <v>442.29303390670384</v>
      </c>
      <c r="Q7" s="77">
        <v>0</v>
      </c>
      <c r="R7" s="77">
        <f t="shared" si="2"/>
        <v>15302.48184386184</v>
      </c>
      <c r="S7" s="111"/>
      <c r="T7" s="77">
        <v>13706.419806743224</v>
      </c>
      <c r="U7" s="77">
        <v>5003.1048313989368</v>
      </c>
      <c r="V7" s="77">
        <v>473.97124581428398</v>
      </c>
      <c r="W7" s="77">
        <v>0</v>
      </c>
      <c r="X7" s="77">
        <f t="shared" si="3"/>
        <v>19183.495883956442</v>
      </c>
      <c r="Y7" s="107"/>
      <c r="Z7" s="77">
        <v>12868.764772974127</v>
      </c>
      <c r="AA7" s="77">
        <v>6985.7828650112579</v>
      </c>
      <c r="AB7" s="77">
        <v>480.48915209599096</v>
      </c>
      <c r="AC7" s="77">
        <v>401.72934344097649</v>
      </c>
      <c r="AD7" s="77">
        <f t="shared" si="4"/>
        <v>20736.766133522353</v>
      </c>
      <c r="AE7" s="107"/>
      <c r="AF7" s="77">
        <v>12467.803538457194</v>
      </c>
      <c r="AG7" s="77">
        <v>11196.522143666492</v>
      </c>
      <c r="AH7" s="77">
        <v>565.19404812001017</v>
      </c>
      <c r="AI7" s="77">
        <v>0</v>
      </c>
      <c r="AJ7" s="77">
        <f t="shared" si="5"/>
        <v>24229.519730243697</v>
      </c>
      <c r="AR7" s="77">
        <v>15141.866687871392</v>
      </c>
      <c r="AS7" s="77">
        <v>19091.054467071692</v>
      </c>
      <c r="AT7" s="77">
        <v>740.89246687194907</v>
      </c>
      <c r="AU7" s="77">
        <v>0</v>
      </c>
      <c r="AV7" s="77">
        <v>34973.813621815032</v>
      </c>
    </row>
    <row r="8" spans="1:48" x14ac:dyDescent="0.2">
      <c r="A8" s="40">
        <v>3</v>
      </c>
      <c r="B8" s="41">
        <v>8130.0625541549998</v>
      </c>
      <c r="C8" s="41">
        <v>11359.948686876671</v>
      </c>
      <c r="D8" s="41">
        <v>368.56338155988709</v>
      </c>
      <c r="E8" s="41">
        <v>0</v>
      </c>
      <c r="F8" s="41">
        <f t="shared" si="0"/>
        <v>19858.574622591561</v>
      </c>
      <c r="G8" s="111"/>
      <c r="H8" s="41">
        <v>9738.5386743322833</v>
      </c>
      <c r="I8" s="41">
        <v>4540.6378534492278</v>
      </c>
      <c r="J8" s="41">
        <v>402.15391228038567</v>
      </c>
      <c r="K8" s="41">
        <v>0</v>
      </c>
      <c r="L8" s="41">
        <f t="shared" si="1"/>
        <v>14681.330440061896</v>
      </c>
      <c r="M8" s="111"/>
      <c r="N8" s="41">
        <v>10509.751044880073</v>
      </c>
      <c r="O8" s="41">
        <v>5236.4902273197094</v>
      </c>
      <c r="P8" s="41">
        <v>442.29303390670384</v>
      </c>
      <c r="Q8" s="41">
        <v>0</v>
      </c>
      <c r="R8" s="41">
        <f t="shared" si="2"/>
        <v>16188.534306106487</v>
      </c>
      <c r="S8" s="111"/>
      <c r="T8" s="41">
        <v>13706.419806743221</v>
      </c>
      <c r="U8" s="41">
        <v>6022.0858154086282</v>
      </c>
      <c r="V8" s="41">
        <v>473.97124581428398</v>
      </c>
      <c r="W8" s="41">
        <v>0</v>
      </c>
      <c r="X8" s="41">
        <f t="shared" si="3"/>
        <v>20202.476867966136</v>
      </c>
      <c r="Y8" s="107"/>
      <c r="Z8" s="41">
        <v>12868.764772974127</v>
      </c>
      <c r="AA8" s="41">
        <v>8408.5753384355685</v>
      </c>
      <c r="AB8" s="41">
        <v>480.48915209599102</v>
      </c>
      <c r="AC8" s="41">
        <v>11270.917680368575</v>
      </c>
      <c r="AD8" s="41">
        <f t="shared" si="4"/>
        <v>33028.746943874263</v>
      </c>
      <c r="AE8" s="107"/>
      <c r="AF8" s="41">
        <v>12467.803538457192</v>
      </c>
      <c r="AG8" s="41">
        <v>13738.920315202515</v>
      </c>
      <c r="AH8" s="41">
        <v>565.19404812001017</v>
      </c>
      <c r="AI8" s="41">
        <v>0</v>
      </c>
      <c r="AJ8" s="41">
        <f t="shared" si="5"/>
        <v>26771.917901779718</v>
      </c>
      <c r="AR8" s="41">
        <v>15141.86668787139</v>
      </c>
      <c r="AS8" s="41">
        <v>21827.334102385099</v>
      </c>
      <c r="AT8" s="41">
        <v>740.89246687194907</v>
      </c>
      <c r="AU8" s="41">
        <v>0</v>
      </c>
      <c r="AV8" s="41">
        <v>37710.093257128436</v>
      </c>
    </row>
    <row r="9" spans="1:48" x14ac:dyDescent="0.2">
      <c r="A9" s="78">
        <v>4</v>
      </c>
      <c r="B9" s="77">
        <v>8130.0625541549998</v>
      </c>
      <c r="C9" s="77">
        <v>8876.7897932598189</v>
      </c>
      <c r="D9" s="77">
        <v>368.56338155988715</v>
      </c>
      <c r="E9" s="77">
        <v>0</v>
      </c>
      <c r="F9" s="77">
        <f t="shared" si="0"/>
        <v>17375.415728974705</v>
      </c>
      <c r="G9" s="111"/>
      <c r="H9" s="77">
        <v>9738.5386743322852</v>
      </c>
      <c r="I9" s="77">
        <v>1771.4546777470757</v>
      </c>
      <c r="J9" s="77">
        <v>402.15391228038573</v>
      </c>
      <c r="K9" s="77">
        <v>0</v>
      </c>
      <c r="L9" s="77">
        <f t="shared" si="1"/>
        <v>11912.147264359746</v>
      </c>
      <c r="M9" s="111"/>
      <c r="N9" s="77">
        <v>10509.751044880073</v>
      </c>
      <c r="O9" s="77">
        <v>2043.1358647198476</v>
      </c>
      <c r="P9" s="77">
        <v>442.2930339067039</v>
      </c>
      <c r="Q9" s="77">
        <v>4.7673693541777604</v>
      </c>
      <c r="R9" s="77">
        <f t="shared" si="2"/>
        <v>12999.947312860804</v>
      </c>
      <c r="S9" s="111"/>
      <c r="T9" s="77">
        <v>13706.419806743223</v>
      </c>
      <c r="U9" s="77">
        <v>2379.1139289252724</v>
      </c>
      <c r="V9" s="77">
        <v>473.97124581428398</v>
      </c>
      <c r="W9" s="77">
        <v>1.8934513479055788</v>
      </c>
      <c r="X9" s="77">
        <f t="shared" si="3"/>
        <v>16561.398432830687</v>
      </c>
      <c r="Y9" s="107"/>
      <c r="Z9" s="77">
        <v>12868.764772974131</v>
      </c>
      <c r="AA9" s="77">
        <v>3400.8192574267091</v>
      </c>
      <c r="AB9" s="77">
        <v>480.4891520959909</v>
      </c>
      <c r="AC9" s="77">
        <v>14797.228384862019</v>
      </c>
      <c r="AD9" s="77">
        <f t="shared" si="4"/>
        <v>31547.301567358852</v>
      </c>
      <c r="AE9" s="107"/>
      <c r="AF9" s="77">
        <v>12467.803538457194</v>
      </c>
      <c r="AG9" s="77">
        <v>5669.908577577954</v>
      </c>
      <c r="AH9" s="77">
        <v>565.19404812001017</v>
      </c>
      <c r="AI9" s="77">
        <v>5.7228139889670731</v>
      </c>
      <c r="AJ9" s="77">
        <f t="shared" si="5"/>
        <v>18708.628978144126</v>
      </c>
      <c r="AR9" s="77">
        <v>15141.866687871394</v>
      </c>
      <c r="AS9" s="77">
        <v>8590.1188199515527</v>
      </c>
      <c r="AT9" s="77">
        <v>740.89246687194895</v>
      </c>
      <c r="AU9" s="77">
        <v>3.1424502527302223</v>
      </c>
      <c r="AV9" s="77">
        <v>24476.020424947623</v>
      </c>
    </row>
    <row r="10" spans="1:48" x14ac:dyDescent="0.2">
      <c r="A10" s="40">
        <v>5</v>
      </c>
      <c r="B10" s="41">
        <v>6408.0049738320267</v>
      </c>
      <c r="C10" s="41">
        <v>12310.01118011482</v>
      </c>
      <c r="D10" s="41">
        <v>368.56338155988715</v>
      </c>
      <c r="E10" s="41">
        <v>55.306881589171034</v>
      </c>
      <c r="F10" s="41">
        <f t="shared" si="0"/>
        <v>19141.886417095906</v>
      </c>
      <c r="G10" s="111"/>
      <c r="H10" s="41">
        <v>7995.522340652522</v>
      </c>
      <c r="I10" s="41">
        <v>1809.1452028055239</v>
      </c>
      <c r="J10" s="41">
        <v>402.15391228038567</v>
      </c>
      <c r="K10" s="41">
        <v>381.46651887351368</v>
      </c>
      <c r="L10" s="41">
        <f t="shared" si="1"/>
        <v>10588.287974611947</v>
      </c>
      <c r="M10" s="111"/>
      <c r="N10" s="41">
        <v>8662.2016634937918</v>
      </c>
      <c r="O10" s="41">
        <v>2086.6068405649507</v>
      </c>
      <c r="P10" s="41">
        <v>442.2930339067039</v>
      </c>
      <c r="Q10" s="41">
        <v>519.94808706884703</v>
      </c>
      <c r="R10" s="41">
        <f t="shared" si="2"/>
        <v>11711.049625034295</v>
      </c>
      <c r="S10" s="111"/>
      <c r="T10" s="41">
        <v>11678.063481805659</v>
      </c>
      <c r="U10" s="41">
        <v>2429.7333742215542</v>
      </c>
      <c r="V10" s="41">
        <v>473.97124581428392</v>
      </c>
      <c r="W10" s="41">
        <v>478.51538684320985</v>
      </c>
      <c r="X10" s="41">
        <f t="shared" si="3"/>
        <v>15060.283488684707</v>
      </c>
      <c r="Y10" s="107"/>
      <c r="Z10" s="41">
        <v>10740.38822436111</v>
      </c>
      <c r="AA10" s="41">
        <v>3473.177113967703</v>
      </c>
      <c r="AB10" s="41">
        <v>480.48915209599102</v>
      </c>
      <c r="AC10" s="41">
        <v>15127.976876637891</v>
      </c>
      <c r="AD10" s="41">
        <f t="shared" si="4"/>
        <v>29822.031367062693</v>
      </c>
      <c r="AE10" s="107"/>
      <c r="AF10" s="41">
        <v>10371.664889388237</v>
      </c>
      <c r="AG10" s="41">
        <v>5791.6550807774802</v>
      </c>
      <c r="AH10" s="41">
        <v>565.19404812001017</v>
      </c>
      <c r="AI10" s="41">
        <v>867.2024835022869</v>
      </c>
      <c r="AJ10" s="41">
        <f t="shared" si="5"/>
        <v>17595.716501788014</v>
      </c>
      <c r="AR10" s="41">
        <v>15141.86668787139</v>
      </c>
      <c r="AS10" s="41">
        <v>8492.4028871496212</v>
      </c>
      <c r="AT10" s="41">
        <v>740.89246687194907</v>
      </c>
      <c r="AU10" s="41">
        <v>1169.6601401912608</v>
      </c>
      <c r="AV10" s="41">
        <v>25544.822182084219</v>
      </c>
    </row>
    <row r="11" spans="1:48" x14ac:dyDescent="0.2">
      <c r="A11" s="78">
        <v>6</v>
      </c>
      <c r="B11" s="77">
        <v>6822.1090582379447</v>
      </c>
      <c r="C11" s="77">
        <v>5147.5145476376119</v>
      </c>
      <c r="D11" s="77">
        <v>368.56338155988715</v>
      </c>
      <c r="E11" s="77">
        <v>7006.4149549638623</v>
      </c>
      <c r="F11" s="77">
        <f t="shared" si="0"/>
        <v>19344.601942399306</v>
      </c>
      <c r="G11" s="111"/>
      <c r="H11" s="77">
        <v>7995.522340652522</v>
      </c>
      <c r="I11" s="77">
        <v>1507.6210023379367</v>
      </c>
      <c r="J11" s="77">
        <v>402.15391228038573</v>
      </c>
      <c r="K11" s="77">
        <v>12656.059828419066</v>
      </c>
      <c r="L11" s="77">
        <f t="shared" si="1"/>
        <v>22561.357083689909</v>
      </c>
      <c r="M11" s="111"/>
      <c r="N11" s="77">
        <v>8662.2016634937918</v>
      </c>
      <c r="O11" s="77">
        <v>1738.8390338041261</v>
      </c>
      <c r="P11" s="77">
        <v>442.29303390670384</v>
      </c>
      <c r="Q11" s="77">
        <v>12611.668925841761</v>
      </c>
      <c r="R11" s="77">
        <f t="shared" si="2"/>
        <v>23455.002657046382</v>
      </c>
      <c r="S11" s="111"/>
      <c r="T11" s="77">
        <v>11678.063481805659</v>
      </c>
      <c r="U11" s="77">
        <v>2024.7778118512956</v>
      </c>
      <c r="V11" s="77">
        <v>473.97124581428398</v>
      </c>
      <c r="W11" s="77">
        <v>9945.5183988436911</v>
      </c>
      <c r="X11" s="77">
        <f t="shared" si="3"/>
        <v>24122.330938314932</v>
      </c>
      <c r="Y11" s="107"/>
      <c r="Z11" s="77">
        <v>10740.38822436111</v>
      </c>
      <c r="AA11" s="77">
        <v>2894.3142616397531</v>
      </c>
      <c r="AB11" s="77">
        <v>480.48915209599102</v>
      </c>
      <c r="AC11" s="77">
        <v>14576.067625895852</v>
      </c>
      <c r="AD11" s="77">
        <f t="shared" si="4"/>
        <v>28691.259263992706</v>
      </c>
      <c r="AE11" s="107"/>
      <c r="AF11" s="77">
        <v>10371.664889388237</v>
      </c>
      <c r="AG11" s="77">
        <v>4637.9620266486327</v>
      </c>
      <c r="AH11" s="77">
        <v>565.19404812001017</v>
      </c>
      <c r="AI11" s="77">
        <v>15605.807387421291</v>
      </c>
      <c r="AJ11" s="77">
        <f t="shared" si="5"/>
        <v>31180.628351578172</v>
      </c>
      <c r="AR11" s="77">
        <v>10059.938324981384</v>
      </c>
      <c r="AS11" s="77">
        <v>7106.6132946858752</v>
      </c>
      <c r="AT11" s="77">
        <v>740.89246687194895</v>
      </c>
      <c r="AU11" s="77">
        <v>19546.000955319632</v>
      </c>
      <c r="AV11" s="77">
        <v>37453.445041858839</v>
      </c>
    </row>
    <row r="12" spans="1:48" x14ac:dyDescent="0.2">
      <c r="A12" s="40">
        <v>7</v>
      </c>
      <c r="B12" s="41">
        <v>7251.6687008056588</v>
      </c>
      <c r="C12" s="41">
        <v>1361.9293977501866</v>
      </c>
      <c r="D12" s="41">
        <v>368.56338155988715</v>
      </c>
      <c r="E12" s="41">
        <v>10620.88142064885</v>
      </c>
      <c r="F12" s="41">
        <f t="shared" si="0"/>
        <v>19603.04290076458</v>
      </c>
      <c r="G12" s="111"/>
      <c r="H12" s="41">
        <v>7995.5223406525201</v>
      </c>
      <c r="I12" s="41">
        <v>1319.1683770456948</v>
      </c>
      <c r="J12" s="41">
        <v>402.15391228038573</v>
      </c>
      <c r="K12" s="41">
        <v>13252.394347848407</v>
      </c>
      <c r="L12" s="41">
        <f t="shared" si="1"/>
        <v>22969.238977827008</v>
      </c>
      <c r="M12" s="111"/>
      <c r="N12" s="41">
        <v>8662.2016634937918</v>
      </c>
      <c r="O12" s="41">
        <v>1521.4841545786101</v>
      </c>
      <c r="P12" s="41">
        <v>442.29303390670378</v>
      </c>
      <c r="Q12" s="41">
        <v>12791.224590060338</v>
      </c>
      <c r="R12" s="41">
        <f t="shared" si="2"/>
        <v>23417.203442039441</v>
      </c>
      <c r="S12" s="111"/>
      <c r="T12" s="41">
        <v>11678.063481805657</v>
      </c>
      <c r="U12" s="41">
        <v>1771.6805853698836</v>
      </c>
      <c r="V12" s="41">
        <v>473.97124581428403</v>
      </c>
      <c r="W12" s="41">
        <v>10671.574358213626</v>
      </c>
      <c r="X12" s="41">
        <f t="shared" si="3"/>
        <v>24595.289671203449</v>
      </c>
      <c r="Y12" s="107"/>
      <c r="Z12" s="41">
        <v>10740.38822436111</v>
      </c>
      <c r="AA12" s="41">
        <v>2532.5249789347836</v>
      </c>
      <c r="AB12" s="41">
        <v>480.48915209599096</v>
      </c>
      <c r="AC12" s="41">
        <v>15281.020073811665</v>
      </c>
      <c r="AD12" s="41">
        <f t="shared" si="4"/>
        <v>29034.422429203551</v>
      </c>
      <c r="AE12" s="107"/>
      <c r="AF12" s="41">
        <v>10371.664889388237</v>
      </c>
      <c r="AG12" s="41">
        <v>4058.2167733175529</v>
      </c>
      <c r="AH12" s="41">
        <v>565.19404812001017</v>
      </c>
      <c r="AI12" s="41">
        <v>16692.095531052601</v>
      </c>
      <c r="AJ12" s="41">
        <f t="shared" si="5"/>
        <v>31687.171241878401</v>
      </c>
      <c r="AR12" s="41">
        <v>10059.938324981382</v>
      </c>
      <c r="AS12" s="41">
        <v>6218.2866328501404</v>
      </c>
      <c r="AT12" s="41">
        <v>740.89246687194907</v>
      </c>
      <c r="AU12" s="41">
        <v>21273.257180018201</v>
      </c>
      <c r="AV12" s="41">
        <v>38292.37460472167</v>
      </c>
    </row>
    <row r="13" spans="1:48" x14ac:dyDescent="0.2">
      <c r="A13" s="78">
        <v>8</v>
      </c>
      <c r="B13" s="77">
        <v>7252.2139724250001</v>
      </c>
      <c r="C13" s="77">
        <v>947.78607963669663</v>
      </c>
      <c r="D13" s="77">
        <v>368.56338155988715</v>
      </c>
      <c r="E13" s="77">
        <v>10634.36328588282</v>
      </c>
      <c r="F13" s="77">
        <f t="shared" si="0"/>
        <v>19202.926719504401</v>
      </c>
      <c r="G13" s="111"/>
      <c r="H13" s="77">
        <v>7995.522340652522</v>
      </c>
      <c r="I13" s="77">
        <v>1036.4894391073317</v>
      </c>
      <c r="J13" s="77">
        <v>402.15391228038573</v>
      </c>
      <c r="K13" s="77">
        <v>12588.593599309572</v>
      </c>
      <c r="L13" s="77">
        <f t="shared" si="1"/>
        <v>22022.759291349812</v>
      </c>
      <c r="M13" s="111"/>
      <c r="N13" s="77">
        <v>8662.2016634937918</v>
      </c>
      <c r="O13" s="77">
        <v>1195.4518357403365</v>
      </c>
      <c r="P13" s="77">
        <v>442.29303390670378</v>
      </c>
      <c r="Q13" s="77">
        <v>13567.971527678013</v>
      </c>
      <c r="R13" s="77">
        <f t="shared" si="2"/>
        <v>23867.918060818847</v>
      </c>
      <c r="S13" s="111"/>
      <c r="T13" s="77">
        <v>11678.063481805661</v>
      </c>
      <c r="U13" s="77">
        <v>1392.0347456477659</v>
      </c>
      <c r="V13" s="77">
        <v>473.97124581428398</v>
      </c>
      <c r="W13" s="77">
        <v>10646.318714037763</v>
      </c>
      <c r="X13" s="77">
        <f t="shared" si="3"/>
        <v>24190.388187305474</v>
      </c>
      <c r="Y13" s="107"/>
      <c r="Z13" s="77">
        <v>10740.38822436111</v>
      </c>
      <c r="AA13" s="77">
        <v>1989.8410548773302</v>
      </c>
      <c r="AB13" s="77">
        <v>480.48915209599096</v>
      </c>
      <c r="AC13" s="77">
        <v>14449.695326550154</v>
      </c>
      <c r="AD13" s="77">
        <f t="shared" si="4"/>
        <v>27660.413757884584</v>
      </c>
      <c r="AE13" s="107"/>
      <c r="AF13" s="77">
        <v>10371.664889388237</v>
      </c>
      <c r="AG13" s="77">
        <v>3188.5988933209355</v>
      </c>
      <c r="AH13" s="77">
        <v>565.19404812001017</v>
      </c>
      <c r="AI13" s="77">
        <v>16682.336457055204</v>
      </c>
      <c r="AJ13" s="77">
        <f t="shared" si="5"/>
        <v>30807.79428788439</v>
      </c>
      <c r="AR13" s="77">
        <v>10059.938324981384</v>
      </c>
      <c r="AS13" s="77">
        <v>4885.7966400965397</v>
      </c>
      <c r="AT13" s="77">
        <v>740.89246687194907</v>
      </c>
      <c r="AU13" s="77">
        <v>20682.79027762538</v>
      </c>
      <c r="AV13" s="77">
        <v>36369.417709575253</v>
      </c>
    </row>
    <row r="14" spans="1:48" x14ac:dyDescent="0.2">
      <c r="A14" s="40">
        <v>9</v>
      </c>
      <c r="B14" s="41">
        <v>7255.3385741775346</v>
      </c>
      <c r="C14" s="41">
        <v>673.33300572416624</v>
      </c>
      <c r="D14" s="41">
        <v>368.56338155988715</v>
      </c>
      <c r="E14" s="41">
        <v>10711.619204297425</v>
      </c>
      <c r="F14" s="41">
        <f t="shared" si="0"/>
        <v>19008.854165759014</v>
      </c>
      <c r="G14" s="111"/>
      <c r="H14" s="41">
        <v>7995.522340652522</v>
      </c>
      <c r="I14" s="41">
        <v>753.81050116896847</v>
      </c>
      <c r="J14" s="41">
        <v>402.15391228038567</v>
      </c>
      <c r="K14" s="41">
        <v>12626.55968744908</v>
      </c>
      <c r="L14" s="41">
        <f t="shared" si="1"/>
        <v>21778.046441550956</v>
      </c>
      <c r="M14" s="111"/>
      <c r="N14" s="41">
        <v>8662.2016634937918</v>
      </c>
      <c r="O14" s="41">
        <v>869.41951690206292</v>
      </c>
      <c r="P14" s="41">
        <v>442.29303390670384</v>
      </c>
      <c r="Q14" s="41">
        <v>13667.262489665925</v>
      </c>
      <c r="R14" s="41">
        <f t="shared" si="2"/>
        <v>23641.176703968486</v>
      </c>
      <c r="S14" s="111"/>
      <c r="T14" s="41">
        <v>11678.063481805659</v>
      </c>
      <c r="U14" s="41">
        <v>1012.3889059256476</v>
      </c>
      <c r="V14" s="41">
        <v>473.97124581428398</v>
      </c>
      <c r="W14" s="41">
        <v>10533.595924815654</v>
      </c>
      <c r="X14" s="41">
        <f t="shared" si="3"/>
        <v>23698.019558361244</v>
      </c>
      <c r="Y14" s="107"/>
      <c r="Z14" s="41">
        <v>10740.38822436111</v>
      </c>
      <c r="AA14" s="41">
        <v>1447.1571308198766</v>
      </c>
      <c r="AB14" s="41">
        <v>480.48915209599096</v>
      </c>
      <c r="AC14" s="41">
        <v>15109.46013119262</v>
      </c>
      <c r="AD14" s="41">
        <f t="shared" si="4"/>
        <v>27777.494638469598</v>
      </c>
      <c r="AE14" s="107"/>
      <c r="AF14" s="41">
        <v>10371.664889388237</v>
      </c>
      <c r="AG14" s="41">
        <v>2318.9810133243163</v>
      </c>
      <c r="AH14" s="41">
        <v>565.19404812001017</v>
      </c>
      <c r="AI14" s="41">
        <v>16861.569508206667</v>
      </c>
      <c r="AJ14" s="41">
        <f t="shared" si="5"/>
        <v>30117.409459039231</v>
      </c>
      <c r="AR14" s="41">
        <v>10059.938324981384</v>
      </c>
      <c r="AS14" s="41">
        <v>3553.306647342938</v>
      </c>
      <c r="AT14" s="41">
        <v>740.89246687194907</v>
      </c>
      <c r="AU14" s="41">
        <v>21065.028385829992</v>
      </c>
      <c r="AV14" s="41">
        <v>35419.165825026263</v>
      </c>
    </row>
    <row r="15" spans="1:48" x14ac:dyDescent="0.2">
      <c r="A15" s="78">
        <v>10</v>
      </c>
      <c r="B15" s="77">
        <v>7255.1442676248935</v>
      </c>
      <c r="C15" s="77">
        <v>328.96307301361327</v>
      </c>
      <c r="D15" s="77">
        <v>368.56338155988709</v>
      </c>
      <c r="E15" s="77">
        <v>10734.846850727708</v>
      </c>
      <c r="F15" s="77">
        <f t="shared" si="0"/>
        <v>18687.517572926103</v>
      </c>
      <c r="G15" s="111"/>
      <c r="H15" s="77">
        <v>7995.5223406525201</v>
      </c>
      <c r="I15" s="77">
        <v>376.90525058448418</v>
      </c>
      <c r="J15" s="77">
        <v>402.15391228038567</v>
      </c>
      <c r="K15" s="77">
        <v>12823.329462458583</v>
      </c>
      <c r="L15" s="77">
        <f t="shared" si="1"/>
        <v>21597.910965975974</v>
      </c>
      <c r="M15" s="111"/>
      <c r="N15" s="77">
        <v>8662.2016634937918</v>
      </c>
      <c r="O15" s="77">
        <v>434.70975845103152</v>
      </c>
      <c r="P15" s="77">
        <v>442.29303390670384</v>
      </c>
      <c r="Q15" s="77">
        <v>12980.223682672957</v>
      </c>
      <c r="R15" s="77">
        <f t="shared" si="2"/>
        <v>22519.428138524483</v>
      </c>
      <c r="S15" s="111"/>
      <c r="T15" s="77">
        <v>11678.063481805659</v>
      </c>
      <c r="U15" s="77">
        <v>506.1944529628239</v>
      </c>
      <c r="V15" s="77">
        <v>473.97124581428398</v>
      </c>
      <c r="W15" s="77">
        <v>11146.929476517134</v>
      </c>
      <c r="X15" s="77">
        <f t="shared" si="3"/>
        <v>23805.158657099899</v>
      </c>
      <c r="Y15" s="107"/>
      <c r="Z15" s="77">
        <v>10740.38822436111</v>
      </c>
      <c r="AA15" s="77">
        <v>723.57856540993816</v>
      </c>
      <c r="AB15" s="77">
        <v>480.48915209599102</v>
      </c>
      <c r="AC15" s="77">
        <v>14994.82974537719</v>
      </c>
      <c r="AD15" s="77">
        <f t="shared" si="4"/>
        <v>26939.285687244228</v>
      </c>
      <c r="AE15" s="107"/>
      <c r="AF15" s="77">
        <v>10371.664889388237</v>
      </c>
      <c r="AG15" s="77">
        <v>1159.4905066621582</v>
      </c>
      <c r="AH15" s="77">
        <v>565.19404812001017</v>
      </c>
      <c r="AI15" s="77">
        <v>16686.954835735807</v>
      </c>
      <c r="AJ15" s="77">
        <f t="shared" si="5"/>
        <v>28783.304279906213</v>
      </c>
      <c r="AR15" s="77">
        <v>10059.938324981384</v>
      </c>
      <c r="AS15" s="77">
        <v>1776.653323671469</v>
      </c>
      <c r="AT15" s="77">
        <v>740.89246687194907</v>
      </c>
      <c r="AU15" s="77">
        <v>21077.316286011734</v>
      </c>
      <c r="AV15" s="77">
        <v>33654.800401536537</v>
      </c>
    </row>
    <row r="16" spans="1:48" x14ac:dyDescent="0.2">
      <c r="A16" s="40">
        <v>11</v>
      </c>
      <c r="B16" s="41">
        <v>7248.9902409590395</v>
      </c>
      <c r="C16" s="41">
        <v>0</v>
      </c>
      <c r="D16" s="41">
        <v>368.56338155988709</v>
      </c>
      <c r="E16" s="41">
        <v>11255.667673091984</v>
      </c>
      <c r="F16" s="41">
        <f t="shared" si="0"/>
        <v>18873.221295610911</v>
      </c>
      <c r="G16" s="111"/>
      <c r="H16" s="41">
        <v>7995.522340652522</v>
      </c>
      <c r="I16" s="41">
        <v>0</v>
      </c>
      <c r="J16" s="41">
        <v>402.15391228038573</v>
      </c>
      <c r="K16" s="41">
        <v>12718.590864583432</v>
      </c>
      <c r="L16" s="41">
        <f t="shared" si="1"/>
        <v>21116.267117516341</v>
      </c>
      <c r="M16" s="111"/>
      <c r="N16" s="41">
        <v>8662.2016634937918</v>
      </c>
      <c r="O16" s="41">
        <v>0</v>
      </c>
      <c r="P16" s="41">
        <v>442.29303390670378</v>
      </c>
      <c r="Q16" s="41">
        <v>13112.873533269747</v>
      </c>
      <c r="R16" s="41">
        <f t="shared" si="2"/>
        <v>22217.368230670243</v>
      </c>
      <c r="S16" s="111"/>
      <c r="T16" s="41">
        <v>11678.063481805659</v>
      </c>
      <c r="U16" s="41">
        <v>0</v>
      </c>
      <c r="V16" s="41">
        <v>473.97124581428398</v>
      </c>
      <c r="W16" s="41">
        <v>11617.190540589298</v>
      </c>
      <c r="X16" s="41">
        <f t="shared" si="3"/>
        <v>23769.22526820924</v>
      </c>
      <c r="Y16" s="107"/>
      <c r="Z16" s="41">
        <v>10740.388224361111</v>
      </c>
      <c r="AA16" s="41">
        <v>0</v>
      </c>
      <c r="AB16" s="41">
        <v>480.48915209599096</v>
      </c>
      <c r="AC16" s="41">
        <v>14845.294616171095</v>
      </c>
      <c r="AD16" s="41">
        <f t="shared" si="4"/>
        <v>26066.171992628198</v>
      </c>
      <c r="AE16" s="107"/>
      <c r="AF16" s="41">
        <v>10371.664889388237</v>
      </c>
      <c r="AG16" s="41">
        <v>0</v>
      </c>
      <c r="AH16" s="41">
        <v>565.19404812001028</v>
      </c>
      <c r="AI16" s="41">
        <v>17138.999298252496</v>
      </c>
      <c r="AJ16" s="41">
        <f t="shared" si="5"/>
        <v>28075.858235760745</v>
      </c>
      <c r="AR16" s="41">
        <v>10059.938324981382</v>
      </c>
      <c r="AS16" s="41">
        <v>0</v>
      </c>
      <c r="AT16" s="41">
        <v>740.89246687194895</v>
      </c>
      <c r="AU16" s="41">
        <v>21349.344401535302</v>
      </c>
      <c r="AV16" s="41">
        <v>32150.175193388633</v>
      </c>
    </row>
    <row r="17" spans="1:48" x14ac:dyDescent="0.2">
      <c r="A17" s="78">
        <v>12</v>
      </c>
      <c r="B17" s="77">
        <v>8257.4401338108291</v>
      </c>
      <c r="C17" s="77">
        <v>0</v>
      </c>
      <c r="D17" s="77">
        <v>368.56338155988715</v>
      </c>
      <c r="E17" s="77">
        <v>16668.509685855453</v>
      </c>
      <c r="F17" s="77">
        <f t="shared" si="0"/>
        <v>25294.513201226167</v>
      </c>
      <c r="G17" s="111"/>
      <c r="H17" s="77">
        <v>7995.522340652522</v>
      </c>
      <c r="I17" s="77">
        <v>0</v>
      </c>
      <c r="J17" s="77">
        <v>402.15391228038567</v>
      </c>
      <c r="K17" s="77">
        <v>13850.707739962776</v>
      </c>
      <c r="L17" s="77">
        <f t="shared" si="1"/>
        <v>22248.383992895684</v>
      </c>
      <c r="M17" s="111"/>
      <c r="N17" s="77">
        <v>8662.2016634937918</v>
      </c>
      <c r="O17" s="77">
        <v>0</v>
      </c>
      <c r="P17" s="77">
        <v>442.29303390670378</v>
      </c>
      <c r="Q17" s="77">
        <v>14190.070132944198</v>
      </c>
      <c r="R17" s="77">
        <f t="shared" si="2"/>
        <v>23294.564830344694</v>
      </c>
      <c r="S17" s="111"/>
      <c r="T17" s="77">
        <v>11678.063481805659</v>
      </c>
      <c r="U17" s="77">
        <v>0</v>
      </c>
      <c r="V17" s="77">
        <v>473.97124581428398</v>
      </c>
      <c r="W17" s="77">
        <v>15822.36843822335</v>
      </c>
      <c r="X17" s="77">
        <f t="shared" si="3"/>
        <v>27974.403165843294</v>
      </c>
      <c r="Y17" s="107"/>
      <c r="Z17" s="77">
        <v>10740.388224361111</v>
      </c>
      <c r="AA17" s="77">
        <v>0</v>
      </c>
      <c r="AB17" s="77">
        <v>480.48915209599102</v>
      </c>
      <c r="AC17" s="77">
        <v>15763.791500042569</v>
      </c>
      <c r="AD17" s="77">
        <f t="shared" si="4"/>
        <v>26984.668876499672</v>
      </c>
      <c r="AE17" s="107"/>
      <c r="AF17" s="77">
        <v>10371.664889388239</v>
      </c>
      <c r="AG17" s="77">
        <v>0</v>
      </c>
      <c r="AH17" s="77">
        <v>565.19404812001017</v>
      </c>
      <c r="AI17" s="77">
        <v>17739.189790519886</v>
      </c>
      <c r="AJ17" s="77">
        <f t="shared" si="5"/>
        <v>28676.048728028138</v>
      </c>
      <c r="AR17" s="77">
        <v>10059.938324981382</v>
      </c>
      <c r="AS17" s="77">
        <v>0</v>
      </c>
      <c r="AT17" s="77">
        <v>740.89246687194907</v>
      </c>
      <c r="AU17" s="77">
        <v>22534.962243456113</v>
      </c>
      <c r="AV17" s="77">
        <v>33335.793035309442</v>
      </c>
    </row>
    <row r="18" spans="1:48" x14ac:dyDescent="0.2">
      <c r="A18" s="40">
        <v>13</v>
      </c>
      <c r="B18" s="41">
        <v>8238.8166975950953</v>
      </c>
      <c r="C18" s="41">
        <v>0</v>
      </c>
      <c r="D18" s="41">
        <v>368.56338155988715</v>
      </c>
      <c r="E18" s="41">
        <v>20479.960288721577</v>
      </c>
      <c r="F18" s="41">
        <f t="shared" si="0"/>
        <v>29087.340367876561</v>
      </c>
      <c r="G18" s="111"/>
      <c r="H18" s="41">
        <v>7995.522340652522</v>
      </c>
      <c r="I18" s="41">
        <v>0</v>
      </c>
      <c r="J18" s="41">
        <v>402.15391228038567</v>
      </c>
      <c r="K18" s="41">
        <v>14431.963143308714</v>
      </c>
      <c r="L18" s="41">
        <f t="shared" si="1"/>
        <v>22829.639396241622</v>
      </c>
      <c r="M18" s="111"/>
      <c r="N18" s="41">
        <v>8662.2016634937918</v>
      </c>
      <c r="O18" s="41">
        <v>0</v>
      </c>
      <c r="P18" s="41">
        <v>442.29303390670378</v>
      </c>
      <c r="Q18" s="41">
        <v>14144.635092596416</v>
      </c>
      <c r="R18" s="41">
        <f t="shared" si="2"/>
        <v>23249.129789996914</v>
      </c>
      <c r="S18" s="111"/>
      <c r="T18" s="41">
        <v>11678.063481805659</v>
      </c>
      <c r="U18" s="41">
        <v>0</v>
      </c>
      <c r="V18" s="41">
        <v>473.97124581428398</v>
      </c>
      <c r="W18" s="41">
        <v>17272.442313072701</v>
      </c>
      <c r="X18" s="41">
        <f t="shared" si="3"/>
        <v>29424.477040692644</v>
      </c>
      <c r="Y18" s="107"/>
      <c r="Z18" s="41">
        <v>10740.388224361111</v>
      </c>
      <c r="AA18" s="41">
        <v>0</v>
      </c>
      <c r="AB18" s="41">
        <v>480.48915209599102</v>
      </c>
      <c r="AC18" s="41">
        <v>15847.532587515439</v>
      </c>
      <c r="AD18" s="41">
        <f t="shared" si="4"/>
        <v>27068.409963972543</v>
      </c>
      <c r="AE18" s="107"/>
      <c r="AF18" s="41">
        <v>10371.664889388237</v>
      </c>
      <c r="AG18" s="41">
        <v>0</v>
      </c>
      <c r="AH18" s="41">
        <v>565.19404812001017</v>
      </c>
      <c r="AI18" s="41">
        <v>18117.632516629397</v>
      </c>
      <c r="AJ18" s="41">
        <f t="shared" si="5"/>
        <v>29054.491454137646</v>
      </c>
      <c r="AR18" s="41">
        <v>10059.938324981382</v>
      </c>
      <c r="AS18" s="41">
        <v>0</v>
      </c>
      <c r="AT18" s="41">
        <v>740.89246687194907</v>
      </c>
      <c r="AU18" s="41">
        <v>23296.620602894047</v>
      </c>
      <c r="AV18" s="41">
        <v>34097.451394747375</v>
      </c>
    </row>
    <row r="19" spans="1:48" x14ac:dyDescent="0.2">
      <c r="A19" s="78">
        <v>14</v>
      </c>
      <c r="B19" s="77">
        <v>8247.0806829783705</v>
      </c>
      <c r="C19" s="77">
        <v>0</v>
      </c>
      <c r="D19" s="77">
        <v>368.56338155988715</v>
      </c>
      <c r="E19" s="77">
        <v>21691.363375407589</v>
      </c>
      <c r="F19" s="77">
        <f t="shared" si="0"/>
        <v>30307.007439945846</v>
      </c>
      <c r="G19" s="111"/>
      <c r="H19" s="77">
        <v>7995.522340652522</v>
      </c>
      <c r="I19" s="77">
        <v>0</v>
      </c>
      <c r="J19" s="77">
        <v>402.15391228038567</v>
      </c>
      <c r="K19" s="77">
        <v>13706.384351288349</v>
      </c>
      <c r="L19" s="77">
        <f t="shared" si="1"/>
        <v>22104.060604221257</v>
      </c>
      <c r="M19" s="111"/>
      <c r="N19" s="77">
        <v>8662.2016634937918</v>
      </c>
      <c r="O19" s="77">
        <v>0</v>
      </c>
      <c r="P19" s="77">
        <v>442.29303390670384</v>
      </c>
      <c r="Q19" s="77">
        <v>14040.208523317737</v>
      </c>
      <c r="R19" s="77">
        <f t="shared" si="2"/>
        <v>23144.703220718235</v>
      </c>
      <c r="S19" s="111"/>
      <c r="T19" s="77">
        <v>11678.063481805657</v>
      </c>
      <c r="U19" s="77">
        <v>0</v>
      </c>
      <c r="V19" s="77">
        <v>473.97124581428403</v>
      </c>
      <c r="W19" s="77">
        <v>17410.182921980275</v>
      </c>
      <c r="X19" s="77">
        <f t="shared" si="3"/>
        <v>29562.217649600214</v>
      </c>
      <c r="Y19" s="107"/>
      <c r="Z19" s="77">
        <v>10740.38822436111</v>
      </c>
      <c r="AA19" s="77">
        <v>0</v>
      </c>
      <c r="AB19" s="77">
        <v>480.48915209599096</v>
      </c>
      <c r="AC19" s="77">
        <v>14722.830816915981</v>
      </c>
      <c r="AD19" s="77">
        <f t="shared" si="4"/>
        <v>25943.708193373081</v>
      </c>
      <c r="AE19" s="107"/>
      <c r="AF19" s="77">
        <v>10371.664889388239</v>
      </c>
      <c r="AG19" s="77">
        <v>0</v>
      </c>
      <c r="AH19" s="77">
        <v>565.19404812001028</v>
      </c>
      <c r="AI19" s="77">
        <v>17976.796534763296</v>
      </c>
      <c r="AJ19" s="77">
        <f t="shared" si="5"/>
        <v>28913.655472271545</v>
      </c>
      <c r="AR19" s="77">
        <v>10059.938324981382</v>
      </c>
      <c r="AS19" s="77">
        <v>0</v>
      </c>
      <c r="AT19" s="77">
        <v>740.89246687194907</v>
      </c>
      <c r="AU19" s="77">
        <v>23090.761444884516</v>
      </c>
      <c r="AV19" s="77">
        <v>33891.592236737844</v>
      </c>
    </row>
    <row r="20" spans="1:48" x14ac:dyDescent="0.2">
      <c r="A20" s="40">
        <v>15</v>
      </c>
      <c r="B20" s="41">
        <v>8221.785427933055</v>
      </c>
      <c r="C20" s="41">
        <v>0</v>
      </c>
      <c r="D20" s="41">
        <v>368.56338155988715</v>
      </c>
      <c r="E20" s="41">
        <v>20841.426142690358</v>
      </c>
      <c r="F20" s="41">
        <f t="shared" si="0"/>
        <v>29431.774952183299</v>
      </c>
      <c r="G20" s="111"/>
      <c r="H20" s="41">
        <v>7995.522340652522</v>
      </c>
      <c r="I20" s="41">
        <v>0</v>
      </c>
      <c r="J20" s="41">
        <v>402.15391228038573</v>
      </c>
      <c r="K20" s="41">
        <v>13312.958695486104</v>
      </c>
      <c r="L20" s="41">
        <f t="shared" si="1"/>
        <v>21710.634948419014</v>
      </c>
      <c r="M20" s="111"/>
      <c r="N20" s="41">
        <v>8662.2016634937936</v>
      </c>
      <c r="O20" s="41">
        <v>0</v>
      </c>
      <c r="P20" s="41">
        <v>442.29303390670378</v>
      </c>
      <c r="Q20" s="41">
        <v>13934.180580653348</v>
      </c>
      <c r="R20" s="41">
        <f t="shared" si="2"/>
        <v>23038.675278053845</v>
      </c>
      <c r="S20" s="111"/>
      <c r="T20" s="41">
        <v>11678.063481805659</v>
      </c>
      <c r="U20" s="41">
        <v>0</v>
      </c>
      <c r="V20" s="41">
        <v>473.97124581428392</v>
      </c>
      <c r="W20" s="41">
        <v>16544.736944270266</v>
      </c>
      <c r="X20" s="41">
        <f t="shared" si="3"/>
        <v>28696.771671890208</v>
      </c>
      <c r="Y20" s="107"/>
      <c r="Z20" s="41">
        <v>10740.38822436111</v>
      </c>
      <c r="AA20" s="41">
        <v>0</v>
      </c>
      <c r="AB20" s="41">
        <v>480.48915209599096</v>
      </c>
      <c r="AC20" s="41">
        <v>14818.943270557798</v>
      </c>
      <c r="AD20" s="41">
        <f t="shared" si="4"/>
        <v>26039.820647014902</v>
      </c>
      <c r="AE20" s="107"/>
      <c r="AF20" s="41">
        <v>10371.664889388237</v>
      </c>
      <c r="AG20" s="41">
        <v>0</v>
      </c>
      <c r="AH20" s="41">
        <v>565.19404812001017</v>
      </c>
      <c r="AI20" s="41">
        <v>18279.117148684272</v>
      </c>
      <c r="AJ20" s="41">
        <f t="shared" si="5"/>
        <v>29215.976086192521</v>
      </c>
      <c r="AR20" s="41">
        <v>10059.938324981384</v>
      </c>
      <c r="AS20" s="41">
        <v>0</v>
      </c>
      <c r="AT20" s="41">
        <v>740.89246687194907</v>
      </c>
      <c r="AU20" s="41">
        <v>23227.836140133306</v>
      </c>
      <c r="AV20" s="41">
        <v>34028.666931986634</v>
      </c>
    </row>
    <row r="21" spans="1:48" x14ac:dyDescent="0.2">
      <c r="A21" s="78">
        <v>16</v>
      </c>
      <c r="B21" s="77">
        <v>8197.4881385580902</v>
      </c>
      <c r="C21" s="77">
        <v>0</v>
      </c>
      <c r="D21" s="77">
        <v>389.20629714235412</v>
      </c>
      <c r="E21" s="77">
        <v>19959.857458866798</v>
      </c>
      <c r="F21" s="77">
        <f t="shared" si="0"/>
        <v>28546.551894567245</v>
      </c>
      <c r="G21" s="111"/>
      <c r="H21" s="77">
        <v>7995.522340652522</v>
      </c>
      <c r="I21" s="77">
        <v>0</v>
      </c>
      <c r="J21" s="77">
        <v>441.13987837536655</v>
      </c>
      <c r="K21" s="77">
        <v>12347.156523295887</v>
      </c>
      <c r="L21" s="77">
        <f t="shared" si="1"/>
        <v>20783.818742323776</v>
      </c>
      <c r="M21" s="111"/>
      <c r="N21" s="77">
        <v>8662.2016634937918</v>
      </c>
      <c r="O21" s="77">
        <v>0</v>
      </c>
      <c r="P21" s="77">
        <v>510.82697364464354</v>
      </c>
      <c r="Q21" s="77">
        <v>12575.604470317219</v>
      </c>
      <c r="R21" s="77">
        <f t="shared" si="2"/>
        <v>21748.633107455655</v>
      </c>
      <c r="S21" s="111"/>
      <c r="T21" s="77">
        <v>11678.063481805659</v>
      </c>
      <c r="U21" s="77">
        <v>0</v>
      </c>
      <c r="V21" s="77">
        <v>540.54513722692275</v>
      </c>
      <c r="W21" s="77">
        <v>15595.287878174606</v>
      </c>
      <c r="X21" s="77">
        <f t="shared" si="3"/>
        <v>27813.896497207188</v>
      </c>
      <c r="Y21" s="107"/>
      <c r="Z21" s="77">
        <v>10740.38822436111</v>
      </c>
      <c r="AA21" s="77">
        <v>0</v>
      </c>
      <c r="AB21" s="77">
        <v>539.65405787865654</v>
      </c>
      <c r="AC21" s="77">
        <v>14027.9758414036</v>
      </c>
      <c r="AD21" s="77">
        <f t="shared" si="4"/>
        <v>25308.018123643367</v>
      </c>
      <c r="AE21" s="107"/>
      <c r="AF21" s="77">
        <v>10371.664889388237</v>
      </c>
      <c r="AG21" s="77">
        <v>0</v>
      </c>
      <c r="AH21" s="77">
        <v>634.25094460644948</v>
      </c>
      <c r="AI21" s="77">
        <v>16266.74829419068</v>
      </c>
      <c r="AJ21" s="77">
        <f t="shared" si="5"/>
        <v>27272.664128185366</v>
      </c>
      <c r="AR21" s="77">
        <v>10059.938324981382</v>
      </c>
      <c r="AS21" s="77">
        <v>0</v>
      </c>
      <c r="AT21" s="77">
        <v>860.2503352212392</v>
      </c>
      <c r="AU21" s="77">
        <v>21718.996896256413</v>
      </c>
      <c r="AV21" s="77">
        <v>32639.185556459033</v>
      </c>
    </row>
    <row r="22" spans="1:48" x14ac:dyDescent="0.2">
      <c r="A22" s="40">
        <v>17</v>
      </c>
      <c r="B22" s="41">
        <v>8155.3372035397788</v>
      </c>
      <c r="C22" s="41">
        <v>0</v>
      </c>
      <c r="D22" s="41">
        <v>389.20629714235412</v>
      </c>
      <c r="E22" s="41">
        <v>18422.263560820866</v>
      </c>
      <c r="F22" s="41">
        <f t="shared" si="0"/>
        <v>26966.807061503001</v>
      </c>
      <c r="G22" s="111"/>
      <c r="H22" s="41">
        <v>7995.522340652522</v>
      </c>
      <c r="I22" s="41">
        <v>0</v>
      </c>
      <c r="J22" s="41">
        <v>441.13987837536655</v>
      </c>
      <c r="K22" s="41">
        <v>11790.057610237945</v>
      </c>
      <c r="L22" s="41">
        <f t="shared" si="1"/>
        <v>20226.719829265836</v>
      </c>
      <c r="M22" s="111"/>
      <c r="N22" s="41">
        <v>8662.2016634937936</v>
      </c>
      <c r="O22" s="41">
        <v>0</v>
      </c>
      <c r="P22" s="41">
        <v>510.82697364464343</v>
      </c>
      <c r="Q22" s="41">
        <v>12022.869066590432</v>
      </c>
      <c r="R22" s="41">
        <f t="shared" si="2"/>
        <v>21195.897703728871</v>
      </c>
      <c r="S22" s="111"/>
      <c r="T22" s="41">
        <v>11678.063481805657</v>
      </c>
      <c r="U22" s="41">
        <v>0</v>
      </c>
      <c r="V22" s="41">
        <v>540.54513722692275</v>
      </c>
      <c r="W22" s="41">
        <v>15164.238958893184</v>
      </c>
      <c r="X22" s="41">
        <f t="shared" si="3"/>
        <v>27382.847577925764</v>
      </c>
      <c r="Y22" s="107"/>
      <c r="Z22" s="41">
        <v>10740.388224361111</v>
      </c>
      <c r="AA22" s="41">
        <v>0</v>
      </c>
      <c r="AB22" s="41">
        <v>539.65405787865654</v>
      </c>
      <c r="AC22" s="41">
        <v>12675.982784742337</v>
      </c>
      <c r="AD22" s="41">
        <f t="shared" si="4"/>
        <v>23956.025066982103</v>
      </c>
      <c r="AE22" s="107"/>
      <c r="AF22" s="41">
        <v>10371.664889388237</v>
      </c>
      <c r="AG22" s="41">
        <v>0</v>
      </c>
      <c r="AH22" s="41">
        <v>634.25094460644948</v>
      </c>
      <c r="AI22" s="41">
        <v>15479.866112193678</v>
      </c>
      <c r="AJ22" s="41">
        <f t="shared" si="5"/>
        <v>26485.781946188363</v>
      </c>
      <c r="AR22" s="41">
        <v>10059.938324981382</v>
      </c>
      <c r="AS22" s="41">
        <v>0</v>
      </c>
      <c r="AT22" s="41">
        <v>860.25033522123908</v>
      </c>
      <c r="AU22" s="41">
        <v>20485.400666894569</v>
      </c>
      <c r="AV22" s="41">
        <v>31405.58932709719</v>
      </c>
    </row>
    <row r="23" spans="1:48" x14ac:dyDescent="0.2">
      <c r="A23" s="78">
        <v>18</v>
      </c>
      <c r="B23" s="77">
        <v>4733.9668969531285</v>
      </c>
      <c r="C23" s="77">
        <v>0</v>
      </c>
      <c r="D23" s="77">
        <v>20.642915582467019</v>
      </c>
      <c r="E23" s="77">
        <v>16537.052266551735</v>
      </c>
      <c r="F23" s="77">
        <f t="shared" si="0"/>
        <v>21291.662079087331</v>
      </c>
      <c r="G23" s="111"/>
      <c r="H23" s="77">
        <v>1.1932827523065244</v>
      </c>
      <c r="I23" s="77">
        <v>0</v>
      </c>
      <c r="J23" s="77">
        <v>38.985966094980817</v>
      </c>
      <c r="K23" s="77">
        <v>10082.310033421389</v>
      </c>
      <c r="L23" s="77">
        <f t="shared" si="1"/>
        <v>10122.489282268676</v>
      </c>
      <c r="M23" s="111"/>
      <c r="N23" s="77">
        <v>6.1911456023318365</v>
      </c>
      <c r="O23" s="77">
        <v>0</v>
      </c>
      <c r="P23" s="77">
        <v>68.533939737939718</v>
      </c>
      <c r="Q23" s="77">
        <v>10338.123417798894</v>
      </c>
      <c r="R23" s="77">
        <f t="shared" si="2"/>
        <v>10412.848503139165</v>
      </c>
      <c r="S23" s="111"/>
      <c r="T23" s="77">
        <v>13.436844931407101</v>
      </c>
      <c r="U23" s="77">
        <v>0</v>
      </c>
      <c r="V23" s="77">
        <v>66.573891412638758</v>
      </c>
      <c r="W23" s="77">
        <v>12662.80541140999</v>
      </c>
      <c r="X23" s="77">
        <f t="shared" si="3"/>
        <v>12742.816147754036</v>
      </c>
      <c r="Y23" s="107"/>
      <c r="Z23" s="77">
        <v>5.991037180920288</v>
      </c>
      <c r="AA23" s="77">
        <v>0</v>
      </c>
      <c r="AB23" s="77">
        <v>59.164905782665521</v>
      </c>
      <c r="AC23" s="77">
        <v>11048.74637855487</v>
      </c>
      <c r="AD23" s="77">
        <f t="shared" si="4"/>
        <v>11113.902321518455</v>
      </c>
      <c r="AE23" s="107"/>
      <c r="AF23" s="77">
        <v>209.58904298908544</v>
      </c>
      <c r="AG23" s="77">
        <v>0</v>
      </c>
      <c r="AH23" s="77">
        <v>69.056896486439413</v>
      </c>
      <c r="AI23" s="77">
        <v>14421.199635711779</v>
      </c>
      <c r="AJ23" s="77">
        <f t="shared" si="5"/>
        <v>14699.845575187304</v>
      </c>
      <c r="AR23" s="77">
        <v>152.95739717452466</v>
      </c>
      <c r="AS23" s="77">
        <v>0</v>
      </c>
      <c r="AT23" s="77">
        <v>119.35786834929023</v>
      </c>
      <c r="AU23" s="77">
        <v>17343.322459974239</v>
      </c>
      <c r="AV23" s="77">
        <v>17615.637725498054</v>
      </c>
    </row>
    <row r="24" spans="1:48" x14ac:dyDescent="0.2">
      <c r="A24" s="40">
        <v>19</v>
      </c>
      <c r="B24" s="41">
        <v>2942.110531356001</v>
      </c>
      <c r="C24" s="41">
        <v>0</v>
      </c>
      <c r="D24" s="41">
        <v>20.642915582467019</v>
      </c>
      <c r="E24" s="41">
        <v>11366.052765234363</v>
      </c>
      <c r="F24" s="41">
        <f t="shared" si="0"/>
        <v>14328.806212172831</v>
      </c>
      <c r="G24" s="111"/>
      <c r="H24" s="41">
        <v>8.620724149627188</v>
      </c>
      <c r="I24" s="41">
        <v>0</v>
      </c>
      <c r="J24" s="41">
        <v>38.985966094980817</v>
      </c>
      <c r="K24" s="41">
        <v>6329.5088318717826</v>
      </c>
      <c r="L24" s="41">
        <f t="shared" si="1"/>
        <v>6377.1155221163908</v>
      </c>
      <c r="M24" s="111"/>
      <c r="N24" s="41">
        <v>21.637006289503038</v>
      </c>
      <c r="O24" s="41">
        <v>0</v>
      </c>
      <c r="P24" s="41">
        <v>68.533939737939718</v>
      </c>
      <c r="Q24" s="41">
        <v>6577.7528334993513</v>
      </c>
      <c r="R24" s="41">
        <f t="shared" si="2"/>
        <v>6667.9237795267936</v>
      </c>
      <c r="S24" s="111"/>
      <c r="T24" s="41">
        <v>44.923606975181755</v>
      </c>
      <c r="U24" s="41">
        <v>0</v>
      </c>
      <c r="V24" s="41">
        <v>66.573891412638758</v>
      </c>
      <c r="W24" s="41">
        <v>7974.0196260746843</v>
      </c>
      <c r="X24" s="41">
        <f t="shared" si="3"/>
        <v>8085.5171244625044</v>
      </c>
      <c r="Y24" s="107"/>
      <c r="Z24" s="41">
        <v>27.5703001058274</v>
      </c>
      <c r="AA24" s="41">
        <v>0</v>
      </c>
      <c r="AB24" s="41">
        <v>59.164905782665521</v>
      </c>
      <c r="AC24" s="41">
        <v>7310.007920936453</v>
      </c>
      <c r="AD24" s="41">
        <f t="shared" si="4"/>
        <v>7396.7431268249456</v>
      </c>
      <c r="AE24" s="107"/>
      <c r="AF24" s="41">
        <v>767.52158244520274</v>
      </c>
      <c r="AG24" s="41">
        <v>0</v>
      </c>
      <c r="AH24" s="41">
        <v>69.056896486439413</v>
      </c>
      <c r="AI24" s="41">
        <v>12850.467704869448</v>
      </c>
      <c r="AJ24" s="41">
        <f t="shared" si="5"/>
        <v>13687.046183801091</v>
      </c>
      <c r="AR24" s="41">
        <v>460.11410236837673</v>
      </c>
      <c r="AS24" s="41">
        <v>0</v>
      </c>
      <c r="AT24" s="41">
        <v>119.35786834929021</v>
      </c>
      <c r="AU24" s="41">
        <v>12369.544883496781</v>
      </c>
      <c r="AV24" s="41">
        <v>12949.016854214447</v>
      </c>
    </row>
    <row r="25" spans="1:48" x14ac:dyDescent="0.2">
      <c r="A25" s="78">
        <v>20</v>
      </c>
      <c r="B25" s="77">
        <v>1798.4104058787941</v>
      </c>
      <c r="C25" s="77">
        <v>0</v>
      </c>
      <c r="D25" s="77">
        <v>20.642915582467019</v>
      </c>
      <c r="E25" s="77">
        <v>6947.6749255045379</v>
      </c>
      <c r="F25" s="77">
        <f t="shared" si="0"/>
        <v>8766.7282469657985</v>
      </c>
      <c r="G25" s="111"/>
      <c r="H25" s="77">
        <v>43.281796812267707</v>
      </c>
      <c r="I25" s="77">
        <v>0</v>
      </c>
      <c r="J25" s="77">
        <v>38.985966094980817</v>
      </c>
      <c r="K25" s="77">
        <v>3622.1464587675591</v>
      </c>
      <c r="L25" s="77">
        <f t="shared" si="1"/>
        <v>3704.4142216748078</v>
      </c>
      <c r="M25" s="111"/>
      <c r="N25" s="77">
        <v>78.734823153204118</v>
      </c>
      <c r="O25" s="77">
        <v>0</v>
      </c>
      <c r="P25" s="77">
        <v>68.533939737939718</v>
      </c>
      <c r="Q25" s="77">
        <v>3623.9359648296136</v>
      </c>
      <c r="R25" s="77">
        <f t="shared" si="2"/>
        <v>3771.2047277207575</v>
      </c>
      <c r="S25" s="111"/>
      <c r="T25" s="77">
        <v>64.532215788994634</v>
      </c>
      <c r="U25" s="77">
        <v>0</v>
      </c>
      <c r="V25" s="77">
        <v>66.573891412638758</v>
      </c>
      <c r="W25" s="77">
        <v>4331.1647915227504</v>
      </c>
      <c r="X25" s="77">
        <f t="shared" si="3"/>
        <v>4462.2708987243841</v>
      </c>
      <c r="Y25" s="107"/>
      <c r="Z25" s="77">
        <v>74.54039920318732</v>
      </c>
      <c r="AA25" s="77">
        <v>0</v>
      </c>
      <c r="AB25" s="77">
        <v>59.164905782665521</v>
      </c>
      <c r="AC25" s="77">
        <v>4246.9362347067145</v>
      </c>
      <c r="AD25" s="77">
        <f t="shared" si="4"/>
        <v>4380.6415396925677</v>
      </c>
      <c r="AE25" s="107"/>
      <c r="AF25" s="77">
        <v>907.96094593232613</v>
      </c>
      <c r="AG25" s="77">
        <v>0</v>
      </c>
      <c r="AH25" s="77">
        <v>69.056896486439413</v>
      </c>
      <c r="AI25" s="77">
        <v>10347.467527524293</v>
      </c>
      <c r="AJ25" s="77">
        <f t="shared" si="5"/>
        <v>11324.485369943059</v>
      </c>
      <c r="AR25" s="77">
        <v>720.17232804752882</v>
      </c>
      <c r="AS25" s="77">
        <v>0</v>
      </c>
      <c r="AT25" s="77">
        <v>119.35786834929021</v>
      </c>
      <c r="AU25" s="77">
        <v>10197.344616489008</v>
      </c>
      <c r="AV25" s="77">
        <v>11036.874812885828</v>
      </c>
    </row>
    <row r="26" spans="1:48" x14ac:dyDescent="0.2">
      <c r="A26" s="40">
        <v>21</v>
      </c>
      <c r="B26" s="41">
        <v>1051.1774322797673</v>
      </c>
      <c r="C26" s="41">
        <v>0</v>
      </c>
      <c r="D26" s="41">
        <v>20.642915582467019</v>
      </c>
      <c r="E26" s="41">
        <v>4060.9412982892804</v>
      </c>
      <c r="F26" s="41">
        <f t="shared" si="0"/>
        <v>5132.7616461515145</v>
      </c>
      <c r="G26" s="111"/>
      <c r="H26" s="41">
        <v>69.143886504337814</v>
      </c>
      <c r="I26" s="41">
        <v>0</v>
      </c>
      <c r="J26" s="41">
        <v>38.985966094980817</v>
      </c>
      <c r="K26" s="41">
        <v>1836.0948501947476</v>
      </c>
      <c r="L26" s="41">
        <f t="shared" si="1"/>
        <v>1944.2247027940662</v>
      </c>
      <c r="M26" s="111"/>
      <c r="N26" s="41">
        <v>97.010795969304624</v>
      </c>
      <c r="O26" s="41">
        <v>0</v>
      </c>
      <c r="P26" s="41">
        <v>68.533939737939718</v>
      </c>
      <c r="Q26" s="41">
        <v>1864.3196062289687</v>
      </c>
      <c r="R26" s="41">
        <f t="shared" si="2"/>
        <v>2029.8643419362131</v>
      </c>
      <c r="S26" s="111"/>
      <c r="T26" s="41">
        <v>105.0461209261865</v>
      </c>
      <c r="U26" s="41">
        <v>0</v>
      </c>
      <c r="V26" s="41">
        <v>66.573891412638758</v>
      </c>
      <c r="W26" s="41">
        <v>2471.1009098244631</v>
      </c>
      <c r="X26" s="41">
        <f t="shared" si="3"/>
        <v>2642.7209221632884</v>
      </c>
      <c r="Y26" s="107"/>
      <c r="Z26" s="41">
        <v>116.80577360852705</v>
      </c>
      <c r="AA26" s="41">
        <v>0</v>
      </c>
      <c r="AB26" s="41">
        <v>59.164905782665521</v>
      </c>
      <c r="AC26" s="41">
        <v>2338.4155430926294</v>
      </c>
      <c r="AD26" s="41">
        <f t="shared" si="4"/>
        <v>2514.3862224838222</v>
      </c>
      <c r="AE26" s="107"/>
      <c r="AF26" s="41">
        <v>1029.3016475024601</v>
      </c>
      <c r="AG26" s="41">
        <v>0</v>
      </c>
      <c r="AH26" s="41">
        <v>69.056896486439413</v>
      </c>
      <c r="AI26" s="41">
        <v>9200.9122059669116</v>
      </c>
      <c r="AJ26" s="41">
        <f t="shared" si="5"/>
        <v>10299.270749955811</v>
      </c>
      <c r="AR26" s="41">
        <v>860.67281313104377</v>
      </c>
      <c r="AS26" s="41">
        <v>0</v>
      </c>
      <c r="AT26" s="41">
        <v>119.35786834929021</v>
      </c>
      <c r="AU26" s="41">
        <v>8777.6793462287606</v>
      </c>
      <c r="AV26" s="41">
        <v>9757.710027709094</v>
      </c>
    </row>
    <row r="27" spans="1:48" x14ac:dyDescent="0.2">
      <c r="A27" s="78">
        <v>22</v>
      </c>
      <c r="B27" s="77">
        <v>526.12418880268842</v>
      </c>
      <c r="C27" s="77">
        <v>0</v>
      </c>
      <c r="D27" s="77">
        <v>20.642915582467019</v>
      </c>
      <c r="E27" s="77">
        <v>2032.539303763464</v>
      </c>
      <c r="F27" s="77">
        <f t="shared" si="0"/>
        <v>2579.3064081486195</v>
      </c>
      <c r="G27" s="111"/>
      <c r="H27" s="77">
        <v>101.3901573519779</v>
      </c>
      <c r="I27" s="77">
        <v>0</v>
      </c>
      <c r="J27" s="77">
        <v>38.985966094980817</v>
      </c>
      <c r="K27" s="77">
        <v>918.57832742977484</v>
      </c>
      <c r="L27" s="77">
        <f t="shared" si="1"/>
        <v>1058.9544508767335</v>
      </c>
      <c r="M27" s="111"/>
      <c r="N27" s="77">
        <v>85.015106539330276</v>
      </c>
      <c r="O27" s="77">
        <v>0</v>
      </c>
      <c r="P27" s="77">
        <v>68.533939737939718</v>
      </c>
      <c r="Q27" s="77">
        <v>887.82335404028413</v>
      </c>
      <c r="R27" s="77">
        <f t="shared" si="2"/>
        <v>1041.3724003175541</v>
      </c>
      <c r="S27" s="111"/>
      <c r="T27" s="77">
        <v>124.95409936212972</v>
      </c>
      <c r="U27" s="77">
        <v>0</v>
      </c>
      <c r="V27" s="77">
        <v>66.573891412638758</v>
      </c>
      <c r="W27" s="77">
        <v>1079.0062760836206</v>
      </c>
      <c r="X27" s="77">
        <f t="shared" si="3"/>
        <v>1270.5342668583892</v>
      </c>
      <c r="Y27" s="107"/>
      <c r="Z27" s="77">
        <v>106.75857779732205</v>
      </c>
      <c r="AA27" s="77">
        <v>0</v>
      </c>
      <c r="AB27" s="77">
        <v>59.164905782665521</v>
      </c>
      <c r="AC27" s="77">
        <v>1056.9653669515289</v>
      </c>
      <c r="AD27" s="77">
        <f t="shared" si="4"/>
        <v>1222.8888505315165</v>
      </c>
      <c r="AE27" s="107"/>
      <c r="AF27" s="77">
        <v>955.09586928406577</v>
      </c>
      <c r="AG27" s="77">
        <v>0</v>
      </c>
      <c r="AH27" s="77">
        <v>69.056896486439413</v>
      </c>
      <c r="AI27" s="77">
        <v>7084.6676063646337</v>
      </c>
      <c r="AJ27" s="77">
        <f t="shared" si="5"/>
        <v>8108.8203721351383</v>
      </c>
      <c r="AR27" s="77">
        <v>929.46769277622639</v>
      </c>
      <c r="AS27" s="77">
        <v>0</v>
      </c>
      <c r="AT27" s="77">
        <v>119.35786834929021</v>
      </c>
      <c r="AU27" s="77">
        <v>7632.4913234247897</v>
      </c>
      <c r="AV27" s="77">
        <v>8681.316884550306</v>
      </c>
    </row>
    <row r="28" spans="1:48" x14ac:dyDescent="0.2">
      <c r="A28" s="40">
        <v>23</v>
      </c>
      <c r="B28" s="41">
        <v>293.88529965589157</v>
      </c>
      <c r="C28" s="41">
        <v>0</v>
      </c>
      <c r="D28" s="41">
        <v>20.642915582467019</v>
      </c>
      <c r="E28" s="41">
        <v>1135.3468155650983</v>
      </c>
      <c r="F28" s="41">
        <f t="shared" si="0"/>
        <v>1449.8750308034569</v>
      </c>
      <c r="G28" s="111"/>
      <c r="H28" s="41">
        <v>109.11438019151402</v>
      </c>
      <c r="I28" s="41">
        <v>0</v>
      </c>
      <c r="J28" s="41">
        <v>38.985966094980817</v>
      </c>
      <c r="K28" s="41">
        <v>445.55354251387149</v>
      </c>
      <c r="L28" s="41">
        <f t="shared" si="1"/>
        <v>593.6538888003663</v>
      </c>
      <c r="M28" s="111"/>
      <c r="N28" s="41">
        <v>101.28134024076071</v>
      </c>
      <c r="O28" s="41">
        <v>0</v>
      </c>
      <c r="P28" s="41">
        <v>68.533939737939718</v>
      </c>
      <c r="Q28" s="41">
        <v>443.37663526915776</v>
      </c>
      <c r="R28" s="41">
        <f t="shared" si="2"/>
        <v>613.19191524785822</v>
      </c>
      <c r="S28" s="111"/>
      <c r="T28" s="41">
        <v>105.77892817449721</v>
      </c>
      <c r="U28" s="41">
        <v>0</v>
      </c>
      <c r="V28" s="41">
        <v>66.573891412638758</v>
      </c>
      <c r="W28" s="41">
        <v>652.53081197464417</v>
      </c>
      <c r="X28" s="41">
        <f t="shared" si="3"/>
        <v>824.88363156178013</v>
      </c>
      <c r="Y28" s="107"/>
      <c r="Z28" s="41">
        <v>116.06166626276871</v>
      </c>
      <c r="AA28" s="41">
        <v>0</v>
      </c>
      <c r="AB28" s="41">
        <v>59.164905782665521</v>
      </c>
      <c r="AC28" s="41">
        <v>653.61385116906433</v>
      </c>
      <c r="AD28" s="41">
        <f t="shared" si="4"/>
        <v>828.84042321449851</v>
      </c>
      <c r="AE28" s="107"/>
      <c r="AF28" s="41">
        <v>796.36977865993856</v>
      </c>
      <c r="AG28" s="41">
        <v>0</v>
      </c>
      <c r="AH28" s="41">
        <v>69.056896486439413</v>
      </c>
      <c r="AI28" s="41">
        <v>5447.7619003692098</v>
      </c>
      <c r="AJ28" s="41">
        <f t="shared" si="5"/>
        <v>6313.1885755155881</v>
      </c>
      <c r="AR28" s="41">
        <v>834.39908541116358</v>
      </c>
      <c r="AS28" s="41">
        <v>0</v>
      </c>
      <c r="AT28" s="41">
        <v>119.35786834929021</v>
      </c>
      <c r="AU28" s="41">
        <v>6249.4910467466379</v>
      </c>
      <c r="AV28" s="41">
        <v>7203.248000507092</v>
      </c>
    </row>
    <row r="29" spans="1:48" x14ac:dyDescent="0.2">
      <c r="A29" s="78">
        <v>24</v>
      </c>
      <c r="B29" s="77">
        <v>167.12755365498037</v>
      </c>
      <c r="C29" s="77">
        <v>0</v>
      </c>
      <c r="D29" s="77">
        <v>20.642915582467019</v>
      </c>
      <c r="E29" s="77">
        <v>645.65235504307805</v>
      </c>
      <c r="F29" s="77">
        <f t="shared" si="0"/>
        <v>833.42282428052545</v>
      </c>
      <c r="G29" s="111"/>
      <c r="H29" s="77">
        <v>90.188060159836624</v>
      </c>
      <c r="I29" s="77">
        <v>0</v>
      </c>
      <c r="J29" s="77">
        <v>38.985966094980817</v>
      </c>
      <c r="K29" s="77">
        <v>286.47326234141883</v>
      </c>
      <c r="L29" s="77">
        <f t="shared" si="1"/>
        <v>415.64728859623631</v>
      </c>
      <c r="M29" s="111"/>
      <c r="N29" s="77">
        <v>91.129047467972427</v>
      </c>
      <c r="O29" s="77">
        <v>0</v>
      </c>
      <c r="P29" s="77">
        <v>68.533939737939718</v>
      </c>
      <c r="Q29" s="77">
        <v>217.01005482176208</v>
      </c>
      <c r="R29" s="77">
        <f t="shared" si="2"/>
        <v>376.67304202767423</v>
      </c>
      <c r="S29" s="111"/>
      <c r="T29" s="77">
        <v>89.725289251212388</v>
      </c>
      <c r="U29" s="77">
        <v>0</v>
      </c>
      <c r="V29" s="77">
        <v>66.573891412638758</v>
      </c>
      <c r="W29" s="77">
        <v>365.22941411948733</v>
      </c>
      <c r="X29" s="77">
        <f t="shared" si="3"/>
        <v>521.52859478333846</v>
      </c>
      <c r="Y29" s="107"/>
      <c r="Z29" s="77">
        <v>101.81937246630095</v>
      </c>
      <c r="AA29" s="77">
        <v>0</v>
      </c>
      <c r="AB29" s="77">
        <v>59.164905782665521</v>
      </c>
      <c r="AC29" s="77">
        <v>345.6620774374951</v>
      </c>
      <c r="AD29" s="77">
        <f t="shared" si="4"/>
        <v>506.64635568646156</v>
      </c>
      <c r="AE29" s="107"/>
      <c r="AF29" s="77">
        <v>621.21840983401637</v>
      </c>
      <c r="AG29" s="77">
        <v>0</v>
      </c>
      <c r="AH29" s="77">
        <v>69.056896486439413</v>
      </c>
      <c r="AI29" s="77">
        <v>4038.1676601369727</v>
      </c>
      <c r="AJ29" s="77">
        <f t="shared" si="5"/>
        <v>4728.4429664574282</v>
      </c>
      <c r="AR29" s="77">
        <v>668.29520765594259</v>
      </c>
      <c r="AS29" s="77">
        <v>0</v>
      </c>
      <c r="AT29" s="77">
        <v>119.35786834929021</v>
      </c>
      <c r="AU29" s="77">
        <v>4664.0627227454852</v>
      </c>
      <c r="AV29" s="77">
        <v>5451.715798750718</v>
      </c>
    </row>
    <row r="30" spans="1:48" x14ac:dyDescent="0.2">
      <c r="A30" s="40">
        <v>25</v>
      </c>
      <c r="B30" s="41">
        <v>102.80196269494114</v>
      </c>
      <c r="C30" s="41">
        <v>0</v>
      </c>
      <c r="D30" s="41">
        <v>0</v>
      </c>
      <c r="E30" s="41">
        <v>397.14773456244779</v>
      </c>
      <c r="F30" s="41">
        <f t="shared" si="0"/>
        <v>499.94969725738895</v>
      </c>
      <c r="G30" s="111"/>
      <c r="H30" s="41">
        <v>86.39805850052177</v>
      </c>
      <c r="I30" s="41">
        <v>0</v>
      </c>
      <c r="J30" s="41">
        <v>0</v>
      </c>
      <c r="K30" s="41">
        <v>157.83704110846281</v>
      </c>
      <c r="L30" s="41">
        <f t="shared" si="1"/>
        <v>244.23509960898457</v>
      </c>
      <c r="M30" s="111"/>
      <c r="N30" s="41">
        <v>78.21536289661033</v>
      </c>
      <c r="O30" s="41">
        <v>0</v>
      </c>
      <c r="P30" s="41">
        <v>0</v>
      </c>
      <c r="Q30" s="41">
        <v>173.26331774307829</v>
      </c>
      <c r="R30" s="41">
        <f t="shared" si="2"/>
        <v>251.4786806396886</v>
      </c>
      <c r="S30" s="111"/>
      <c r="T30" s="41">
        <v>116.93963757662357</v>
      </c>
      <c r="U30" s="41">
        <v>0</v>
      </c>
      <c r="V30" s="41">
        <v>0</v>
      </c>
      <c r="W30" s="41">
        <v>224.32118019163681</v>
      </c>
      <c r="X30" s="41">
        <f t="shared" si="3"/>
        <v>341.26081776826038</v>
      </c>
      <c r="Y30" s="107"/>
      <c r="Z30" s="41">
        <v>76.361909730180926</v>
      </c>
      <c r="AA30" s="41">
        <v>0</v>
      </c>
      <c r="AB30" s="41">
        <v>0</v>
      </c>
      <c r="AC30" s="41">
        <v>273.44571999115601</v>
      </c>
      <c r="AD30" s="41">
        <f t="shared" si="4"/>
        <v>349.80762972133692</v>
      </c>
      <c r="AE30" s="107"/>
      <c r="AF30" s="41">
        <v>476.51813150583791</v>
      </c>
      <c r="AG30" s="41">
        <v>0</v>
      </c>
      <c r="AH30" s="41">
        <v>0</v>
      </c>
      <c r="AI30" s="41">
        <v>2949.4654319562596</v>
      </c>
      <c r="AJ30" s="41">
        <f t="shared" si="5"/>
        <v>3425.9835634620977</v>
      </c>
      <c r="AR30" s="41">
        <v>0</v>
      </c>
      <c r="AS30" s="41">
        <v>0</v>
      </c>
      <c r="AT30" s="41">
        <v>0</v>
      </c>
      <c r="AU30" s="41">
        <v>3961.0408189443237</v>
      </c>
      <c r="AV30" s="41">
        <v>3961.0408189443237</v>
      </c>
    </row>
    <row r="31" spans="1:48" x14ac:dyDescent="0.2">
      <c r="A31" s="78">
        <v>26</v>
      </c>
      <c r="B31" s="77">
        <v>80.090531988098988</v>
      </c>
      <c r="C31" s="77">
        <v>0</v>
      </c>
      <c r="D31" s="77">
        <v>0</v>
      </c>
      <c r="E31" s="77">
        <v>309.40823020434442</v>
      </c>
      <c r="F31" s="77">
        <f t="shared" si="0"/>
        <v>389.49876219244339</v>
      </c>
      <c r="G31" s="111"/>
      <c r="H31" s="77">
        <v>58.61418448998473</v>
      </c>
      <c r="I31" s="77">
        <v>0</v>
      </c>
      <c r="J31" s="77">
        <v>0</v>
      </c>
      <c r="K31" s="77">
        <v>133.48900683908508</v>
      </c>
      <c r="L31" s="77">
        <f t="shared" si="1"/>
        <v>192.1031913290698</v>
      </c>
      <c r="M31" s="111"/>
      <c r="N31" s="77">
        <v>62.58222242686243</v>
      </c>
      <c r="O31" s="77">
        <v>0</v>
      </c>
      <c r="P31" s="77">
        <v>0</v>
      </c>
      <c r="Q31" s="77">
        <v>121.30357389990402</v>
      </c>
      <c r="R31" s="77">
        <f t="shared" si="2"/>
        <v>183.88579632676647</v>
      </c>
      <c r="S31" s="111"/>
      <c r="T31" s="77">
        <v>79.092194594007466</v>
      </c>
      <c r="U31" s="77">
        <v>0</v>
      </c>
      <c r="V31" s="77">
        <v>0</v>
      </c>
      <c r="W31" s="77">
        <v>131.35910465843048</v>
      </c>
      <c r="X31" s="77">
        <f t="shared" si="3"/>
        <v>210.45129925243793</v>
      </c>
      <c r="Y31" s="107"/>
      <c r="Z31" s="77">
        <v>58.844432328227136</v>
      </c>
      <c r="AA31" s="77">
        <v>0</v>
      </c>
      <c r="AB31" s="77">
        <v>0</v>
      </c>
      <c r="AC31" s="77">
        <v>165.56341510119614</v>
      </c>
      <c r="AD31" s="77">
        <f t="shared" si="4"/>
        <v>224.40784742942327</v>
      </c>
      <c r="AE31" s="107"/>
      <c r="AF31" s="77">
        <v>391.40744099944146</v>
      </c>
      <c r="AG31" s="77">
        <v>0</v>
      </c>
      <c r="AH31" s="77">
        <v>0</v>
      </c>
      <c r="AI31" s="77">
        <v>2411.0702953347954</v>
      </c>
      <c r="AJ31" s="77">
        <f t="shared" si="5"/>
        <v>2802.4777363342369</v>
      </c>
      <c r="AR31" s="77">
        <v>0</v>
      </c>
      <c r="AS31" s="77">
        <v>0</v>
      </c>
      <c r="AT31" s="77">
        <v>0</v>
      </c>
      <c r="AU31" s="77">
        <v>3330.3432207306487</v>
      </c>
      <c r="AV31" s="77">
        <v>3330.3432207306487</v>
      </c>
    </row>
    <row r="32" spans="1:48" x14ac:dyDescent="0.2">
      <c r="A32" s="40">
        <v>27</v>
      </c>
      <c r="B32" s="41">
        <v>0</v>
      </c>
      <c r="C32" s="41">
        <v>0</v>
      </c>
      <c r="D32" s="41">
        <v>0</v>
      </c>
      <c r="E32" s="41">
        <v>260.15311759371701</v>
      </c>
      <c r="F32" s="41">
        <f t="shared" si="0"/>
        <v>260.15311759371701</v>
      </c>
      <c r="G32" s="111"/>
      <c r="H32" s="41">
        <v>0</v>
      </c>
      <c r="I32" s="41">
        <v>0</v>
      </c>
      <c r="J32" s="41">
        <v>0</v>
      </c>
      <c r="K32" s="41">
        <v>71.343841457454232</v>
      </c>
      <c r="L32" s="41">
        <f t="shared" si="1"/>
        <v>71.343841457454232</v>
      </c>
      <c r="M32" s="111"/>
      <c r="N32" s="41">
        <v>0</v>
      </c>
      <c r="O32" s="41">
        <v>0</v>
      </c>
      <c r="P32" s="41">
        <v>0</v>
      </c>
      <c r="Q32" s="41">
        <v>89.82213084967276</v>
      </c>
      <c r="R32" s="41">
        <f t="shared" si="2"/>
        <v>89.82213084967276</v>
      </c>
      <c r="S32" s="111"/>
      <c r="T32" s="41">
        <v>0</v>
      </c>
      <c r="U32" s="41">
        <v>0</v>
      </c>
      <c r="V32" s="41">
        <v>0</v>
      </c>
      <c r="W32" s="41">
        <v>151.86974341629514</v>
      </c>
      <c r="X32" s="41">
        <f t="shared" si="3"/>
        <v>151.86974341629514</v>
      </c>
      <c r="Y32" s="107"/>
      <c r="Z32" s="41">
        <v>0</v>
      </c>
      <c r="AA32" s="41">
        <v>0</v>
      </c>
      <c r="AB32" s="41">
        <v>0</v>
      </c>
      <c r="AC32" s="41">
        <v>163.58930743657911</v>
      </c>
      <c r="AD32" s="41">
        <f t="shared" si="4"/>
        <v>163.58930743657911</v>
      </c>
      <c r="AE32" s="107"/>
      <c r="AF32" s="41">
        <v>0</v>
      </c>
      <c r="AG32" s="41">
        <v>0</v>
      </c>
      <c r="AH32" s="41">
        <v>0</v>
      </c>
      <c r="AI32" s="41">
        <v>1994.1264090558966</v>
      </c>
      <c r="AJ32" s="41">
        <f t="shared" si="5"/>
        <v>1994.1264090558966</v>
      </c>
      <c r="AR32" s="41">
        <v>0</v>
      </c>
      <c r="AS32" s="41">
        <v>0</v>
      </c>
      <c r="AT32" s="41">
        <v>0</v>
      </c>
      <c r="AU32" s="41">
        <v>2631.909728642775</v>
      </c>
      <c r="AV32" s="41">
        <v>2631.909728642775</v>
      </c>
    </row>
    <row r="33" spans="1:48" x14ac:dyDescent="0.2">
      <c r="A33" s="78">
        <v>28</v>
      </c>
      <c r="B33" s="77">
        <v>0</v>
      </c>
      <c r="C33" s="77">
        <v>0</v>
      </c>
      <c r="D33" s="77">
        <v>0</v>
      </c>
      <c r="E33" s="77">
        <v>192.94739395059713</v>
      </c>
      <c r="F33" s="77">
        <f t="shared" si="0"/>
        <v>192.94739395059713</v>
      </c>
      <c r="G33" s="111"/>
      <c r="H33" s="77">
        <v>0</v>
      </c>
      <c r="I33" s="77">
        <v>0</v>
      </c>
      <c r="J33" s="77">
        <v>0</v>
      </c>
      <c r="K33" s="77">
        <v>70.247893316848831</v>
      </c>
      <c r="L33" s="77">
        <f t="shared" si="1"/>
        <v>70.247893316848831</v>
      </c>
      <c r="M33" s="111"/>
      <c r="N33" s="77">
        <v>0</v>
      </c>
      <c r="O33" s="77">
        <v>0</v>
      </c>
      <c r="P33" s="77">
        <v>0</v>
      </c>
      <c r="Q33" s="77">
        <v>53.927288535986406</v>
      </c>
      <c r="R33" s="77">
        <f t="shared" si="2"/>
        <v>53.927288535986406</v>
      </c>
      <c r="S33" s="111"/>
      <c r="T33" s="77">
        <v>0</v>
      </c>
      <c r="U33" s="77">
        <v>0</v>
      </c>
      <c r="V33" s="77">
        <v>0</v>
      </c>
      <c r="W33" s="77">
        <v>98.433919969661247</v>
      </c>
      <c r="X33" s="77">
        <f t="shared" si="3"/>
        <v>98.433919969661247</v>
      </c>
      <c r="Y33" s="107"/>
      <c r="Z33" s="77">
        <v>0</v>
      </c>
      <c r="AA33" s="77">
        <v>0</v>
      </c>
      <c r="AB33" s="77">
        <v>0</v>
      </c>
      <c r="AC33" s="77">
        <v>123.98660324264493</v>
      </c>
      <c r="AD33" s="77">
        <f t="shared" si="4"/>
        <v>123.98660324264493</v>
      </c>
      <c r="AE33" s="107"/>
      <c r="AF33" s="77">
        <v>0</v>
      </c>
      <c r="AG33" s="77">
        <v>0</v>
      </c>
      <c r="AH33" s="77">
        <v>0</v>
      </c>
      <c r="AI33" s="77">
        <v>1613.8901055047368</v>
      </c>
      <c r="AJ33" s="77">
        <f t="shared" si="5"/>
        <v>1613.8901055047368</v>
      </c>
      <c r="AR33" s="77">
        <v>0</v>
      </c>
      <c r="AS33" s="77">
        <v>0</v>
      </c>
      <c r="AT33" s="77">
        <v>0</v>
      </c>
      <c r="AU33" s="77">
        <v>1980.4633523186574</v>
      </c>
      <c r="AV33" s="77">
        <v>1980.4633523186574</v>
      </c>
    </row>
    <row r="34" spans="1:48" x14ac:dyDescent="0.2">
      <c r="A34" s="40">
        <v>29</v>
      </c>
      <c r="B34" s="41">
        <v>0</v>
      </c>
      <c r="C34" s="41">
        <v>0</v>
      </c>
      <c r="D34" s="41">
        <v>0</v>
      </c>
      <c r="E34" s="41">
        <v>184.47786439312691</v>
      </c>
      <c r="F34" s="41">
        <f t="shared" si="0"/>
        <v>184.47786439312691</v>
      </c>
      <c r="G34" s="111"/>
      <c r="H34" s="41">
        <v>0</v>
      </c>
      <c r="I34" s="41">
        <v>0</v>
      </c>
      <c r="J34" s="41">
        <v>0</v>
      </c>
      <c r="K34" s="41">
        <v>57.140317324572649</v>
      </c>
      <c r="L34" s="41">
        <f t="shared" si="1"/>
        <v>57.140317324572649</v>
      </c>
      <c r="M34" s="111"/>
      <c r="N34" s="41">
        <v>0</v>
      </c>
      <c r="O34" s="41">
        <v>0</v>
      </c>
      <c r="P34" s="41">
        <v>0</v>
      </c>
      <c r="Q34" s="41">
        <v>69.441771142285134</v>
      </c>
      <c r="R34" s="41">
        <f t="shared" si="2"/>
        <v>69.441771142285134</v>
      </c>
      <c r="S34" s="111"/>
      <c r="T34" s="41">
        <v>0</v>
      </c>
      <c r="U34" s="41">
        <v>0</v>
      </c>
      <c r="V34" s="41">
        <v>0</v>
      </c>
      <c r="W34" s="41">
        <v>98.319744043931635</v>
      </c>
      <c r="X34" s="41">
        <f t="shared" si="3"/>
        <v>98.319744043931635</v>
      </c>
      <c r="Y34" s="107"/>
      <c r="Z34" s="41">
        <v>0</v>
      </c>
      <c r="AA34" s="41">
        <v>0</v>
      </c>
      <c r="AB34" s="41">
        <v>0</v>
      </c>
      <c r="AC34" s="41">
        <v>78.11338637702724</v>
      </c>
      <c r="AD34" s="41">
        <f t="shared" si="4"/>
        <v>78.11338637702724</v>
      </c>
      <c r="AE34" s="107"/>
      <c r="AF34" s="41">
        <v>0</v>
      </c>
      <c r="AG34" s="41">
        <v>0</v>
      </c>
      <c r="AH34" s="41">
        <v>0</v>
      </c>
      <c r="AI34" s="41">
        <v>1471.5043837717435</v>
      </c>
      <c r="AJ34" s="41">
        <f t="shared" si="5"/>
        <v>1471.5043837717435</v>
      </c>
      <c r="AR34" s="41">
        <v>0</v>
      </c>
      <c r="AS34" s="41">
        <v>0</v>
      </c>
      <c r="AT34" s="41">
        <v>0</v>
      </c>
      <c r="AU34" s="41">
        <v>1677.3449006186804</v>
      </c>
      <c r="AV34" s="41">
        <v>1677.3449006186804</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4">
        <v>2013</v>
      </c>
      <c r="I38" s="72">
        <v>2019</v>
      </c>
    </row>
    <row r="39" spans="1:48" x14ac:dyDescent="0.2">
      <c r="A39" s="71" t="s">
        <v>43</v>
      </c>
      <c r="B39" s="69" t="s">
        <v>44</v>
      </c>
      <c r="C39" s="67">
        <f>SUM(B5:B10)</f>
        <v>55322.357219282712</v>
      </c>
      <c r="D39" s="68">
        <f>SUM(H5:H10)</f>
        <v>65355.169407516514</v>
      </c>
      <c r="E39" s="67">
        <f>SUM(N5:N10)</f>
        <v>70219.750269718352</v>
      </c>
      <c r="F39" s="68">
        <f>SUM(T5:T10)</f>
        <v>90961.152468157132</v>
      </c>
      <c r="G39" s="67">
        <f>SUM(Z5:Z10)</f>
        <v>85671.445116196061</v>
      </c>
      <c r="H39" s="59">
        <f>SUM(AF5:AF10)</f>
        <v>84294.225660530108</v>
      </c>
      <c r="I39" s="81">
        <f>SUM(AR5:AR10)</f>
        <v>104981.21204753546</v>
      </c>
      <c r="J39" s="3"/>
      <c r="K39" s="3"/>
      <c r="L39" s="3"/>
      <c r="M39" s="3"/>
      <c r="P39" s="4"/>
      <c r="Q39" s="4"/>
      <c r="R39" s="4"/>
      <c r="S39" s="122"/>
    </row>
    <row r="40" spans="1:48" x14ac:dyDescent="0.2">
      <c r="A40" s="53"/>
      <c r="B40" s="128" t="s">
        <v>45</v>
      </c>
      <c r="C40" s="129">
        <f>SUM(B11:B16)</f>
        <v>43085.464814230072</v>
      </c>
      <c r="D40" s="55">
        <f>SUM(H11:H16)</f>
        <v>47973.134043915124</v>
      </c>
      <c r="E40" s="129">
        <f>SUM(N11:N16)</f>
        <v>51973.209980962747</v>
      </c>
      <c r="F40" s="55">
        <f>SUM(T11:T16)</f>
        <v>70068.380890833942</v>
      </c>
      <c r="G40" s="129">
        <f>SUM(Z11:Z16)</f>
        <v>64442.329346166662</v>
      </c>
      <c r="H40" s="58">
        <f>SUM(AF11:AF16)</f>
        <v>62229.989336329425</v>
      </c>
      <c r="I40" s="143">
        <f>SUM(AR11:AR16)</f>
        <v>60359.629949888302</v>
      </c>
      <c r="J40" s="3"/>
      <c r="K40" s="3"/>
      <c r="L40" s="3"/>
      <c r="M40" s="3"/>
    </row>
    <row r="41" spans="1:48" x14ac:dyDescent="0.2">
      <c r="A41" s="70"/>
      <c r="B41" s="66" t="s">
        <v>46</v>
      </c>
      <c r="C41" s="64">
        <f>SUM(B17:B22)</f>
        <v>49317.948284415215</v>
      </c>
      <c r="D41" s="65">
        <f>SUM(H17:H22)</f>
        <v>47973.134043915124</v>
      </c>
      <c r="E41" s="64">
        <f>SUM(N17:N22)</f>
        <v>51973.209980962754</v>
      </c>
      <c r="F41" s="65">
        <f>SUM(T17:T22)</f>
        <v>70068.380890833942</v>
      </c>
      <c r="G41" s="64">
        <f>SUM(Z17:Z22)</f>
        <v>64442.329346166662</v>
      </c>
      <c r="H41" s="59">
        <f>SUM(AF17:AF22)</f>
        <v>62229.989336329425</v>
      </c>
      <c r="I41" s="81">
        <f>SUM(AR17:AR22)</f>
        <v>60359.629949888295</v>
      </c>
      <c r="J41" s="3"/>
      <c r="K41" s="3"/>
      <c r="L41" s="3"/>
      <c r="M41" s="3"/>
    </row>
    <row r="42" spans="1:48" x14ac:dyDescent="0.2">
      <c r="A42" s="131"/>
      <c r="B42" s="132" t="s">
        <v>47</v>
      </c>
      <c r="C42" s="133">
        <f>SUM(B5:B22)</f>
        <v>147725.77031792802</v>
      </c>
      <c r="D42" s="134">
        <f>SUM(H5:H22)</f>
        <v>161301.43749534679</v>
      </c>
      <c r="E42" s="133">
        <f>SUM(N5:N22)</f>
        <v>174166.17023164383</v>
      </c>
      <c r="F42" s="134">
        <f>SUM(T5:T22)</f>
        <v>231097.91424982512</v>
      </c>
      <c r="G42" s="129">
        <f>SUM(Z5:Z22)</f>
        <v>214556.10380852944</v>
      </c>
      <c r="H42" s="58">
        <f>SUM(AF5:AF22)</f>
        <v>208754.20433318906</v>
      </c>
      <c r="I42" s="143">
        <f>SUM(AR5:AR22)</f>
        <v>225700.47194731195</v>
      </c>
      <c r="J42" s="3"/>
      <c r="K42" s="3"/>
      <c r="L42" s="3"/>
      <c r="M42" s="3"/>
    </row>
    <row r="43" spans="1:48" x14ac:dyDescent="0.2">
      <c r="A43" s="71" t="s">
        <v>1</v>
      </c>
      <c r="B43" s="69" t="s">
        <v>44</v>
      </c>
      <c r="C43" s="67">
        <f>SUM(C5:C10)</f>
        <v>38431.896396303768</v>
      </c>
      <c r="D43" s="68">
        <f>SUM(I5:I10)</f>
        <v>17133.29640045136</v>
      </c>
      <c r="E43" s="67">
        <f>SUM(O5:O10)</f>
        <v>19759.388841095759</v>
      </c>
      <c r="F43" s="68">
        <f>SUM(U5:U10)</f>
        <v>22783.304660723188</v>
      </c>
      <c r="G43" s="67">
        <f>SUM(AA5:AA10)</f>
        <v>31971.542884590821</v>
      </c>
      <c r="H43" s="68">
        <f>SUM(AG5:AG10)</f>
        <v>51162.855889949351</v>
      </c>
      <c r="I43" s="85">
        <f>SUM(AS5:AS10)</f>
        <v>79859.69586900415</v>
      </c>
      <c r="J43" s="3"/>
      <c r="K43" s="3"/>
      <c r="L43" s="3"/>
      <c r="M43" s="3"/>
    </row>
    <row r="44" spans="1:48" x14ac:dyDescent="0.2">
      <c r="A44" s="53"/>
      <c r="B44" s="128" t="s">
        <v>45</v>
      </c>
      <c r="C44" s="129">
        <f>SUM(C11:C16)</f>
        <v>8459.5261037622749</v>
      </c>
      <c r="D44" s="55">
        <f>SUM(I11:I16)</f>
        <v>4993.9945702444156</v>
      </c>
      <c r="E44" s="129">
        <f>SUM(O11:O16)</f>
        <v>5759.9042994761667</v>
      </c>
      <c r="F44" s="55">
        <f>SUM(U11:U16)</f>
        <v>6707.0765017574158</v>
      </c>
      <c r="G44" s="129">
        <f>SUM(AA11:AA16)</f>
        <v>9587.4159916816807</v>
      </c>
      <c r="H44" s="55">
        <f>SUM(AG11:AG16)</f>
        <v>15363.249213273597</v>
      </c>
      <c r="I44" s="143">
        <f>SUM(AS11:AS16)</f>
        <v>23540.656538646963</v>
      </c>
      <c r="J44" s="3"/>
      <c r="K44" s="3"/>
      <c r="L44" s="3"/>
      <c r="M44" s="3"/>
    </row>
    <row r="45" spans="1:48" x14ac:dyDescent="0.2">
      <c r="A45" s="66"/>
      <c r="B45" s="66" t="s">
        <v>46</v>
      </c>
      <c r="C45" s="64">
        <f>SUM(C17:C22)</f>
        <v>0</v>
      </c>
      <c r="D45" s="65">
        <f>SUM(I17:I22)</f>
        <v>0</v>
      </c>
      <c r="E45" s="64">
        <f>SUM(O17:O22)</f>
        <v>0</v>
      </c>
      <c r="F45" s="65">
        <f>SUM(U17:U22)</f>
        <v>0</v>
      </c>
      <c r="G45" s="64">
        <f>SUM(AA17:AA22)</f>
        <v>0</v>
      </c>
      <c r="H45" s="65">
        <f>SUM(AG17:AG22)</f>
        <v>0</v>
      </c>
      <c r="I45" s="81">
        <f>SUM(AS17:AS22)</f>
        <v>0</v>
      </c>
      <c r="J45" s="3"/>
      <c r="K45" s="3"/>
      <c r="L45" s="3"/>
      <c r="M45" s="3"/>
    </row>
    <row r="46" spans="1:48" x14ac:dyDescent="0.2">
      <c r="A46" s="132"/>
      <c r="B46" s="132" t="s">
        <v>47</v>
      </c>
      <c r="C46" s="133">
        <f>SUM(C5:C22)</f>
        <v>46891.422500066044</v>
      </c>
      <c r="D46" s="134">
        <f>SUM(I5:I22)</f>
        <v>22127.290970695776</v>
      </c>
      <c r="E46" s="133">
        <f>SUM(O5:O22)</f>
        <v>25519.293140571925</v>
      </c>
      <c r="F46" s="134">
        <f>SUM(U5:U22)</f>
        <v>29490.3811624806</v>
      </c>
      <c r="G46" s="133">
        <f>SUM(AA5:AA22)</f>
        <v>41558.958876272503</v>
      </c>
      <c r="H46" s="134">
        <f>SUM(AG5:AG22)</f>
        <v>66526.105103222944</v>
      </c>
      <c r="I46" s="145">
        <f>SUM(AS5:AS22)</f>
        <v>103400.35240765111</v>
      </c>
      <c r="J46" s="3"/>
      <c r="K46" s="3"/>
      <c r="L46" s="3"/>
      <c r="M46" s="3"/>
    </row>
    <row r="47" spans="1:48" x14ac:dyDescent="0.2">
      <c r="A47" s="69" t="s">
        <v>48</v>
      </c>
      <c r="B47" s="69" t="s">
        <v>44</v>
      </c>
      <c r="C47" s="67">
        <f>SUM(D5:D10)</f>
        <v>2211.3802893593229</v>
      </c>
      <c r="D47" s="68">
        <f>SUM(J5:J10)</f>
        <v>2412.9234736823141</v>
      </c>
      <c r="E47" s="67">
        <f>SUM(P5:P10)</f>
        <v>2653.758203440223</v>
      </c>
      <c r="F47" s="68">
        <f>SUM(V5:V10)</f>
        <v>2843.8274748857039</v>
      </c>
      <c r="G47" s="64">
        <f>SUM(AB5:AB10)</f>
        <v>2882.9349125759459</v>
      </c>
      <c r="H47" s="59">
        <f>SUM(AH5:AH10)</f>
        <v>3391.1642887200605</v>
      </c>
      <c r="I47" s="81">
        <f>SUM(AT5:AT10)</f>
        <v>4445.3548012316942</v>
      </c>
      <c r="J47" s="3"/>
      <c r="K47" s="3"/>
      <c r="L47" s="3"/>
      <c r="M47" s="3"/>
    </row>
    <row r="48" spans="1:48" x14ac:dyDescent="0.2">
      <c r="A48" s="54"/>
      <c r="B48" s="128" t="s">
        <v>45</v>
      </c>
      <c r="C48" s="129">
        <f>SUM(D11:D16)</f>
        <v>2211.3802893593229</v>
      </c>
      <c r="D48" s="55">
        <f>SUM(J11:J16)</f>
        <v>2412.9234736823141</v>
      </c>
      <c r="E48" s="129">
        <f>SUM(P11:P16)</f>
        <v>2653.758203440223</v>
      </c>
      <c r="F48" s="55">
        <f>SUM(V11:V16)</f>
        <v>2843.8274748857039</v>
      </c>
      <c r="G48" s="129">
        <f>SUM(AB11:AB16)</f>
        <v>2882.9349125759459</v>
      </c>
      <c r="H48" s="58">
        <f>SUM(AH11:AH16)</f>
        <v>3391.164288720061</v>
      </c>
      <c r="I48" s="143">
        <f>SUM(AT11:AT16)</f>
        <v>4445.3548012316942</v>
      </c>
      <c r="J48" s="3"/>
      <c r="K48" s="3"/>
      <c r="L48" s="3"/>
      <c r="M48" s="3"/>
    </row>
    <row r="49" spans="1:13" x14ac:dyDescent="0.2">
      <c r="A49" s="66"/>
      <c r="B49" s="66" t="s">
        <v>46</v>
      </c>
      <c r="C49" s="64">
        <f>SUM(D17:D22)</f>
        <v>2252.6661205242567</v>
      </c>
      <c r="D49" s="65">
        <f>SUM(J17:J22)</f>
        <v>2490.8954058722761</v>
      </c>
      <c r="E49" s="64">
        <f>SUM(P17:P22)</f>
        <v>2790.8260829161027</v>
      </c>
      <c r="F49" s="65">
        <f>SUM(V17:V22)</f>
        <v>2976.9752577109812</v>
      </c>
      <c r="G49" s="64">
        <f>SUM(AB17:AB22)</f>
        <v>3001.2647241412769</v>
      </c>
      <c r="H49" s="59">
        <f>SUM(AH17:AH22)</f>
        <v>3529.2780816929398</v>
      </c>
      <c r="I49" s="81">
        <f>SUM(AT17:AT22)</f>
        <v>4684.0705379302744</v>
      </c>
      <c r="J49" s="3"/>
      <c r="K49" s="3"/>
      <c r="L49" s="3"/>
      <c r="M49" s="3"/>
    </row>
    <row r="50" spans="1:13" x14ac:dyDescent="0.2">
      <c r="A50" s="132"/>
      <c r="B50" s="132" t="s">
        <v>47</v>
      </c>
      <c r="C50" s="133">
        <f>SUM(D5:D22)</f>
        <v>6675.4266992429002</v>
      </c>
      <c r="D50" s="134">
        <f>SUM(J5:J22)</f>
        <v>7316.7423532369057</v>
      </c>
      <c r="E50" s="133">
        <f>SUM(P5:P22)</f>
        <v>8098.342489796546</v>
      </c>
      <c r="F50" s="134">
        <f>SUM(V5:V22)</f>
        <v>8664.6302074823889</v>
      </c>
      <c r="G50" s="129">
        <f>SUM(AB5:AB22)</f>
        <v>8767.1345492931687</v>
      </c>
      <c r="H50" s="58">
        <f>SUM(AH5:AH22)</f>
        <v>10311.606659133058</v>
      </c>
      <c r="I50" s="143">
        <f>SUM(AT5:AT22)</f>
        <v>13574.780140393659</v>
      </c>
      <c r="J50" s="3"/>
      <c r="K50" s="3"/>
      <c r="L50" s="3"/>
      <c r="M50" s="3"/>
    </row>
    <row r="51" spans="1:13" x14ac:dyDescent="0.2">
      <c r="A51" s="69" t="s">
        <v>3</v>
      </c>
      <c r="B51" s="69" t="s">
        <v>44</v>
      </c>
      <c r="C51" s="67">
        <f>SUM(E5:E10)</f>
        <v>55.306881589171034</v>
      </c>
      <c r="D51" s="68">
        <f>SUM(K5:K10)</f>
        <v>381.46651887351368</v>
      </c>
      <c r="E51" s="67">
        <f>SUM(Q5:Q10)</f>
        <v>524.71545642302476</v>
      </c>
      <c r="F51" s="68">
        <f>SUM(W5:W10)</f>
        <v>480.40883819111542</v>
      </c>
      <c r="G51" s="67">
        <f>SUM(AC5:AC10)</f>
        <v>41597.852285309462</v>
      </c>
      <c r="H51" s="68">
        <f>SUM(AI5:AI10)</f>
        <v>872.92529749125401</v>
      </c>
      <c r="I51" s="85">
        <f>SUM(AU5:AU10)</f>
        <v>1176.5504009986512</v>
      </c>
      <c r="J51" s="3"/>
      <c r="K51" s="3"/>
      <c r="L51" s="3"/>
      <c r="M51" s="3"/>
    </row>
    <row r="52" spans="1:13" x14ac:dyDescent="0.2">
      <c r="A52" s="54"/>
      <c r="B52" s="128" t="s">
        <v>45</v>
      </c>
      <c r="C52" s="129">
        <f>SUM(E11:E16)</f>
        <v>60963.793389612656</v>
      </c>
      <c r="D52" s="55">
        <f>SUM(K11:K16)</f>
        <v>76665.527790068139</v>
      </c>
      <c r="E52" s="129">
        <f>SUM(Q11:Q16)</f>
        <v>78731.224749188725</v>
      </c>
      <c r="F52" s="55">
        <f>SUM(W11:W16)</f>
        <v>64561.127413017173</v>
      </c>
      <c r="G52" s="129">
        <f>SUM(AC11:AC16)</f>
        <v>89256.367518998595</v>
      </c>
      <c r="H52" s="55">
        <f>SUM(AI11:AI16)</f>
        <v>99667.763017724079</v>
      </c>
      <c r="I52" s="143">
        <f>SUM(AU11:AU16)</f>
        <v>124993.73748634024</v>
      </c>
      <c r="J52" s="3"/>
      <c r="K52" s="3"/>
      <c r="L52" s="3"/>
      <c r="M52" s="3"/>
    </row>
    <row r="53" spans="1:13" x14ac:dyDescent="0.2">
      <c r="A53" s="66"/>
      <c r="B53" s="66" t="s">
        <v>46</v>
      </c>
      <c r="C53" s="64">
        <f>SUM(E17:E22)</f>
        <v>118063.38051236264</v>
      </c>
      <c r="D53" s="65">
        <f>SUM(K17:K22)</f>
        <v>79439.228063579765</v>
      </c>
      <c r="E53" s="64">
        <f>SUM(Q17:Q22)</f>
        <v>80907.567866419355</v>
      </c>
      <c r="F53" s="65">
        <f>SUM(W17:W22)</f>
        <v>97809.257454614388</v>
      </c>
      <c r="G53" s="64">
        <f>SUM(AC17:AC22)</f>
        <v>87857.056801177736</v>
      </c>
      <c r="H53" s="65">
        <f>SUM(AI17:AI22)</f>
        <v>103859.3503969812</v>
      </c>
      <c r="I53" s="81">
        <f>SUM(AU17:AU22)</f>
        <v>134354.57799451897</v>
      </c>
      <c r="J53" s="3"/>
      <c r="K53" s="3"/>
      <c r="L53" s="3"/>
      <c r="M53" s="3"/>
    </row>
    <row r="54" spans="1:13" x14ac:dyDescent="0.2">
      <c r="A54" s="132"/>
      <c r="B54" s="132" t="s">
        <v>47</v>
      </c>
      <c r="C54" s="133">
        <f>SUM(E5:E22)</f>
        <v>179082.48078356448</v>
      </c>
      <c r="D54" s="134">
        <f>SUM(K5:K22)</f>
        <v>156486.22237252141</v>
      </c>
      <c r="E54" s="133">
        <f>SUM(Q5:Q22)</f>
        <v>160163.50807203111</v>
      </c>
      <c r="F54" s="134">
        <f>SUM(W5:W22)</f>
        <v>162850.79370582267</v>
      </c>
      <c r="G54" s="133">
        <f>SUM(AC5:AC22)</f>
        <v>218711.27660548579</v>
      </c>
      <c r="H54" s="134">
        <f>SUM(AI5:AI22)</f>
        <v>204400.03871219655</v>
      </c>
      <c r="I54" s="145">
        <f>SUM(AU5:AU22)</f>
        <v>260524.86588185784</v>
      </c>
      <c r="J54" s="3"/>
      <c r="K54" s="3"/>
      <c r="L54" s="3"/>
      <c r="M54" s="3"/>
    </row>
    <row r="55" spans="1:13" x14ac:dyDescent="0.2">
      <c r="A55" s="69" t="s">
        <v>49</v>
      </c>
      <c r="B55" s="69" t="s">
        <v>44</v>
      </c>
      <c r="C55" s="67">
        <f t="shared" ref="C55:I58" si="6">SUM(C39,C43,C47,C51)</f>
        <v>96020.940786534979</v>
      </c>
      <c r="D55" s="68">
        <f t="shared" si="6"/>
        <v>85282.855800523699</v>
      </c>
      <c r="E55" s="67">
        <f t="shared" si="6"/>
        <v>93157.61277067737</v>
      </c>
      <c r="F55" s="68">
        <f t="shared" si="6"/>
        <v>117068.69344195713</v>
      </c>
      <c r="G55" s="64">
        <f t="shared" si="6"/>
        <v>162123.77519867229</v>
      </c>
      <c r="H55" s="59">
        <f t="shared" si="6"/>
        <v>139721.17113669077</v>
      </c>
      <c r="I55" s="85">
        <f t="shared" si="6"/>
        <v>190462.81311876996</v>
      </c>
      <c r="J55" s="76">
        <f>I55*100/I$58</f>
        <v>31.575375430271645</v>
      </c>
    </row>
    <row r="56" spans="1:13" x14ac:dyDescent="0.2">
      <c r="A56" s="54"/>
      <c r="B56" s="128" t="s">
        <v>45</v>
      </c>
      <c r="C56" s="129">
        <f t="shared" si="6"/>
        <v>114720.16459696433</v>
      </c>
      <c r="D56" s="55">
        <f t="shared" si="6"/>
        <v>132045.57987791</v>
      </c>
      <c r="E56" s="129">
        <f t="shared" si="6"/>
        <v>139118.09723306785</v>
      </c>
      <c r="F56" s="55">
        <f t="shared" si="6"/>
        <v>144180.41228049423</v>
      </c>
      <c r="G56" s="129">
        <f t="shared" si="6"/>
        <v>166169.04776942288</v>
      </c>
      <c r="H56" s="58">
        <f t="shared" si="6"/>
        <v>180652.16585604716</v>
      </c>
      <c r="I56" s="143">
        <f t="shared" si="6"/>
        <v>213339.37877610719</v>
      </c>
      <c r="J56" s="76">
        <f>I56*100/I$58</f>
        <v>35.367906567230342</v>
      </c>
    </row>
    <row r="57" spans="1:13" x14ac:dyDescent="0.2">
      <c r="A57" s="66"/>
      <c r="B57" s="66" t="s">
        <v>46</v>
      </c>
      <c r="C57" s="64">
        <f t="shared" si="6"/>
        <v>169633.9949173021</v>
      </c>
      <c r="D57" s="65">
        <f t="shared" si="6"/>
        <v>129903.25751336716</v>
      </c>
      <c r="E57" s="64">
        <f t="shared" si="6"/>
        <v>135671.60393029821</v>
      </c>
      <c r="F57" s="65">
        <f t="shared" si="6"/>
        <v>170854.61360315932</v>
      </c>
      <c r="G57" s="64">
        <f t="shared" si="6"/>
        <v>155300.65087148568</v>
      </c>
      <c r="H57" s="59">
        <f t="shared" si="6"/>
        <v>169618.61781500356</v>
      </c>
      <c r="I57" s="81">
        <f t="shared" si="6"/>
        <v>199398.27848233754</v>
      </c>
      <c r="J57" s="76">
        <f>I57*100/I$58</f>
        <v>33.056718002498044</v>
      </c>
    </row>
    <row r="58" spans="1:13" x14ac:dyDescent="0.2">
      <c r="A58" s="132"/>
      <c r="B58" s="132" t="s">
        <v>47</v>
      </c>
      <c r="C58" s="133">
        <f t="shared" si="6"/>
        <v>380375.10030080145</v>
      </c>
      <c r="D58" s="134">
        <f t="shared" si="6"/>
        <v>347231.69319180091</v>
      </c>
      <c r="E58" s="133">
        <f t="shared" si="6"/>
        <v>367947.3139340434</v>
      </c>
      <c r="F58" s="134">
        <f t="shared" si="6"/>
        <v>432103.71932561079</v>
      </c>
      <c r="G58" s="133">
        <f t="shared" si="6"/>
        <v>483593.4738395809</v>
      </c>
      <c r="H58" s="134">
        <f t="shared" si="6"/>
        <v>489991.95480774157</v>
      </c>
      <c r="I58" s="145">
        <f t="shared" si="6"/>
        <v>603200.47037721449</v>
      </c>
      <c r="J58" s="76"/>
    </row>
    <row r="59" spans="1:13" x14ac:dyDescent="0.2">
      <c r="G59" s="64">
        <f>SUM(G55:G57)</f>
        <v>483593.4738395809</v>
      </c>
      <c r="H59" s="59"/>
    </row>
    <row r="62" spans="1:13" x14ac:dyDescent="0.2">
      <c r="B62" s="2"/>
      <c r="C62" s="2"/>
      <c r="D62" s="2"/>
      <c r="E62" s="2"/>
    </row>
    <row r="63" spans="1:13"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4" t="str">
        <f t="shared" ref="A70:A98" si="7">A4</f>
        <v>Prenatal</v>
      </c>
      <c r="B70" s="55">
        <f t="shared" ref="B70:B98" si="8">F4</f>
        <v>5829.7438789807202</v>
      </c>
      <c r="C70" s="55">
        <f t="shared" ref="C70:C98" si="9">L4</f>
        <v>6054.733095668882</v>
      </c>
      <c r="D70" s="55">
        <f t="shared" ref="D70:D98" si="10">R4</f>
        <v>6443.5272048386023</v>
      </c>
      <c r="E70" s="55">
        <f t="shared" ref="E70:E98" si="11">X4</f>
        <v>7876.1924404521078</v>
      </c>
      <c r="F70" s="55">
        <f t="shared" ref="F70:F98" si="12">AD4</f>
        <v>7928.8588591266453</v>
      </c>
      <c r="G70" s="55">
        <f t="shared" ref="G70:G98" si="13">AJ4</f>
        <v>8786.0253570401019</v>
      </c>
      <c r="H70" s="147"/>
      <c r="I70" s="147">
        <f t="shared" ref="I70:I98" si="14">AV4</f>
        <v>8268.3569628683108</v>
      </c>
    </row>
    <row r="71" spans="1:9" x14ac:dyDescent="0.2">
      <c r="A71" s="66">
        <f t="shared" si="7"/>
        <v>0</v>
      </c>
      <c r="B71" s="109">
        <f t="shared" si="8"/>
        <v>17322.211636655742</v>
      </c>
      <c r="C71" s="109">
        <f t="shared" si="9"/>
        <v>21043.356688315394</v>
      </c>
      <c r="D71" s="109">
        <f t="shared" si="10"/>
        <v>22539.170301196733</v>
      </c>
      <c r="E71" s="109">
        <f t="shared" si="11"/>
        <v>27896.523868572425</v>
      </c>
      <c r="F71" s="109">
        <f t="shared" si="12"/>
        <v>28076.684870197052</v>
      </c>
      <c r="G71" s="109">
        <f t="shared" si="13"/>
        <v>30728.266466027548</v>
      </c>
      <c r="H71" s="146"/>
      <c r="I71" s="146">
        <f t="shared" si="14"/>
        <v>38221.609980990666</v>
      </c>
    </row>
    <row r="72" spans="1:9" x14ac:dyDescent="0.2">
      <c r="A72" s="54">
        <f t="shared" si="7"/>
        <v>1</v>
      </c>
      <c r="B72" s="55">
        <f t="shared" si="8"/>
        <v>10457.037727642972</v>
      </c>
      <c r="C72" s="55">
        <f t="shared" si="9"/>
        <v>13144.712142095848</v>
      </c>
      <c r="D72" s="55">
        <f t="shared" si="10"/>
        <v>14416.429381617194</v>
      </c>
      <c r="E72" s="55">
        <f t="shared" si="11"/>
        <v>18164.514899946749</v>
      </c>
      <c r="F72" s="55">
        <f t="shared" si="12"/>
        <v>18912.244316657067</v>
      </c>
      <c r="G72" s="55">
        <f t="shared" si="13"/>
        <v>21687.121558707673</v>
      </c>
      <c r="H72" s="147"/>
      <c r="I72" s="147">
        <f t="shared" si="14"/>
        <v>29536.453651803957</v>
      </c>
    </row>
    <row r="73" spans="1:9" x14ac:dyDescent="0.2">
      <c r="A73" s="66">
        <f t="shared" si="7"/>
        <v>2</v>
      </c>
      <c r="B73" s="109">
        <f t="shared" si="8"/>
        <v>11865.814653574087</v>
      </c>
      <c r="C73" s="109">
        <f t="shared" si="9"/>
        <v>13913.021291078874</v>
      </c>
      <c r="D73" s="109">
        <f t="shared" si="10"/>
        <v>15302.48184386184</v>
      </c>
      <c r="E73" s="109">
        <f t="shared" si="11"/>
        <v>19183.495883956442</v>
      </c>
      <c r="F73" s="109">
        <f t="shared" si="12"/>
        <v>20736.766133522353</v>
      </c>
      <c r="G73" s="109">
        <f t="shared" si="13"/>
        <v>24229.519730243697</v>
      </c>
      <c r="H73" s="146"/>
      <c r="I73" s="146">
        <f t="shared" si="14"/>
        <v>34973.813621815032</v>
      </c>
    </row>
    <row r="74" spans="1:9" x14ac:dyDescent="0.2">
      <c r="A74" s="54">
        <f t="shared" si="7"/>
        <v>3</v>
      </c>
      <c r="B74" s="55">
        <f t="shared" si="8"/>
        <v>19858.574622591561</v>
      </c>
      <c r="C74" s="55">
        <f t="shared" si="9"/>
        <v>14681.330440061896</v>
      </c>
      <c r="D74" s="55">
        <f t="shared" si="10"/>
        <v>16188.534306106487</v>
      </c>
      <c r="E74" s="55">
        <f t="shared" si="11"/>
        <v>20202.476867966136</v>
      </c>
      <c r="F74" s="55">
        <f t="shared" si="12"/>
        <v>33028.746943874263</v>
      </c>
      <c r="G74" s="55">
        <f t="shared" si="13"/>
        <v>26771.917901779718</v>
      </c>
      <c r="H74" s="147"/>
      <c r="I74" s="147">
        <f t="shared" si="14"/>
        <v>37710.093257128436</v>
      </c>
    </row>
    <row r="75" spans="1:9" x14ac:dyDescent="0.2">
      <c r="A75" s="66">
        <f t="shared" si="7"/>
        <v>4</v>
      </c>
      <c r="B75" s="109">
        <f t="shared" si="8"/>
        <v>17375.415728974705</v>
      </c>
      <c r="C75" s="109">
        <f t="shared" si="9"/>
        <v>11912.147264359746</v>
      </c>
      <c r="D75" s="109">
        <f t="shared" si="10"/>
        <v>12999.947312860804</v>
      </c>
      <c r="E75" s="109">
        <f t="shared" si="11"/>
        <v>16561.398432830687</v>
      </c>
      <c r="F75" s="109">
        <f t="shared" si="12"/>
        <v>31547.301567358852</v>
      </c>
      <c r="G75" s="109">
        <f t="shared" si="13"/>
        <v>18708.628978144126</v>
      </c>
      <c r="H75" s="146"/>
      <c r="I75" s="146">
        <f t="shared" si="14"/>
        <v>24476.020424947623</v>
      </c>
    </row>
    <row r="76" spans="1:9" x14ac:dyDescent="0.2">
      <c r="A76" s="54">
        <f t="shared" si="7"/>
        <v>5</v>
      </c>
      <c r="B76" s="55">
        <f t="shared" si="8"/>
        <v>19141.886417095906</v>
      </c>
      <c r="C76" s="55">
        <f t="shared" si="9"/>
        <v>10588.287974611947</v>
      </c>
      <c r="D76" s="55">
        <f t="shared" si="10"/>
        <v>11711.049625034295</v>
      </c>
      <c r="E76" s="55">
        <f t="shared" si="11"/>
        <v>15060.283488684707</v>
      </c>
      <c r="F76" s="55">
        <f t="shared" si="12"/>
        <v>29822.031367062693</v>
      </c>
      <c r="G76" s="55">
        <f t="shared" si="13"/>
        <v>17595.716501788014</v>
      </c>
      <c r="H76" s="147"/>
      <c r="I76" s="147">
        <f t="shared" si="14"/>
        <v>25544.822182084219</v>
      </c>
    </row>
    <row r="77" spans="1:9" x14ac:dyDescent="0.2">
      <c r="A77" s="66">
        <f t="shared" si="7"/>
        <v>6</v>
      </c>
      <c r="B77" s="109">
        <f t="shared" si="8"/>
        <v>19344.601942399306</v>
      </c>
      <c r="C77" s="109">
        <f t="shared" si="9"/>
        <v>22561.357083689909</v>
      </c>
      <c r="D77" s="109">
        <f t="shared" si="10"/>
        <v>23455.002657046382</v>
      </c>
      <c r="E77" s="109">
        <f t="shared" si="11"/>
        <v>24122.330938314932</v>
      </c>
      <c r="F77" s="109">
        <f t="shared" si="12"/>
        <v>28691.259263992706</v>
      </c>
      <c r="G77" s="109">
        <f t="shared" si="13"/>
        <v>31180.628351578172</v>
      </c>
      <c r="H77" s="146"/>
      <c r="I77" s="146">
        <f t="shared" si="14"/>
        <v>37453.445041858839</v>
      </c>
    </row>
    <row r="78" spans="1:9" x14ac:dyDescent="0.2">
      <c r="A78" s="54">
        <f t="shared" si="7"/>
        <v>7</v>
      </c>
      <c r="B78" s="55">
        <f t="shared" si="8"/>
        <v>19603.04290076458</v>
      </c>
      <c r="C78" s="55">
        <f t="shared" si="9"/>
        <v>22969.238977827008</v>
      </c>
      <c r="D78" s="55">
        <f t="shared" si="10"/>
        <v>23417.203442039441</v>
      </c>
      <c r="E78" s="55">
        <f t="shared" si="11"/>
        <v>24595.289671203449</v>
      </c>
      <c r="F78" s="55">
        <f t="shared" si="12"/>
        <v>29034.422429203551</v>
      </c>
      <c r="G78" s="55">
        <f t="shared" si="13"/>
        <v>31687.171241878401</v>
      </c>
      <c r="H78" s="147"/>
      <c r="I78" s="147">
        <f t="shared" si="14"/>
        <v>38292.37460472167</v>
      </c>
    </row>
    <row r="79" spans="1:9" x14ac:dyDescent="0.2">
      <c r="A79" s="66">
        <f t="shared" si="7"/>
        <v>8</v>
      </c>
      <c r="B79" s="109">
        <f t="shared" si="8"/>
        <v>19202.926719504401</v>
      </c>
      <c r="C79" s="109">
        <f t="shared" si="9"/>
        <v>22022.759291349812</v>
      </c>
      <c r="D79" s="109">
        <f t="shared" si="10"/>
        <v>23867.918060818847</v>
      </c>
      <c r="E79" s="109">
        <f t="shared" si="11"/>
        <v>24190.388187305474</v>
      </c>
      <c r="F79" s="109">
        <f t="shared" si="12"/>
        <v>27660.413757884584</v>
      </c>
      <c r="G79" s="109">
        <f t="shared" si="13"/>
        <v>30807.79428788439</v>
      </c>
      <c r="H79" s="146"/>
      <c r="I79" s="146">
        <f t="shared" si="14"/>
        <v>36369.417709575253</v>
      </c>
    </row>
    <row r="80" spans="1:9" x14ac:dyDescent="0.2">
      <c r="A80" s="54">
        <f t="shared" si="7"/>
        <v>9</v>
      </c>
      <c r="B80" s="55">
        <f t="shared" si="8"/>
        <v>19008.854165759014</v>
      </c>
      <c r="C80" s="55">
        <f t="shared" si="9"/>
        <v>21778.046441550956</v>
      </c>
      <c r="D80" s="55">
        <f t="shared" si="10"/>
        <v>23641.176703968486</v>
      </c>
      <c r="E80" s="55">
        <f t="shared" si="11"/>
        <v>23698.019558361244</v>
      </c>
      <c r="F80" s="55">
        <f t="shared" si="12"/>
        <v>27777.494638469598</v>
      </c>
      <c r="G80" s="55">
        <f t="shared" si="13"/>
        <v>30117.409459039231</v>
      </c>
      <c r="H80" s="147"/>
      <c r="I80" s="147">
        <f t="shared" si="14"/>
        <v>35419.165825026263</v>
      </c>
    </row>
    <row r="81" spans="1:9" x14ac:dyDescent="0.2">
      <c r="A81" s="66">
        <f t="shared" si="7"/>
        <v>10</v>
      </c>
      <c r="B81" s="109">
        <f t="shared" si="8"/>
        <v>18687.517572926103</v>
      </c>
      <c r="C81" s="109">
        <f t="shared" si="9"/>
        <v>21597.910965975974</v>
      </c>
      <c r="D81" s="109">
        <f t="shared" si="10"/>
        <v>22519.428138524483</v>
      </c>
      <c r="E81" s="109">
        <f t="shared" si="11"/>
        <v>23805.158657099899</v>
      </c>
      <c r="F81" s="109">
        <f t="shared" si="12"/>
        <v>26939.285687244228</v>
      </c>
      <c r="G81" s="109">
        <f t="shared" si="13"/>
        <v>28783.304279906213</v>
      </c>
      <c r="H81" s="146"/>
      <c r="I81" s="146">
        <f t="shared" si="14"/>
        <v>33654.800401536537</v>
      </c>
    </row>
    <row r="82" spans="1:9" x14ac:dyDescent="0.2">
      <c r="A82" s="54">
        <f t="shared" si="7"/>
        <v>11</v>
      </c>
      <c r="B82" s="55">
        <f t="shared" si="8"/>
        <v>18873.221295610911</v>
      </c>
      <c r="C82" s="55">
        <f t="shared" si="9"/>
        <v>21116.267117516341</v>
      </c>
      <c r="D82" s="55">
        <f t="shared" si="10"/>
        <v>22217.368230670243</v>
      </c>
      <c r="E82" s="55">
        <f t="shared" si="11"/>
        <v>23769.22526820924</v>
      </c>
      <c r="F82" s="55">
        <f t="shared" si="12"/>
        <v>26066.171992628198</v>
      </c>
      <c r="G82" s="55">
        <f t="shared" si="13"/>
        <v>28075.858235760745</v>
      </c>
      <c r="H82" s="147"/>
      <c r="I82" s="147">
        <f t="shared" si="14"/>
        <v>32150.175193388633</v>
      </c>
    </row>
    <row r="83" spans="1:9" x14ac:dyDescent="0.2">
      <c r="A83" s="66">
        <f t="shared" si="7"/>
        <v>12</v>
      </c>
      <c r="B83" s="109">
        <f t="shared" si="8"/>
        <v>25294.513201226167</v>
      </c>
      <c r="C83" s="109">
        <f t="shared" si="9"/>
        <v>22248.383992895684</v>
      </c>
      <c r="D83" s="109">
        <f t="shared" si="10"/>
        <v>23294.564830344694</v>
      </c>
      <c r="E83" s="109">
        <f t="shared" si="11"/>
        <v>27974.403165843294</v>
      </c>
      <c r="F83" s="109">
        <f t="shared" si="12"/>
        <v>26984.668876499672</v>
      </c>
      <c r="G83" s="109">
        <f t="shared" si="13"/>
        <v>28676.048728028138</v>
      </c>
      <c r="H83" s="146"/>
      <c r="I83" s="146">
        <f t="shared" si="14"/>
        <v>33335.793035309442</v>
      </c>
    </row>
    <row r="84" spans="1:9" x14ac:dyDescent="0.2">
      <c r="A84" s="54">
        <f t="shared" si="7"/>
        <v>13</v>
      </c>
      <c r="B84" s="55">
        <f t="shared" si="8"/>
        <v>29087.340367876561</v>
      </c>
      <c r="C84" s="55">
        <f t="shared" si="9"/>
        <v>22829.639396241622</v>
      </c>
      <c r="D84" s="55">
        <f t="shared" si="10"/>
        <v>23249.129789996914</v>
      </c>
      <c r="E84" s="55">
        <f t="shared" si="11"/>
        <v>29424.477040692644</v>
      </c>
      <c r="F84" s="55">
        <f t="shared" si="12"/>
        <v>27068.409963972543</v>
      </c>
      <c r="G84" s="55">
        <f t="shared" si="13"/>
        <v>29054.491454137646</v>
      </c>
      <c r="H84" s="147"/>
      <c r="I84" s="147">
        <f t="shared" si="14"/>
        <v>34097.451394747375</v>
      </c>
    </row>
    <row r="85" spans="1:9" x14ac:dyDescent="0.2">
      <c r="A85" s="66">
        <f t="shared" si="7"/>
        <v>14</v>
      </c>
      <c r="B85" s="109">
        <f t="shared" si="8"/>
        <v>30307.007439945846</v>
      </c>
      <c r="C85" s="109">
        <f t="shared" si="9"/>
        <v>22104.060604221257</v>
      </c>
      <c r="D85" s="109">
        <f t="shared" si="10"/>
        <v>23144.703220718235</v>
      </c>
      <c r="E85" s="109">
        <f t="shared" si="11"/>
        <v>29562.217649600214</v>
      </c>
      <c r="F85" s="109">
        <f t="shared" si="12"/>
        <v>25943.708193373081</v>
      </c>
      <c r="G85" s="109">
        <f t="shared" si="13"/>
        <v>28913.655472271545</v>
      </c>
      <c r="H85" s="146"/>
      <c r="I85" s="146">
        <f t="shared" si="14"/>
        <v>33891.592236737844</v>
      </c>
    </row>
    <row r="86" spans="1:9" x14ac:dyDescent="0.2">
      <c r="A86" s="54">
        <f t="shared" si="7"/>
        <v>15</v>
      </c>
      <c r="B86" s="55">
        <f t="shared" si="8"/>
        <v>29431.774952183299</v>
      </c>
      <c r="C86" s="55">
        <f t="shared" si="9"/>
        <v>21710.634948419014</v>
      </c>
      <c r="D86" s="55">
        <f t="shared" si="10"/>
        <v>23038.675278053845</v>
      </c>
      <c r="E86" s="55">
        <f t="shared" si="11"/>
        <v>28696.771671890208</v>
      </c>
      <c r="F86" s="55">
        <f t="shared" si="12"/>
        <v>26039.820647014902</v>
      </c>
      <c r="G86" s="55">
        <f t="shared" si="13"/>
        <v>29215.976086192521</v>
      </c>
      <c r="H86" s="147"/>
      <c r="I86" s="147">
        <f t="shared" si="14"/>
        <v>34028.666931986634</v>
      </c>
    </row>
    <row r="87" spans="1:9" x14ac:dyDescent="0.2">
      <c r="A87" s="66">
        <f t="shared" si="7"/>
        <v>16</v>
      </c>
      <c r="B87" s="109">
        <f t="shared" si="8"/>
        <v>28546.551894567245</v>
      </c>
      <c r="C87" s="109">
        <f t="shared" si="9"/>
        <v>20783.818742323776</v>
      </c>
      <c r="D87" s="109">
        <f t="shared" si="10"/>
        <v>21748.633107455655</v>
      </c>
      <c r="E87" s="109">
        <f t="shared" si="11"/>
        <v>27813.896497207188</v>
      </c>
      <c r="F87" s="109">
        <f t="shared" si="12"/>
        <v>25308.018123643367</v>
      </c>
      <c r="G87" s="109">
        <f t="shared" si="13"/>
        <v>27272.664128185366</v>
      </c>
      <c r="H87" s="146"/>
      <c r="I87" s="146">
        <f t="shared" si="14"/>
        <v>32639.185556459033</v>
      </c>
    </row>
    <row r="88" spans="1:9" x14ac:dyDescent="0.2">
      <c r="A88" s="54">
        <f t="shared" si="7"/>
        <v>17</v>
      </c>
      <c r="B88" s="55">
        <f t="shared" si="8"/>
        <v>26966.807061503001</v>
      </c>
      <c r="C88" s="55">
        <f t="shared" si="9"/>
        <v>20226.719829265836</v>
      </c>
      <c r="D88" s="55">
        <f t="shared" si="10"/>
        <v>21195.897703728871</v>
      </c>
      <c r="E88" s="55">
        <f t="shared" si="11"/>
        <v>27382.847577925764</v>
      </c>
      <c r="F88" s="55">
        <f t="shared" si="12"/>
        <v>23956.025066982103</v>
      </c>
      <c r="G88" s="55">
        <f t="shared" si="13"/>
        <v>26485.781946188363</v>
      </c>
      <c r="H88" s="147"/>
      <c r="I88" s="147">
        <f t="shared" si="14"/>
        <v>31405.58932709719</v>
      </c>
    </row>
    <row r="89" spans="1:9" x14ac:dyDescent="0.2">
      <c r="A89" s="66">
        <f t="shared" si="7"/>
        <v>18</v>
      </c>
      <c r="B89" s="109">
        <f t="shared" si="8"/>
        <v>21291.662079087331</v>
      </c>
      <c r="C89" s="109">
        <f t="shared" si="9"/>
        <v>10122.489282268676</v>
      </c>
      <c r="D89" s="109">
        <f t="shared" si="10"/>
        <v>10412.848503139165</v>
      </c>
      <c r="E89" s="109">
        <f t="shared" si="11"/>
        <v>12742.816147754036</v>
      </c>
      <c r="F89" s="109">
        <f t="shared" si="12"/>
        <v>11113.902321518455</v>
      </c>
      <c r="G89" s="109">
        <f t="shared" si="13"/>
        <v>14699.845575187304</v>
      </c>
      <c r="H89" s="146"/>
      <c r="I89" s="146">
        <f t="shared" si="14"/>
        <v>17615.637725498054</v>
      </c>
    </row>
    <row r="90" spans="1:9" x14ac:dyDescent="0.2">
      <c r="A90" s="54">
        <f t="shared" si="7"/>
        <v>19</v>
      </c>
      <c r="B90" s="55">
        <f t="shared" si="8"/>
        <v>14328.806212172831</v>
      </c>
      <c r="C90" s="55">
        <f t="shared" si="9"/>
        <v>6377.1155221163908</v>
      </c>
      <c r="D90" s="55">
        <f t="shared" si="10"/>
        <v>6667.9237795267936</v>
      </c>
      <c r="E90" s="55">
        <f t="shared" si="11"/>
        <v>8085.5171244625044</v>
      </c>
      <c r="F90" s="55">
        <f t="shared" si="12"/>
        <v>7396.7431268249456</v>
      </c>
      <c r="G90" s="55">
        <f t="shared" si="13"/>
        <v>13687.046183801091</v>
      </c>
      <c r="H90" s="147"/>
      <c r="I90" s="147">
        <f t="shared" si="14"/>
        <v>12949.016854214447</v>
      </c>
    </row>
    <row r="91" spans="1:9" x14ac:dyDescent="0.2">
      <c r="A91" s="66">
        <f t="shared" si="7"/>
        <v>20</v>
      </c>
      <c r="B91" s="109">
        <f t="shared" si="8"/>
        <v>8766.7282469657985</v>
      </c>
      <c r="C91" s="109">
        <f t="shared" si="9"/>
        <v>3704.4142216748078</v>
      </c>
      <c r="D91" s="109">
        <f t="shared" si="10"/>
        <v>3771.2047277207575</v>
      </c>
      <c r="E91" s="109">
        <f t="shared" si="11"/>
        <v>4462.2708987243841</v>
      </c>
      <c r="F91" s="109">
        <f t="shared" si="12"/>
        <v>4380.6415396925677</v>
      </c>
      <c r="G91" s="109">
        <f t="shared" si="13"/>
        <v>11324.485369943059</v>
      </c>
      <c r="H91" s="146"/>
      <c r="I91" s="146">
        <f t="shared" si="14"/>
        <v>11036.874812885828</v>
      </c>
    </row>
    <row r="92" spans="1:9" x14ac:dyDescent="0.2">
      <c r="A92" s="54">
        <f t="shared" si="7"/>
        <v>21</v>
      </c>
      <c r="B92" s="55">
        <f t="shared" si="8"/>
        <v>5132.7616461515145</v>
      </c>
      <c r="C92" s="55">
        <f t="shared" si="9"/>
        <v>1944.2247027940662</v>
      </c>
      <c r="D92" s="55">
        <f t="shared" si="10"/>
        <v>2029.8643419362131</v>
      </c>
      <c r="E92" s="55">
        <f t="shared" si="11"/>
        <v>2642.7209221632884</v>
      </c>
      <c r="F92" s="55">
        <f t="shared" si="12"/>
        <v>2514.3862224838222</v>
      </c>
      <c r="G92" s="55">
        <f t="shared" si="13"/>
        <v>10299.270749955811</v>
      </c>
      <c r="H92" s="147"/>
      <c r="I92" s="147">
        <f t="shared" si="14"/>
        <v>9757.710027709094</v>
      </c>
    </row>
    <row r="93" spans="1:9" x14ac:dyDescent="0.2">
      <c r="A93" s="66">
        <f t="shared" si="7"/>
        <v>22</v>
      </c>
      <c r="B93" s="109">
        <f t="shared" si="8"/>
        <v>2579.3064081486195</v>
      </c>
      <c r="C93" s="109">
        <f t="shared" si="9"/>
        <v>1058.9544508767335</v>
      </c>
      <c r="D93" s="109">
        <f t="shared" si="10"/>
        <v>1041.3724003175541</v>
      </c>
      <c r="E93" s="109">
        <f t="shared" si="11"/>
        <v>1270.5342668583892</v>
      </c>
      <c r="F93" s="109">
        <f t="shared" si="12"/>
        <v>1222.8888505315165</v>
      </c>
      <c r="G93" s="109">
        <f t="shared" si="13"/>
        <v>8108.8203721351383</v>
      </c>
      <c r="H93" s="146"/>
      <c r="I93" s="146">
        <f t="shared" si="14"/>
        <v>8681.316884550306</v>
      </c>
    </row>
    <row r="94" spans="1:9" x14ac:dyDescent="0.2">
      <c r="A94" s="54">
        <f t="shared" si="7"/>
        <v>23</v>
      </c>
      <c r="B94" s="55">
        <f t="shared" si="8"/>
        <v>1449.8750308034569</v>
      </c>
      <c r="C94" s="55">
        <f t="shared" si="9"/>
        <v>593.6538888003663</v>
      </c>
      <c r="D94" s="55">
        <f t="shared" si="10"/>
        <v>613.19191524785822</v>
      </c>
      <c r="E94" s="55">
        <f t="shared" si="11"/>
        <v>824.88363156178013</v>
      </c>
      <c r="F94" s="55">
        <f t="shared" si="12"/>
        <v>828.84042321449851</v>
      </c>
      <c r="G94" s="55">
        <f t="shared" si="13"/>
        <v>6313.1885755155881</v>
      </c>
      <c r="H94" s="147"/>
      <c r="I94" s="147">
        <f t="shared" si="14"/>
        <v>7203.248000507092</v>
      </c>
    </row>
    <row r="95" spans="1:9" x14ac:dyDescent="0.2">
      <c r="A95" s="66">
        <f t="shared" si="7"/>
        <v>24</v>
      </c>
      <c r="B95" s="109">
        <f t="shared" si="8"/>
        <v>833.42282428052545</v>
      </c>
      <c r="C95" s="109">
        <f t="shared" si="9"/>
        <v>415.64728859623631</v>
      </c>
      <c r="D95" s="109">
        <f t="shared" si="10"/>
        <v>376.67304202767423</v>
      </c>
      <c r="E95" s="109">
        <f t="shared" si="11"/>
        <v>521.52859478333846</v>
      </c>
      <c r="F95" s="109">
        <f t="shared" si="12"/>
        <v>506.64635568646156</v>
      </c>
      <c r="G95" s="109">
        <f t="shared" si="13"/>
        <v>4728.4429664574282</v>
      </c>
      <c r="H95" s="146"/>
      <c r="I95" s="146">
        <f t="shared" si="14"/>
        <v>5451.715798750718</v>
      </c>
    </row>
    <row r="96" spans="1:9" x14ac:dyDescent="0.2">
      <c r="A96" s="54">
        <f t="shared" si="7"/>
        <v>25</v>
      </c>
      <c r="B96" s="55">
        <f t="shared" si="8"/>
        <v>499.94969725738895</v>
      </c>
      <c r="C96" s="55">
        <f t="shared" si="9"/>
        <v>244.23509960898457</v>
      </c>
      <c r="D96" s="55">
        <f t="shared" si="10"/>
        <v>251.4786806396886</v>
      </c>
      <c r="E96" s="55">
        <f t="shared" si="11"/>
        <v>341.26081776826038</v>
      </c>
      <c r="F96" s="55">
        <f t="shared" si="12"/>
        <v>349.80762972133692</v>
      </c>
      <c r="G96" s="55">
        <f t="shared" si="13"/>
        <v>3425.9835634620977</v>
      </c>
      <c r="H96" s="147"/>
      <c r="I96" s="147">
        <f t="shared" si="14"/>
        <v>3961.0408189443237</v>
      </c>
    </row>
    <row r="97" spans="1:25" x14ac:dyDescent="0.2">
      <c r="A97" s="66">
        <f t="shared" si="7"/>
        <v>26</v>
      </c>
      <c r="B97" s="109">
        <f t="shared" si="8"/>
        <v>389.49876219244339</v>
      </c>
      <c r="C97" s="109">
        <f t="shared" si="9"/>
        <v>192.1031913290698</v>
      </c>
      <c r="D97" s="109">
        <f t="shared" si="10"/>
        <v>183.88579632676647</v>
      </c>
      <c r="E97" s="109">
        <f t="shared" si="11"/>
        <v>210.45129925243793</v>
      </c>
      <c r="F97" s="109">
        <f t="shared" si="12"/>
        <v>224.40784742942327</v>
      </c>
      <c r="G97" s="109">
        <f t="shared" si="13"/>
        <v>2802.4777363342369</v>
      </c>
      <c r="H97" s="146"/>
      <c r="I97" s="146">
        <f t="shared" si="14"/>
        <v>3330.3432207306487</v>
      </c>
    </row>
    <row r="98" spans="1:25" x14ac:dyDescent="0.2">
      <c r="A98" s="54">
        <f t="shared" si="7"/>
        <v>27</v>
      </c>
      <c r="B98" s="55">
        <f t="shared" si="8"/>
        <v>260.15311759371701</v>
      </c>
      <c r="C98" s="55">
        <f t="shared" si="9"/>
        <v>71.343841457454232</v>
      </c>
      <c r="D98" s="55">
        <f t="shared" si="10"/>
        <v>89.82213084967276</v>
      </c>
      <c r="E98" s="55">
        <f t="shared" si="11"/>
        <v>151.86974341629514</v>
      </c>
      <c r="F98" s="55">
        <f t="shared" si="12"/>
        <v>163.58930743657911</v>
      </c>
      <c r="G98" s="55">
        <f t="shared" si="13"/>
        <v>1994.1264090558966</v>
      </c>
      <c r="H98" s="147"/>
      <c r="I98" s="147">
        <f t="shared" si="14"/>
        <v>2631.909728642775</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821A3-9C6B-4F56-96B8-683F9DE1CC0A}">
  <sheetPr>
    <tabColor rgb="FF00B050"/>
  </sheetPr>
  <dimension ref="A1:AV131"/>
  <sheetViews>
    <sheetView showGridLines="0" topLeftCell="Z1" zoomScale="70" zoomScaleNormal="70" workbookViewId="0">
      <selection activeCell="AR2" sqref="AR2"/>
    </sheetView>
  </sheetViews>
  <sheetFormatPr defaultColWidth="9.140625" defaultRowHeight="12.75" x14ac:dyDescent="0.2"/>
  <cols>
    <col min="1" max="1" width="10.42578125" style="2" customWidth="1"/>
    <col min="2" max="2" width="7.85546875" style="2" customWidth="1"/>
    <col min="3" max="8" width="9.140625" style="2"/>
    <col min="9" max="18" width="7.85546875" style="2" customWidth="1"/>
    <col min="19" max="19" width="9.140625" style="121"/>
    <col min="20" max="24" width="7.85546875" style="2" customWidth="1"/>
    <col min="25" max="25" width="9.140625" style="2"/>
    <col min="26" max="30" width="9.140625" style="1"/>
    <col min="31" max="31" width="9.140625" style="2"/>
    <col min="32" max="36" width="9.140625" style="1"/>
    <col min="37" max="37" width="9.140625" style="2"/>
    <col min="38" max="42" width="8.7109375" hidden="1" customWidth="1"/>
    <col min="43" max="16384" width="9.140625" style="2"/>
  </cols>
  <sheetData>
    <row r="1" spans="1:48"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E1" s="121"/>
      <c r="AF1" s="1">
        <v>2013</v>
      </c>
      <c r="AL1" s="1" t="s">
        <v>62</v>
      </c>
      <c r="AM1" s="1"/>
      <c r="AN1" s="1"/>
      <c r="AO1" s="1"/>
      <c r="AP1" s="1"/>
      <c r="AR1" s="1">
        <v>2019</v>
      </c>
      <c r="AS1" s="1"/>
      <c r="AT1" s="1"/>
      <c r="AU1" s="1"/>
      <c r="AV1" s="1"/>
    </row>
    <row r="2" spans="1:48" ht="13.5" thickBot="1" x14ac:dyDescent="0.25">
      <c r="A2" s="112" t="s">
        <v>100</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89" t="s">
        <v>0</v>
      </c>
      <c r="AG3" s="89" t="s">
        <v>1</v>
      </c>
      <c r="AH3" s="89" t="s">
        <v>42</v>
      </c>
      <c r="AI3" s="89" t="s">
        <v>3</v>
      </c>
      <c r="AJ3" s="89" t="s">
        <v>39</v>
      </c>
      <c r="AL3" s="79"/>
      <c r="AM3" s="79"/>
      <c r="AN3" s="79"/>
      <c r="AO3" s="79"/>
      <c r="AP3" s="79" t="s">
        <v>63</v>
      </c>
      <c r="AR3" s="89" t="s">
        <v>0</v>
      </c>
      <c r="AS3" s="89" t="s">
        <v>1</v>
      </c>
      <c r="AT3" s="89" t="s">
        <v>42</v>
      </c>
      <c r="AU3" s="89" t="s">
        <v>3</v>
      </c>
      <c r="AV3" s="89" t="s">
        <v>39</v>
      </c>
    </row>
    <row r="4" spans="1:48" x14ac:dyDescent="0.2">
      <c r="A4" s="40" t="s">
        <v>40</v>
      </c>
      <c r="B4" s="41"/>
      <c r="C4" s="41"/>
      <c r="D4" s="41"/>
      <c r="E4" s="41"/>
      <c r="F4" s="41"/>
      <c r="G4" s="120"/>
      <c r="H4" s="41"/>
      <c r="I4" s="41"/>
      <c r="J4" s="41"/>
      <c r="K4" s="41"/>
      <c r="L4" s="41"/>
      <c r="M4" s="120"/>
      <c r="N4" s="41"/>
      <c r="O4" s="41"/>
      <c r="P4" s="41"/>
      <c r="Q4" s="41"/>
      <c r="R4" s="41"/>
      <c r="S4" s="111"/>
      <c r="T4" s="41"/>
      <c r="U4" s="41"/>
      <c r="V4" s="41"/>
      <c r="W4" s="41"/>
      <c r="X4" s="41"/>
      <c r="Y4" s="121"/>
      <c r="Z4" s="41"/>
      <c r="AA4" s="41"/>
      <c r="AB4" s="41"/>
      <c r="AC4" s="41"/>
      <c r="AD4" s="41"/>
      <c r="AE4" s="121"/>
      <c r="AF4" s="41"/>
      <c r="AG4" s="41"/>
      <c r="AH4" s="41"/>
      <c r="AI4" s="41"/>
      <c r="AJ4" s="41"/>
      <c r="AL4" s="58"/>
      <c r="AM4" s="58"/>
      <c r="AN4" s="58"/>
      <c r="AO4" s="58"/>
      <c r="AP4" s="58"/>
      <c r="AR4" s="41">
        <v>0</v>
      </c>
      <c r="AS4" s="41">
        <v>0</v>
      </c>
      <c r="AT4" s="41">
        <v>0</v>
      </c>
      <c r="AU4" s="41">
        <v>0</v>
      </c>
      <c r="AV4" s="41">
        <v>0</v>
      </c>
    </row>
    <row r="5" spans="1:48" x14ac:dyDescent="0.2">
      <c r="A5" s="78">
        <v>0</v>
      </c>
      <c r="B5" s="77"/>
      <c r="C5" s="77"/>
      <c r="D5" s="77"/>
      <c r="E5" s="77"/>
      <c r="F5" s="77"/>
      <c r="G5" s="120"/>
      <c r="H5" s="77"/>
      <c r="I5" s="77"/>
      <c r="J5" s="77"/>
      <c r="K5" s="77"/>
      <c r="L5" s="77"/>
      <c r="M5" s="120"/>
      <c r="N5" s="77"/>
      <c r="O5" s="77"/>
      <c r="P5" s="77"/>
      <c r="Q5" s="77"/>
      <c r="R5" s="77"/>
      <c r="S5" s="111"/>
      <c r="T5" s="77"/>
      <c r="U5" s="77"/>
      <c r="V5" s="77"/>
      <c r="W5" s="77"/>
      <c r="X5" s="77"/>
      <c r="Y5" s="121"/>
      <c r="Z5" s="77"/>
      <c r="AA5" s="77"/>
      <c r="AB5" s="77"/>
      <c r="AC5" s="77"/>
      <c r="AD5" s="77"/>
      <c r="AE5" s="121"/>
      <c r="AF5" s="77"/>
      <c r="AG5" s="77"/>
      <c r="AH5" s="77"/>
      <c r="AI5" s="77"/>
      <c r="AJ5" s="77"/>
      <c r="AL5" s="59"/>
      <c r="AM5" s="59"/>
      <c r="AN5" s="59"/>
      <c r="AO5" s="108"/>
      <c r="AP5" s="108"/>
      <c r="AR5" s="77">
        <v>16379.420299246258</v>
      </c>
      <c r="AS5" s="77">
        <v>562.28824194836216</v>
      </c>
      <c r="AT5" s="77">
        <v>66.529295100654977</v>
      </c>
      <c r="AU5" s="77">
        <v>0</v>
      </c>
      <c r="AV5" s="77">
        <v>17008.237836295277</v>
      </c>
    </row>
    <row r="6" spans="1:48" x14ac:dyDescent="0.2">
      <c r="A6" s="40">
        <v>1</v>
      </c>
      <c r="B6" s="41"/>
      <c r="C6" s="41"/>
      <c r="D6" s="41"/>
      <c r="E6" s="41"/>
      <c r="F6" s="41"/>
      <c r="G6" s="120"/>
      <c r="H6" s="41"/>
      <c r="I6" s="41"/>
      <c r="J6" s="41"/>
      <c r="K6" s="41"/>
      <c r="L6" s="41"/>
      <c r="M6" s="120"/>
      <c r="N6" s="41"/>
      <c r="O6" s="41"/>
      <c r="P6" s="41"/>
      <c r="Q6" s="41"/>
      <c r="R6" s="41"/>
      <c r="S6" s="111"/>
      <c r="T6" s="41"/>
      <c r="U6" s="41"/>
      <c r="V6" s="41"/>
      <c r="W6" s="41"/>
      <c r="X6" s="41"/>
      <c r="Y6" s="121"/>
      <c r="Z6" s="41"/>
      <c r="AA6" s="41"/>
      <c r="AB6" s="41"/>
      <c r="AC6" s="41"/>
      <c r="AD6" s="41"/>
      <c r="AE6" s="121"/>
      <c r="AF6" s="41"/>
      <c r="AG6" s="41"/>
      <c r="AH6" s="41"/>
      <c r="AI6" s="41"/>
      <c r="AJ6" s="41"/>
      <c r="AL6" s="58"/>
      <c r="AM6" s="58"/>
      <c r="AN6" s="58"/>
      <c r="AO6" s="58"/>
      <c r="AP6" s="58"/>
      <c r="AR6" s="41">
        <v>8773.0295080585402</v>
      </c>
      <c r="AS6" s="41">
        <v>1213.7507525477743</v>
      </c>
      <c r="AT6" s="41">
        <v>66.529295100654977</v>
      </c>
      <c r="AU6" s="41">
        <v>0</v>
      </c>
      <c r="AV6" s="41">
        <v>10053.30955570697</v>
      </c>
    </row>
    <row r="7" spans="1:48" x14ac:dyDescent="0.2">
      <c r="A7" s="78">
        <v>2</v>
      </c>
      <c r="B7" s="77"/>
      <c r="C7" s="77"/>
      <c r="D7" s="77"/>
      <c r="E7" s="77"/>
      <c r="F7" s="77"/>
      <c r="G7" s="120"/>
      <c r="H7" s="77"/>
      <c r="I7" s="77"/>
      <c r="J7" s="77"/>
      <c r="K7" s="77"/>
      <c r="L7" s="77"/>
      <c r="M7" s="120"/>
      <c r="N7" s="77"/>
      <c r="O7" s="77"/>
      <c r="P7" s="77"/>
      <c r="Q7" s="77"/>
      <c r="R7" s="77"/>
      <c r="S7" s="111"/>
      <c r="T7" s="77"/>
      <c r="U7" s="77"/>
      <c r="V7" s="77"/>
      <c r="W7" s="77"/>
      <c r="X7" s="77"/>
      <c r="Y7" s="121"/>
      <c r="Z7" s="77"/>
      <c r="AA7" s="77"/>
      <c r="AB7" s="77"/>
      <c r="AC7" s="77"/>
      <c r="AD7" s="77"/>
      <c r="AE7" s="121"/>
      <c r="AF7" s="77"/>
      <c r="AG7" s="77"/>
      <c r="AH7" s="77"/>
      <c r="AI7" s="77"/>
      <c r="AJ7" s="77"/>
      <c r="AL7" s="59"/>
      <c r="AM7" s="59"/>
      <c r="AN7" s="59"/>
      <c r="AO7" s="108"/>
      <c r="AP7" s="108"/>
      <c r="AR7" s="77">
        <v>1034.5295579404428</v>
      </c>
      <c r="AS7" s="77">
        <v>3276.1492131190294</v>
      </c>
      <c r="AT7" s="77">
        <v>143.09975741287596</v>
      </c>
      <c r="AU7" s="77">
        <v>0</v>
      </c>
      <c r="AV7" s="77">
        <v>4453.7785284723486</v>
      </c>
    </row>
    <row r="8" spans="1:48" x14ac:dyDescent="0.2">
      <c r="A8" s="40">
        <v>3</v>
      </c>
      <c r="B8" s="41"/>
      <c r="C8" s="41"/>
      <c r="D8" s="41"/>
      <c r="E8" s="41"/>
      <c r="F8" s="41"/>
      <c r="G8" s="120"/>
      <c r="H8" s="41"/>
      <c r="I8" s="41"/>
      <c r="J8" s="41"/>
      <c r="K8" s="41"/>
      <c r="L8" s="41"/>
      <c r="M8" s="120"/>
      <c r="N8" s="41"/>
      <c r="O8" s="41"/>
      <c r="P8" s="41"/>
      <c r="Q8" s="41"/>
      <c r="R8" s="41"/>
      <c r="S8" s="111"/>
      <c r="T8" s="41"/>
      <c r="U8" s="41"/>
      <c r="V8" s="41"/>
      <c r="W8" s="41"/>
      <c r="X8" s="41"/>
      <c r="Y8" s="121"/>
      <c r="Z8" s="41"/>
      <c r="AA8" s="41"/>
      <c r="AB8" s="41"/>
      <c r="AC8" s="41"/>
      <c r="AD8" s="41"/>
      <c r="AE8" s="121"/>
      <c r="AF8" s="41"/>
      <c r="AG8" s="41"/>
      <c r="AH8" s="41"/>
      <c r="AI8" s="41"/>
      <c r="AJ8" s="41"/>
      <c r="AL8" s="58"/>
      <c r="AM8" s="58"/>
      <c r="AN8" s="58"/>
      <c r="AO8" s="58"/>
      <c r="AP8" s="58"/>
      <c r="AR8" s="41">
        <v>1034.5295579404428</v>
      </c>
      <c r="AS8" s="41">
        <v>3976.3061857526268</v>
      </c>
      <c r="AT8" s="41">
        <v>143.09975741287593</v>
      </c>
      <c r="AU8" s="41">
        <v>0</v>
      </c>
      <c r="AV8" s="41">
        <v>5153.9355011059451</v>
      </c>
    </row>
    <row r="9" spans="1:48" x14ac:dyDescent="0.2">
      <c r="A9" s="78">
        <v>4</v>
      </c>
      <c r="B9" s="77"/>
      <c r="C9" s="77"/>
      <c r="D9" s="77"/>
      <c r="E9" s="77"/>
      <c r="F9" s="77"/>
      <c r="G9" s="120"/>
      <c r="H9" s="77"/>
      <c r="I9" s="77"/>
      <c r="J9" s="77"/>
      <c r="K9" s="77"/>
      <c r="L9" s="77"/>
      <c r="M9" s="120"/>
      <c r="N9" s="77"/>
      <c r="O9" s="77"/>
      <c r="P9" s="77"/>
      <c r="Q9" s="77"/>
      <c r="R9" s="77"/>
      <c r="S9" s="111"/>
      <c r="T9" s="77"/>
      <c r="U9" s="77"/>
      <c r="V9" s="77"/>
      <c r="W9" s="77"/>
      <c r="X9" s="77"/>
      <c r="Y9" s="121"/>
      <c r="Z9" s="77"/>
      <c r="AA9" s="77"/>
      <c r="AB9" s="77"/>
      <c r="AC9" s="77"/>
      <c r="AD9" s="77"/>
      <c r="AE9" s="121"/>
      <c r="AF9" s="77"/>
      <c r="AG9" s="77"/>
      <c r="AH9" s="77"/>
      <c r="AI9" s="77"/>
      <c r="AJ9" s="77"/>
      <c r="AL9" s="108"/>
      <c r="AM9" s="108"/>
      <c r="AN9" s="108"/>
      <c r="AO9" s="108"/>
      <c r="AP9" s="108"/>
      <c r="AR9" s="77">
        <v>1034.5295579404428</v>
      </c>
      <c r="AS9" s="77">
        <v>4172.4107220778305</v>
      </c>
      <c r="AT9" s="77">
        <v>143.09975741287596</v>
      </c>
      <c r="AU9" s="77">
        <v>0</v>
      </c>
      <c r="AV9" s="77">
        <v>5350.0400374311494</v>
      </c>
    </row>
    <row r="10" spans="1:48" x14ac:dyDescent="0.2">
      <c r="A10" s="40">
        <v>5</v>
      </c>
      <c r="B10" s="41"/>
      <c r="C10" s="41"/>
      <c r="D10" s="41"/>
      <c r="E10" s="41"/>
      <c r="F10" s="41"/>
      <c r="G10" s="120"/>
      <c r="H10" s="41"/>
      <c r="I10" s="41"/>
      <c r="J10" s="41"/>
      <c r="K10" s="41"/>
      <c r="L10" s="41"/>
      <c r="M10" s="120"/>
      <c r="N10" s="41"/>
      <c r="O10" s="41"/>
      <c r="P10" s="41"/>
      <c r="Q10" s="41"/>
      <c r="R10" s="41"/>
      <c r="S10" s="111"/>
      <c r="T10" s="41"/>
      <c r="U10" s="41"/>
      <c r="V10" s="41"/>
      <c r="W10" s="41"/>
      <c r="X10" s="41"/>
      <c r="Y10" s="121"/>
      <c r="Z10" s="41"/>
      <c r="AA10" s="41"/>
      <c r="AB10" s="41"/>
      <c r="AC10" s="41"/>
      <c r="AD10" s="41"/>
      <c r="AE10" s="121"/>
      <c r="AF10" s="41"/>
      <c r="AG10" s="41"/>
      <c r="AH10" s="41"/>
      <c r="AI10" s="41"/>
      <c r="AJ10" s="41"/>
      <c r="AL10" s="58"/>
      <c r="AM10" s="58"/>
      <c r="AN10" s="58"/>
      <c r="AO10" s="58"/>
      <c r="AP10" s="58"/>
      <c r="AR10" s="41">
        <v>1034.5295579404428</v>
      </c>
      <c r="AS10" s="41">
        <v>4534.1966780321145</v>
      </c>
      <c r="AT10" s="41">
        <v>143.09975741287596</v>
      </c>
      <c r="AU10" s="41">
        <v>0</v>
      </c>
      <c r="AV10" s="41">
        <v>5711.8259933854333</v>
      </c>
    </row>
    <row r="11" spans="1:48" x14ac:dyDescent="0.2">
      <c r="A11" s="78">
        <v>6</v>
      </c>
      <c r="B11" s="77"/>
      <c r="C11" s="77"/>
      <c r="D11" s="77"/>
      <c r="E11" s="77"/>
      <c r="F11" s="77"/>
      <c r="G11" s="120"/>
      <c r="H11" s="77"/>
      <c r="I11" s="77"/>
      <c r="J11" s="77"/>
      <c r="K11" s="77"/>
      <c r="L11" s="77"/>
      <c r="M11" s="120"/>
      <c r="N11" s="77"/>
      <c r="O11" s="77"/>
      <c r="P11" s="77"/>
      <c r="Q11" s="77"/>
      <c r="R11" s="77"/>
      <c r="S11" s="111"/>
      <c r="T11" s="77"/>
      <c r="U11" s="77"/>
      <c r="V11" s="77"/>
      <c r="W11" s="77"/>
      <c r="X11" s="77"/>
      <c r="Y11" s="121"/>
      <c r="Z11" s="77"/>
      <c r="AA11" s="77"/>
      <c r="AB11" s="77"/>
      <c r="AC11" s="77"/>
      <c r="AD11" s="77"/>
      <c r="AE11" s="121"/>
      <c r="AF11" s="77"/>
      <c r="AG11" s="77"/>
      <c r="AH11" s="77"/>
      <c r="AI11" s="77"/>
      <c r="AJ11" s="77"/>
      <c r="AL11" s="108"/>
      <c r="AM11" s="108"/>
      <c r="AN11" s="108"/>
      <c r="AO11" s="108"/>
      <c r="AP11" s="108"/>
      <c r="AR11" s="77">
        <v>1034.5295579404428</v>
      </c>
      <c r="AS11" s="77">
        <v>4532.9434649351024</v>
      </c>
      <c r="AT11" s="77">
        <v>143.09975741287596</v>
      </c>
      <c r="AU11" s="77">
        <v>310.06428747625637</v>
      </c>
      <c r="AV11" s="77">
        <v>6020.6370677646773</v>
      </c>
    </row>
    <row r="12" spans="1:48" x14ac:dyDescent="0.2">
      <c r="A12" s="40">
        <v>7</v>
      </c>
      <c r="B12" s="41"/>
      <c r="C12" s="41"/>
      <c r="D12" s="41"/>
      <c r="E12" s="41"/>
      <c r="F12" s="41"/>
      <c r="G12" s="120"/>
      <c r="H12" s="41"/>
      <c r="I12" s="41"/>
      <c r="J12" s="41"/>
      <c r="K12" s="41"/>
      <c r="L12" s="41"/>
      <c r="M12" s="120"/>
      <c r="N12" s="41"/>
      <c r="O12" s="41"/>
      <c r="P12" s="41"/>
      <c r="Q12" s="41"/>
      <c r="R12" s="41"/>
      <c r="S12" s="111"/>
      <c r="T12" s="41"/>
      <c r="U12" s="41"/>
      <c r="V12" s="41"/>
      <c r="W12" s="41"/>
      <c r="X12" s="41"/>
      <c r="Y12" s="121"/>
      <c r="Z12" s="41"/>
      <c r="AA12" s="41"/>
      <c r="AB12" s="41"/>
      <c r="AC12" s="41"/>
      <c r="AD12" s="41"/>
      <c r="AE12" s="121"/>
      <c r="AF12" s="41"/>
      <c r="AG12" s="41"/>
      <c r="AH12" s="41"/>
      <c r="AI12" s="41"/>
      <c r="AJ12" s="41"/>
      <c r="AL12" s="58"/>
      <c r="AM12" s="58"/>
      <c r="AN12" s="58"/>
      <c r="AO12" s="58"/>
      <c r="AP12" s="58"/>
      <c r="AR12" s="41">
        <v>1034.5295579404428</v>
      </c>
      <c r="AS12" s="41">
        <v>903.7902706858614</v>
      </c>
      <c r="AT12" s="41">
        <v>143.09975741287593</v>
      </c>
      <c r="AU12" s="41">
        <v>5917.4552788073643</v>
      </c>
      <c r="AV12" s="41">
        <v>7998.8748648465444</v>
      </c>
    </row>
    <row r="13" spans="1:48" x14ac:dyDescent="0.2">
      <c r="A13" s="78">
        <v>8</v>
      </c>
      <c r="B13" s="77"/>
      <c r="C13" s="77"/>
      <c r="D13" s="77"/>
      <c r="E13" s="77"/>
      <c r="F13" s="77"/>
      <c r="G13" s="120"/>
      <c r="H13" s="77"/>
      <c r="I13" s="77"/>
      <c r="J13" s="77"/>
      <c r="K13" s="77"/>
      <c r="L13" s="77"/>
      <c r="M13" s="120"/>
      <c r="N13" s="77"/>
      <c r="O13" s="77"/>
      <c r="P13" s="77"/>
      <c r="Q13" s="77"/>
      <c r="R13" s="77"/>
      <c r="S13" s="111"/>
      <c r="T13" s="77"/>
      <c r="U13" s="77"/>
      <c r="V13" s="77"/>
      <c r="W13" s="77"/>
      <c r="X13" s="77"/>
      <c r="Y13" s="121"/>
      <c r="Z13" s="77"/>
      <c r="AA13" s="77"/>
      <c r="AB13" s="77"/>
      <c r="AC13" s="77"/>
      <c r="AD13" s="77"/>
      <c r="AE13" s="121"/>
      <c r="AF13" s="77"/>
      <c r="AG13" s="77"/>
      <c r="AH13" s="77"/>
      <c r="AI13" s="77"/>
      <c r="AJ13" s="77"/>
      <c r="AL13" s="108"/>
      <c r="AM13" s="108"/>
      <c r="AN13" s="108"/>
      <c r="AO13" s="108"/>
      <c r="AP13" s="108"/>
      <c r="AQ13" s="121"/>
      <c r="AR13" s="77">
        <v>1034.5295579404428</v>
      </c>
      <c r="AS13" s="77">
        <v>2.4280020530213684</v>
      </c>
      <c r="AT13" s="77">
        <v>143.09975741287596</v>
      </c>
      <c r="AU13" s="77">
        <v>6447.4935090795443</v>
      </c>
      <c r="AV13" s="77">
        <v>7627.5508264858845</v>
      </c>
    </row>
    <row r="14" spans="1:48" x14ac:dyDescent="0.2">
      <c r="A14" s="40">
        <v>9</v>
      </c>
      <c r="B14" s="41"/>
      <c r="C14" s="41"/>
      <c r="D14" s="41"/>
      <c r="E14" s="41"/>
      <c r="F14" s="41"/>
      <c r="G14" s="120"/>
      <c r="H14" s="41"/>
      <c r="I14" s="41"/>
      <c r="J14" s="41"/>
      <c r="K14" s="41"/>
      <c r="L14" s="41"/>
      <c r="M14" s="120"/>
      <c r="N14" s="41"/>
      <c r="O14" s="41"/>
      <c r="P14" s="41"/>
      <c r="Q14" s="41"/>
      <c r="R14" s="41"/>
      <c r="S14" s="111"/>
      <c r="T14" s="41"/>
      <c r="U14" s="41"/>
      <c r="V14" s="41"/>
      <c r="W14" s="41"/>
      <c r="X14" s="41"/>
      <c r="Y14" s="121"/>
      <c r="Z14" s="41"/>
      <c r="AA14" s="41"/>
      <c r="AB14" s="41"/>
      <c r="AC14" s="41"/>
      <c r="AD14" s="41"/>
      <c r="AE14" s="121"/>
      <c r="AF14" s="41"/>
      <c r="AG14" s="41"/>
      <c r="AH14" s="41"/>
      <c r="AI14" s="41"/>
      <c r="AJ14" s="41"/>
      <c r="AL14" s="58"/>
      <c r="AM14" s="58"/>
      <c r="AN14" s="58"/>
      <c r="AO14" s="58"/>
      <c r="AP14" s="58"/>
      <c r="AR14" s="41">
        <v>1034.5295579404428</v>
      </c>
      <c r="AS14" s="41">
        <v>0</v>
      </c>
      <c r="AT14" s="41">
        <v>143.09975741287596</v>
      </c>
      <c r="AU14" s="41">
        <v>6421.3036766956138</v>
      </c>
      <c r="AV14" s="41">
        <v>7598.9329920489326</v>
      </c>
    </row>
    <row r="15" spans="1:48" x14ac:dyDescent="0.2">
      <c r="A15" s="78">
        <v>10</v>
      </c>
      <c r="B15" s="77"/>
      <c r="C15" s="77"/>
      <c r="D15" s="77"/>
      <c r="E15" s="77"/>
      <c r="F15" s="77"/>
      <c r="G15" s="120"/>
      <c r="H15" s="77"/>
      <c r="I15" s="77"/>
      <c r="J15" s="77"/>
      <c r="K15" s="77"/>
      <c r="L15" s="77"/>
      <c r="M15" s="120"/>
      <c r="N15" s="77"/>
      <c r="O15" s="77"/>
      <c r="P15" s="77"/>
      <c r="Q15" s="77"/>
      <c r="R15" s="77"/>
      <c r="S15" s="111"/>
      <c r="T15" s="77"/>
      <c r="U15" s="77"/>
      <c r="V15" s="77"/>
      <c r="W15" s="77"/>
      <c r="X15" s="77"/>
      <c r="Y15" s="121"/>
      <c r="Z15" s="77"/>
      <c r="AA15" s="77"/>
      <c r="AB15" s="77"/>
      <c r="AC15" s="77"/>
      <c r="AD15" s="77"/>
      <c r="AE15" s="121"/>
      <c r="AF15" s="77"/>
      <c r="AG15" s="77"/>
      <c r="AH15" s="77"/>
      <c r="AI15" s="77"/>
      <c r="AJ15" s="77"/>
      <c r="AL15" s="108"/>
      <c r="AM15" s="108"/>
      <c r="AN15" s="108"/>
      <c r="AO15" s="108"/>
      <c r="AP15" s="108"/>
      <c r="AR15" s="77">
        <v>1034.5295579404428</v>
      </c>
      <c r="AS15" s="77">
        <v>0</v>
      </c>
      <c r="AT15" s="77">
        <v>143.09975741287599</v>
      </c>
      <c r="AU15" s="77">
        <v>6438.4260075638294</v>
      </c>
      <c r="AV15" s="77">
        <v>7616.0553229171483</v>
      </c>
    </row>
    <row r="16" spans="1:48" x14ac:dyDescent="0.2">
      <c r="A16" s="40">
        <v>11</v>
      </c>
      <c r="B16" s="41"/>
      <c r="C16" s="41"/>
      <c r="D16" s="41"/>
      <c r="E16" s="41"/>
      <c r="F16" s="41"/>
      <c r="G16" s="120"/>
      <c r="H16" s="41"/>
      <c r="I16" s="41"/>
      <c r="J16" s="41"/>
      <c r="K16" s="41"/>
      <c r="L16" s="41"/>
      <c r="M16" s="120"/>
      <c r="N16" s="41"/>
      <c r="O16" s="41"/>
      <c r="P16" s="41"/>
      <c r="Q16" s="41"/>
      <c r="R16" s="41"/>
      <c r="S16" s="111"/>
      <c r="T16" s="41"/>
      <c r="U16" s="41"/>
      <c r="V16" s="41"/>
      <c r="W16" s="41"/>
      <c r="X16" s="41"/>
      <c r="Y16" s="121"/>
      <c r="Z16" s="41"/>
      <c r="AA16" s="41"/>
      <c r="AB16" s="41"/>
      <c r="AC16" s="41"/>
      <c r="AD16" s="41"/>
      <c r="AE16" s="121"/>
      <c r="AF16" s="41"/>
      <c r="AG16" s="41"/>
      <c r="AH16" s="41"/>
      <c r="AI16" s="41"/>
      <c r="AJ16" s="41"/>
      <c r="AL16" s="58"/>
      <c r="AM16" s="58"/>
      <c r="AN16" s="58"/>
      <c r="AO16" s="58"/>
      <c r="AP16" s="58"/>
      <c r="AR16" s="41">
        <v>1034.5295579404426</v>
      </c>
      <c r="AS16" s="41">
        <v>2.7336196556397701</v>
      </c>
      <c r="AT16" s="41">
        <v>143.09975741287596</v>
      </c>
      <c r="AU16" s="41">
        <v>6441.5272133721846</v>
      </c>
      <c r="AV16" s="41">
        <v>7621.8901483811433</v>
      </c>
    </row>
    <row r="17" spans="1:48" x14ac:dyDescent="0.2">
      <c r="A17" s="78">
        <v>12</v>
      </c>
      <c r="B17" s="77"/>
      <c r="C17" s="77"/>
      <c r="D17" s="77"/>
      <c r="E17" s="77"/>
      <c r="F17" s="77"/>
      <c r="G17" s="120"/>
      <c r="H17" s="77"/>
      <c r="I17" s="77"/>
      <c r="J17" s="77"/>
      <c r="K17" s="77"/>
      <c r="L17" s="77"/>
      <c r="M17" s="120"/>
      <c r="N17" s="77"/>
      <c r="O17" s="77"/>
      <c r="P17" s="77"/>
      <c r="Q17" s="77"/>
      <c r="R17" s="77"/>
      <c r="S17" s="111"/>
      <c r="T17" s="77"/>
      <c r="U17" s="77"/>
      <c r="V17" s="77"/>
      <c r="W17" s="77"/>
      <c r="X17" s="77"/>
      <c r="Y17" s="121"/>
      <c r="Z17" s="77"/>
      <c r="AA17" s="77"/>
      <c r="AB17" s="77"/>
      <c r="AC17" s="77"/>
      <c r="AD17" s="77"/>
      <c r="AE17" s="121"/>
      <c r="AF17" s="77"/>
      <c r="AG17" s="77"/>
      <c r="AH17" s="77"/>
      <c r="AI17" s="77"/>
      <c r="AJ17" s="77"/>
      <c r="AL17" s="108"/>
      <c r="AM17" s="108"/>
      <c r="AN17" s="108"/>
      <c r="AO17" s="108"/>
      <c r="AP17" s="108"/>
      <c r="AR17" s="77">
        <v>1034.5295579404428</v>
      </c>
      <c r="AS17" s="77">
        <v>0</v>
      </c>
      <c r="AT17" s="77">
        <v>143.09975741287599</v>
      </c>
      <c r="AU17" s="77">
        <v>6488.7069075697937</v>
      </c>
      <c r="AV17" s="77">
        <v>7666.3362229231125</v>
      </c>
    </row>
    <row r="18" spans="1:48" x14ac:dyDescent="0.2">
      <c r="A18" s="40">
        <v>13</v>
      </c>
      <c r="B18" s="41"/>
      <c r="C18" s="41"/>
      <c r="D18" s="41"/>
      <c r="E18" s="41"/>
      <c r="F18" s="41"/>
      <c r="G18" s="120"/>
      <c r="H18" s="41"/>
      <c r="I18" s="41"/>
      <c r="J18" s="41"/>
      <c r="K18" s="41"/>
      <c r="L18" s="41"/>
      <c r="M18" s="120"/>
      <c r="N18" s="41"/>
      <c r="O18" s="41"/>
      <c r="P18" s="41"/>
      <c r="Q18" s="41"/>
      <c r="R18" s="41"/>
      <c r="S18" s="111"/>
      <c r="T18" s="41"/>
      <c r="U18" s="41"/>
      <c r="V18" s="41"/>
      <c r="W18" s="41"/>
      <c r="X18" s="41"/>
      <c r="Y18" s="121"/>
      <c r="Z18" s="41"/>
      <c r="AA18" s="41"/>
      <c r="AB18" s="41"/>
      <c r="AC18" s="41"/>
      <c r="AD18" s="41"/>
      <c r="AE18" s="121"/>
      <c r="AF18" s="41"/>
      <c r="AG18" s="41"/>
      <c r="AH18" s="41"/>
      <c r="AI18" s="41"/>
      <c r="AJ18" s="41"/>
      <c r="AL18" s="58"/>
      <c r="AM18" s="58"/>
      <c r="AN18" s="58"/>
      <c r="AO18" s="58"/>
      <c r="AP18" s="58"/>
      <c r="AR18" s="41">
        <v>1034.5295579404428</v>
      </c>
      <c r="AS18" s="41">
        <v>0</v>
      </c>
      <c r="AT18" s="41">
        <v>143.09975741287596</v>
      </c>
      <c r="AU18" s="41">
        <v>7439.7408087811464</v>
      </c>
      <c r="AV18" s="41">
        <v>8617.3701241344643</v>
      </c>
    </row>
    <row r="19" spans="1:48" x14ac:dyDescent="0.2">
      <c r="A19" s="78">
        <v>14</v>
      </c>
      <c r="B19" s="77"/>
      <c r="C19" s="77"/>
      <c r="D19" s="77"/>
      <c r="E19" s="77"/>
      <c r="F19" s="77"/>
      <c r="G19" s="120"/>
      <c r="H19" s="77"/>
      <c r="I19" s="77"/>
      <c r="J19" s="77"/>
      <c r="K19" s="77"/>
      <c r="L19" s="77"/>
      <c r="M19" s="120"/>
      <c r="N19" s="77"/>
      <c r="O19" s="77"/>
      <c r="P19" s="77"/>
      <c r="Q19" s="77"/>
      <c r="R19" s="77"/>
      <c r="S19" s="111"/>
      <c r="T19" s="77"/>
      <c r="U19" s="77"/>
      <c r="V19" s="77"/>
      <c r="W19" s="77"/>
      <c r="X19" s="77"/>
      <c r="Y19" s="121"/>
      <c r="Z19" s="77"/>
      <c r="AA19" s="77"/>
      <c r="AB19" s="77"/>
      <c r="AC19" s="77"/>
      <c r="AD19" s="77"/>
      <c r="AE19" s="121"/>
      <c r="AF19" s="77"/>
      <c r="AG19" s="77"/>
      <c r="AH19" s="77"/>
      <c r="AI19" s="77"/>
      <c r="AJ19" s="77"/>
      <c r="AL19" s="108"/>
      <c r="AM19" s="108"/>
      <c r="AN19" s="108"/>
      <c r="AO19" s="108"/>
      <c r="AP19" s="108"/>
      <c r="AR19" s="77">
        <v>1034.5295579404426</v>
      </c>
      <c r="AS19" s="77">
        <v>0</v>
      </c>
      <c r="AT19" s="77">
        <v>143.09975741287599</v>
      </c>
      <c r="AU19" s="77">
        <v>7511.6387056085796</v>
      </c>
      <c r="AV19" s="77">
        <v>8689.2680209618975</v>
      </c>
    </row>
    <row r="20" spans="1:48" x14ac:dyDescent="0.2">
      <c r="A20" s="40">
        <v>15</v>
      </c>
      <c r="B20" s="41"/>
      <c r="C20" s="41"/>
      <c r="D20" s="41"/>
      <c r="E20" s="41"/>
      <c r="F20" s="41"/>
      <c r="G20" s="120"/>
      <c r="H20" s="41"/>
      <c r="I20" s="41"/>
      <c r="J20" s="41"/>
      <c r="K20" s="41"/>
      <c r="L20" s="41"/>
      <c r="M20" s="120"/>
      <c r="N20" s="41"/>
      <c r="O20" s="41"/>
      <c r="P20" s="41"/>
      <c r="Q20" s="41"/>
      <c r="R20" s="41"/>
      <c r="S20" s="111"/>
      <c r="T20" s="41"/>
      <c r="U20" s="41"/>
      <c r="V20" s="41"/>
      <c r="W20" s="41"/>
      <c r="X20" s="41"/>
      <c r="Y20" s="121"/>
      <c r="Z20" s="41"/>
      <c r="AA20" s="41"/>
      <c r="AB20" s="41"/>
      <c r="AC20" s="41"/>
      <c r="AD20" s="41"/>
      <c r="AE20" s="121"/>
      <c r="AF20" s="41"/>
      <c r="AG20" s="41"/>
      <c r="AH20" s="41"/>
      <c r="AI20" s="41"/>
      <c r="AJ20" s="41"/>
      <c r="AL20" s="58"/>
      <c r="AM20" s="58"/>
      <c r="AN20" s="58"/>
      <c r="AO20" s="58"/>
      <c r="AP20" s="58"/>
      <c r="AR20" s="41">
        <v>1034.5295579404428</v>
      </c>
      <c r="AS20" s="41">
        <v>0</v>
      </c>
      <c r="AT20" s="41">
        <v>143.09975741287596</v>
      </c>
      <c r="AU20" s="41">
        <v>7519.2992046099207</v>
      </c>
      <c r="AV20" s="41">
        <v>8696.9285199632395</v>
      </c>
    </row>
    <row r="21" spans="1:48" x14ac:dyDescent="0.2">
      <c r="A21" s="78">
        <v>16</v>
      </c>
      <c r="B21" s="77"/>
      <c r="C21" s="77"/>
      <c r="D21" s="77"/>
      <c r="E21" s="77"/>
      <c r="F21" s="77"/>
      <c r="G21" s="120"/>
      <c r="H21" s="77"/>
      <c r="I21" s="77"/>
      <c r="J21" s="77"/>
      <c r="K21" s="77"/>
      <c r="L21" s="77"/>
      <c r="M21" s="120"/>
      <c r="N21" s="77"/>
      <c r="O21" s="77"/>
      <c r="P21" s="77"/>
      <c r="Q21" s="77"/>
      <c r="R21" s="77"/>
      <c r="S21" s="111"/>
      <c r="T21" s="77"/>
      <c r="U21" s="77"/>
      <c r="V21" s="77"/>
      <c r="W21" s="77"/>
      <c r="X21" s="77"/>
      <c r="Y21" s="121"/>
      <c r="Z21" s="77"/>
      <c r="AA21" s="77"/>
      <c r="AB21" s="77"/>
      <c r="AC21" s="77"/>
      <c r="AD21" s="77"/>
      <c r="AE21" s="121"/>
      <c r="AF21" s="77"/>
      <c r="AG21" s="77"/>
      <c r="AH21" s="77"/>
      <c r="AI21" s="77"/>
      <c r="AJ21" s="77"/>
      <c r="AL21" s="108"/>
      <c r="AM21" s="108"/>
      <c r="AN21" s="108"/>
      <c r="AO21" s="108"/>
      <c r="AP21" s="108"/>
      <c r="AR21" s="77">
        <v>1034.5295579404426</v>
      </c>
      <c r="AS21" s="77">
        <v>0</v>
      </c>
      <c r="AT21" s="77">
        <v>143.09975741287596</v>
      </c>
      <c r="AU21" s="77">
        <v>7469.8866488108115</v>
      </c>
      <c r="AV21" s="77">
        <v>8647.5159641641294</v>
      </c>
    </row>
    <row r="22" spans="1:48" x14ac:dyDescent="0.2">
      <c r="A22" s="40">
        <v>17</v>
      </c>
      <c r="B22" s="41"/>
      <c r="C22" s="41"/>
      <c r="D22" s="41"/>
      <c r="E22" s="41"/>
      <c r="F22" s="41"/>
      <c r="G22" s="120"/>
      <c r="H22" s="41"/>
      <c r="I22" s="41"/>
      <c r="J22" s="41"/>
      <c r="K22" s="41"/>
      <c r="L22" s="41"/>
      <c r="M22" s="120"/>
      <c r="N22" s="41"/>
      <c r="O22" s="41"/>
      <c r="P22" s="41"/>
      <c r="Q22" s="41"/>
      <c r="R22" s="41"/>
      <c r="S22" s="111"/>
      <c r="T22" s="41"/>
      <c r="U22" s="41"/>
      <c r="V22" s="41"/>
      <c r="W22" s="41"/>
      <c r="X22" s="41"/>
      <c r="Y22" s="121"/>
      <c r="Z22" s="41"/>
      <c r="AA22" s="41"/>
      <c r="AB22" s="41"/>
      <c r="AC22" s="41"/>
      <c r="AD22" s="41"/>
      <c r="AE22" s="121"/>
      <c r="AF22" s="41"/>
      <c r="AG22" s="41"/>
      <c r="AH22" s="41"/>
      <c r="AI22" s="41"/>
      <c r="AJ22" s="41"/>
      <c r="AL22" s="58"/>
      <c r="AM22" s="58"/>
      <c r="AN22" s="58"/>
      <c r="AO22" s="58"/>
      <c r="AP22" s="58"/>
      <c r="AR22" s="41">
        <v>1034.5295579404426</v>
      </c>
      <c r="AS22" s="41">
        <v>0</v>
      </c>
      <c r="AT22" s="41">
        <v>143.09975741287596</v>
      </c>
      <c r="AU22" s="41">
        <v>7368.476179717265</v>
      </c>
      <c r="AV22" s="41">
        <v>8546.1054950705839</v>
      </c>
    </row>
    <row r="23" spans="1:48" x14ac:dyDescent="0.2">
      <c r="A23" s="78">
        <v>18</v>
      </c>
      <c r="B23" s="77"/>
      <c r="C23" s="77"/>
      <c r="D23" s="77"/>
      <c r="E23" s="77"/>
      <c r="F23" s="77"/>
      <c r="G23" s="120"/>
      <c r="H23" s="77"/>
      <c r="I23" s="77"/>
      <c r="J23" s="77"/>
      <c r="K23" s="77"/>
      <c r="L23" s="77"/>
      <c r="M23" s="120"/>
      <c r="N23" s="77"/>
      <c r="O23" s="77"/>
      <c r="P23" s="77"/>
      <c r="Q23" s="77"/>
      <c r="R23" s="77"/>
      <c r="S23" s="111"/>
      <c r="T23" s="77"/>
      <c r="U23" s="77"/>
      <c r="V23" s="77"/>
      <c r="W23" s="77"/>
      <c r="X23" s="77"/>
      <c r="Y23" s="121"/>
      <c r="Z23" s="77"/>
      <c r="AA23" s="77"/>
      <c r="AB23" s="77"/>
      <c r="AC23" s="77"/>
      <c r="AD23" s="77"/>
      <c r="AE23" s="121"/>
      <c r="AF23" s="77"/>
      <c r="AG23" s="77"/>
      <c r="AH23" s="77"/>
      <c r="AI23" s="77"/>
      <c r="AJ23" s="77"/>
      <c r="AL23" s="108"/>
      <c r="AM23" s="108"/>
      <c r="AN23" s="108"/>
      <c r="AO23" s="108"/>
      <c r="AP23" s="108"/>
      <c r="AR23" s="77">
        <v>601.68788195433774</v>
      </c>
      <c r="AS23" s="77">
        <v>0</v>
      </c>
      <c r="AT23" s="77">
        <v>0</v>
      </c>
      <c r="AU23" s="77">
        <v>7147.9178052963889</v>
      </c>
      <c r="AV23" s="77">
        <v>7749.605687250727</v>
      </c>
    </row>
    <row r="24" spans="1:48" x14ac:dyDescent="0.2">
      <c r="A24" s="40">
        <v>19</v>
      </c>
      <c r="B24" s="41"/>
      <c r="C24" s="41"/>
      <c r="D24" s="41"/>
      <c r="E24" s="41"/>
      <c r="F24" s="41"/>
      <c r="G24" s="120"/>
      <c r="H24" s="41"/>
      <c r="I24" s="41"/>
      <c r="J24" s="41"/>
      <c r="K24" s="41"/>
      <c r="L24" s="41"/>
      <c r="M24" s="120"/>
      <c r="N24" s="41"/>
      <c r="O24" s="41"/>
      <c r="P24" s="41"/>
      <c r="Q24" s="41"/>
      <c r="R24" s="41"/>
      <c r="S24" s="111"/>
      <c r="T24" s="41"/>
      <c r="U24" s="41"/>
      <c r="V24" s="41"/>
      <c r="W24" s="41"/>
      <c r="X24" s="41"/>
      <c r="Y24" s="121"/>
      <c r="Z24" s="41"/>
      <c r="AA24" s="41"/>
      <c r="AB24" s="41"/>
      <c r="AC24" s="41"/>
      <c r="AD24" s="41"/>
      <c r="AE24" s="121"/>
      <c r="AF24" s="41"/>
      <c r="AG24" s="41"/>
      <c r="AH24" s="41"/>
      <c r="AI24" s="41"/>
      <c r="AJ24" s="41"/>
      <c r="AL24" s="58"/>
      <c r="AM24" s="58"/>
      <c r="AN24" s="58"/>
      <c r="AO24" s="58"/>
      <c r="AP24" s="58"/>
      <c r="AR24" s="41">
        <v>496.76538729033138</v>
      </c>
      <c r="AS24" s="41">
        <v>0</v>
      </c>
      <c r="AT24" s="41">
        <v>34.485967368829847</v>
      </c>
      <c r="AU24" s="41">
        <v>6338.0159996347029</v>
      </c>
      <c r="AV24" s="41">
        <v>6869.2673542938646</v>
      </c>
    </row>
    <row r="25" spans="1:48" x14ac:dyDescent="0.2">
      <c r="A25" s="78">
        <v>20</v>
      </c>
      <c r="B25" s="77"/>
      <c r="C25" s="77"/>
      <c r="D25" s="77"/>
      <c r="E25" s="77"/>
      <c r="F25" s="77"/>
      <c r="G25" s="120"/>
      <c r="H25" s="77"/>
      <c r="I25" s="77"/>
      <c r="J25" s="77"/>
      <c r="K25" s="77"/>
      <c r="L25" s="77"/>
      <c r="M25" s="120"/>
      <c r="N25" s="77"/>
      <c r="O25" s="77"/>
      <c r="P25" s="77"/>
      <c r="Q25" s="77"/>
      <c r="R25" s="77"/>
      <c r="S25" s="111"/>
      <c r="T25" s="77"/>
      <c r="U25" s="77"/>
      <c r="V25" s="77"/>
      <c r="W25" s="77"/>
      <c r="X25" s="77"/>
      <c r="Y25" s="121"/>
      <c r="Z25" s="77"/>
      <c r="AA25" s="77"/>
      <c r="AB25" s="77"/>
      <c r="AC25" s="77"/>
      <c r="AD25" s="77"/>
      <c r="AE25" s="121"/>
      <c r="AF25" s="77"/>
      <c r="AG25" s="77"/>
      <c r="AH25" s="77"/>
      <c r="AI25" s="77"/>
      <c r="AJ25" s="77"/>
      <c r="AL25" s="108"/>
      <c r="AM25" s="108"/>
      <c r="AN25" s="108"/>
      <c r="AO25" s="108"/>
      <c r="AP25" s="108"/>
      <c r="AR25" s="77">
        <v>0</v>
      </c>
      <c r="AS25" s="77">
        <v>0</v>
      </c>
      <c r="AT25" s="77">
        <v>34.485967368829847</v>
      </c>
      <c r="AU25" s="77">
        <v>5278.6994218619884</v>
      </c>
      <c r="AV25" s="77">
        <v>5313.1853892308181</v>
      </c>
    </row>
    <row r="26" spans="1:48" x14ac:dyDescent="0.2">
      <c r="A26" s="40">
        <v>21</v>
      </c>
      <c r="B26" s="41"/>
      <c r="C26" s="41"/>
      <c r="D26" s="41"/>
      <c r="E26" s="41"/>
      <c r="F26" s="41"/>
      <c r="G26" s="120"/>
      <c r="H26" s="41"/>
      <c r="I26" s="41"/>
      <c r="J26" s="41"/>
      <c r="K26" s="41"/>
      <c r="L26" s="41"/>
      <c r="M26" s="120"/>
      <c r="N26" s="41"/>
      <c r="O26" s="41"/>
      <c r="P26" s="41"/>
      <c r="Q26" s="41"/>
      <c r="R26" s="41"/>
      <c r="S26" s="111"/>
      <c r="T26" s="41"/>
      <c r="U26" s="41"/>
      <c r="V26" s="41"/>
      <c r="W26" s="41"/>
      <c r="X26" s="41"/>
      <c r="Y26" s="121"/>
      <c r="Z26" s="41"/>
      <c r="AA26" s="41"/>
      <c r="AB26" s="41"/>
      <c r="AC26" s="41"/>
      <c r="AD26" s="41"/>
      <c r="AE26" s="121"/>
      <c r="AF26" s="41"/>
      <c r="AG26" s="41"/>
      <c r="AH26" s="41"/>
      <c r="AI26" s="41"/>
      <c r="AJ26" s="41"/>
      <c r="AL26" s="58"/>
      <c r="AM26" s="58"/>
      <c r="AN26" s="58"/>
      <c r="AO26" s="58"/>
      <c r="AP26" s="58"/>
      <c r="AR26" s="41">
        <v>0</v>
      </c>
      <c r="AS26" s="41">
        <v>0</v>
      </c>
      <c r="AT26" s="41">
        <v>34.485967368829847</v>
      </c>
      <c r="AU26" s="41">
        <v>4828.0303530081319</v>
      </c>
      <c r="AV26" s="41">
        <v>4862.5163203769616</v>
      </c>
    </row>
    <row r="27" spans="1:48" x14ac:dyDescent="0.2">
      <c r="A27" s="78">
        <v>22</v>
      </c>
      <c r="B27" s="77"/>
      <c r="C27" s="77"/>
      <c r="D27" s="77"/>
      <c r="E27" s="77"/>
      <c r="F27" s="77"/>
      <c r="G27" s="120"/>
      <c r="H27" s="77"/>
      <c r="I27" s="77"/>
      <c r="J27" s="77"/>
      <c r="K27" s="77"/>
      <c r="L27" s="77"/>
      <c r="M27" s="120"/>
      <c r="N27" s="77"/>
      <c r="O27" s="77"/>
      <c r="P27" s="77"/>
      <c r="Q27" s="77"/>
      <c r="R27" s="77"/>
      <c r="S27" s="111"/>
      <c r="T27" s="77"/>
      <c r="U27" s="77"/>
      <c r="V27" s="77"/>
      <c r="W27" s="77"/>
      <c r="X27" s="77"/>
      <c r="Y27" s="121"/>
      <c r="Z27" s="77"/>
      <c r="AA27" s="77"/>
      <c r="AB27" s="77"/>
      <c r="AC27" s="77"/>
      <c r="AD27" s="77"/>
      <c r="AE27" s="121"/>
      <c r="AF27" s="77"/>
      <c r="AG27" s="77"/>
      <c r="AH27" s="77"/>
      <c r="AI27" s="77"/>
      <c r="AJ27" s="77"/>
      <c r="AL27" s="108"/>
      <c r="AM27" s="108"/>
      <c r="AN27" s="108"/>
      <c r="AO27" s="108"/>
      <c r="AP27" s="108"/>
      <c r="AQ27" s="121"/>
      <c r="AR27" s="77">
        <v>0</v>
      </c>
      <c r="AS27" s="77">
        <v>0</v>
      </c>
      <c r="AT27" s="77">
        <v>34.485967368829847</v>
      </c>
      <c r="AU27" s="77">
        <v>4200.0095207590348</v>
      </c>
      <c r="AV27" s="77">
        <v>4234.4954881278645</v>
      </c>
    </row>
    <row r="28" spans="1:48" x14ac:dyDescent="0.2">
      <c r="A28" s="40">
        <v>23</v>
      </c>
      <c r="B28" s="41"/>
      <c r="C28" s="41"/>
      <c r="D28" s="41"/>
      <c r="E28" s="41"/>
      <c r="F28" s="41"/>
      <c r="G28" s="120"/>
      <c r="H28" s="41"/>
      <c r="I28" s="41"/>
      <c r="J28" s="41"/>
      <c r="K28" s="41"/>
      <c r="L28" s="41"/>
      <c r="M28" s="120"/>
      <c r="N28" s="41"/>
      <c r="O28" s="41"/>
      <c r="P28" s="41"/>
      <c r="Q28" s="41"/>
      <c r="R28" s="41"/>
      <c r="S28" s="111"/>
      <c r="T28" s="41"/>
      <c r="U28" s="41"/>
      <c r="V28" s="41"/>
      <c r="W28" s="41"/>
      <c r="X28" s="41"/>
      <c r="Y28" s="121"/>
      <c r="Z28" s="41"/>
      <c r="AA28" s="41"/>
      <c r="AB28" s="41"/>
      <c r="AC28" s="41"/>
      <c r="AD28" s="41"/>
      <c r="AE28" s="121"/>
      <c r="AF28" s="41"/>
      <c r="AG28" s="41"/>
      <c r="AH28" s="41"/>
      <c r="AI28" s="41"/>
      <c r="AJ28" s="41"/>
      <c r="AL28" s="58"/>
      <c r="AM28" s="58"/>
      <c r="AN28" s="58"/>
      <c r="AO28" s="58"/>
      <c r="AP28" s="58"/>
      <c r="AR28" s="41">
        <v>0</v>
      </c>
      <c r="AS28" s="41">
        <v>0</v>
      </c>
      <c r="AT28" s="41">
        <v>34.485967368829847</v>
      </c>
      <c r="AU28" s="41">
        <v>3326.5785233507622</v>
      </c>
      <c r="AV28" s="41">
        <v>3361.064490719592</v>
      </c>
    </row>
    <row r="29" spans="1:48" x14ac:dyDescent="0.2">
      <c r="A29" s="78">
        <v>24</v>
      </c>
      <c r="B29" s="77"/>
      <c r="C29" s="77"/>
      <c r="D29" s="77"/>
      <c r="E29" s="77"/>
      <c r="F29" s="77"/>
      <c r="G29" s="120"/>
      <c r="H29" s="77"/>
      <c r="I29" s="77"/>
      <c r="J29" s="77"/>
      <c r="K29" s="77"/>
      <c r="L29" s="77"/>
      <c r="M29" s="120"/>
      <c r="N29" s="77"/>
      <c r="O29" s="77"/>
      <c r="P29" s="77"/>
      <c r="Q29" s="77"/>
      <c r="R29" s="77"/>
      <c r="S29" s="111"/>
      <c r="T29" s="77"/>
      <c r="U29" s="77"/>
      <c r="V29" s="77"/>
      <c r="W29" s="77"/>
      <c r="X29" s="77"/>
      <c r="Y29" s="121"/>
      <c r="Z29" s="77"/>
      <c r="AA29" s="77"/>
      <c r="AB29" s="77"/>
      <c r="AC29" s="77"/>
      <c r="AD29" s="77"/>
      <c r="AE29" s="121"/>
      <c r="AF29" s="77"/>
      <c r="AG29" s="77"/>
      <c r="AH29" s="77"/>
      <c r="AI29" s="77"/>
      <c r="AJ29" s="77"/>
      <c r="AL29" s="108"/>
      <c r="AM29" s="108"/>
      <c r="AN29" s="108"/>
      <c r="AO29" s="108"/>
      <c r="AP29" s="108"/>
      <c r="AR29" s="77">
        <v>0</v>
      </c>
      <c r="AS29" s="77">
        <v>0</v>
      </c>
      <c r="AT29" s="77">
        <v>34.485967368829847</v>
      </c>
      <c r="AU29" s="77">
        <v>2558.2963954939901</v>
      </c>
      <c r="AV29" s="77">
        <v>2592.7823628628198</v>
      </c>
    </row>
    <row r="30" spans="1:48" x14ac:dyDescent="0.2">
      <c r="A30" s="40">
        <v>25</v>
      </c>
      <c r="B30" s="41"/>
      <c r="C30" s="41"/>
      <c r="D30" s="41"/>
      <c r="E30" s="41"/>
      <c r="F30" s="41"/>
      <c r="G30" s="120"/>
      <c r="H30" s="41"/>
      <c r="I30" s="41"/>
      <c r="J30" s="41"/>
      <c r="K30" s="41"/>
      <c r="L30" s="41"/>
      <c r="M30" s="120"/>
      <c r="N30" s="41"/>
      <c r="O30" s="41"/>
      <c r="P30" s="41"/>
      <c r="Q30" s="41"/>
      <c r="R30" s="41"/>
      <c r="S30" s="111"/>
      <c r="T30" s="41"/>
      <c r="U30" s="41"/>
      <c r="V30" s="41"/>
      <c r="W30" s="41"/>
      <c r="X30" s="41"/>
      <c r="Y30" s="121"/>
      <c r="Z30" s="41"/>
      <c r="AA30" s="41"/>
      <c r="AB30" s="41"/>
      <c r="AC30" s="41"/>
      <c r="AD30" s="41"/>
      <c r="AE30" s="121"/>
      <c r="AF30" s="41"/>
      <c r="AG30" s="41"/>
      <c r="AH30" s="41"/>
      <c r="AI30" s="41"/>
      <c r="AJ30" s="41"/>
      <c r="AL30" s="58"/>
      <c r="AM30" s="58"/>
      <c r="AN30" s="58"/>
      <c r="AO30" s="58"/>
      <c r="AP30" s="58"/>
      <c r="AR30" s="41">
        <v>0</v>
      </c>
      <c r="AS30" s="41">
        <v>0</v>
      </c>
      <c r="AT30" s="41">
        <v>0</v>
      </c>
      <c r="AU30" s="41">
        <v>1878.7860865655339</v>
      </c>
      <c r="AV30" s="41">
        <v>1878.7860865655339</v>
      </c>
    </row>
    <row r="31" spans="1:48" x14ac:dyDescent="0.2">
      <c r="A31" s="78">
        <v>26</v>
      </c>
      <c r="B31" s="77"/>
      <c r="C31" s="77"/>
      <c r="D31" s="77"/>
      <c r="E31" s="77"/>
      <c r="F31" s="77"/>
      <c r="G31" s="120"/>
      <c r="H31" s="77"/>
      <c r="I31" s="77"/>
      <c r="J31" s="77"/>
      <c r="K31" s="77"/>
      <c r="L31" s="77"/>
      <c r="M31" s="120"/>
      <c r="N31" s="77"/>
      <c r="O31" s="77"/>
      <c r="P31" s="77"/>
      <c r="Q31" s="77"/>
      <c r="R31" s="77"/>
      <c r="S31" s="111"/>
      <c r="T31" s="77"/>
      <c r="U31" s="77"/>
      <c r="V31" s="77"/>
      <c r="W31" s="77"/>
      <c r="X31" s="77"/>
      <c r="Y31" s="121"/>
      <c r="Z31" s="77"/>
      <c r="AA31" s="77"/>
      <c r="AB31" s="77"/>
      <c r="AC31" s="77"/>
      <c r="AD31" s="77"/>
      <c r="AE31" s="121"/>
      <c r="AF31" s="77"/>
      <c r="AG31" s="77"/>
      <c r="AH31" s="77"/>
      <c r="AI31" s="77"/>
      <c r="AJ31" s="77"/>
      <c r="AL31" s="108"/>
      <c r="AM31" s="108"/>
      <c r="AN31" s="108"/>
      <c r="AO31" s="108"/>
      <c r="AP31" s="108"/>
      <c r="AQ31" s="121"/>
      <c r="AR31" s="77">
        <v>0</v>
      </c>
      <c r="AS31" s="77">
        <v>0</v>
      </c>
      <c r="AT31" s="77">
        <v>0</v>
      </c>
      <c r="AU31" s="77">
        <v>1557.9019551041752</v>
      </c>
      <c r="AV31" s="77">
        <v>1557.9019551041752</v>
      </c>
    </row>
    <row r="32" spans="1:48" x14ac:dyDescent="0.2">
      <c r="A32" s="40">
        <v>27</v>
      </c>
      <c r="B32" s="41"/>
      <c r="C32" s="41"/>
      <c r="D32" s="41"/>
      <c r="E32" s="41"/>
      <c r="F32" s="41"/>
      <c r="G32" s="120"/>
      <c r="H32" s="41"/>
      <c r="I32" s="41"/>
      <c r="J32" s="41"/>
      <c r="K32" s="41"/>
      <c r="L32" s="41"/>
      <c r="M32" s="120"/>
      <c r="N32" s="41"/>
      <c r="O32" s="41"/>
      <c r="P32" s="41"/>
      <c r="Q32" s="41"/>
      <c r="R32" s="41"/>
      <c r="S32" s="111"/>
      <c r="T32" s="41"/>
      <c r="U32" s="41"/>
      <c r="V32" s="41"/>
      <c r="W32" s="41"/>
      <c r="X32" s="41"/>
      <c r="Y32" s="121"/>
      <c r="Z32" s="41"/>
      <c r="AA32" s="41"/>
      <c r="AB32" s="41"/>
      <c r="AC32" s="41"/>
      <c r="AD32" s="41"/>
      <c r="AE32" s="121"/>
      <c r="AF32" s="41"/>
      <c r="AG32" s="41"/>
      <c r="AH32" s="41"/>
      <c r="AI32" s="41"/>
      <c r="AJ32" s="41"/>
      <c r="AL32" s="58"/>
      <c r="AM32" s="58"/>
      <c r="AN32" s="58"/>
      <c r="AO32" s="58"/>
      <c r="AP32" s="58"/>
      <c r="AR32" s="41">
        <v>0</v>
      </c>
      <c r="AS32" s="41">
        <v>0</v>
      </c>
      <c r="AT32" s="41">
        <v>0</v>
      </c>
      <c r="AU32" s="41">
        <v>1290.7632272752544</v>
      </c>
      <c r="AV32" s="41">
        <v>1290.7632272752544</v>
      </c>
    </row>
    <row r="33" spans="1:48" x14ac:dyDescent="0.2">
      <c r="A33" s="78">
        <v>28</v>
      </c>
      <c r="B33" s="77"/>
      <c r="C33" s="77"/>
      <c r="D33" s="77"/>
      <c r="E33" s="77"/>
      <c r="F33" s="77"/>
      <c r="G33" s="120"/>
      <c r="H33" s="77"/>
      <c r="I33" s="77"/>
      <c r="J33" s="77"/>
      <c r="K33" s="77"/>
      <c r="L33" s="77"/>
      <c r="M33" s="120"/>
      <c r="N33" s="77"/>
      <c r="O33" s="77"/>
      <c r="P33" s="77"/>
      <c r="Q33" s="77"/>
      <c r="R33" s="77"/>
      <c r="S33" s="111"/>
      <c r="T33" s="77"/>
      <c r="U33" s="77"/>
      <c r="V33" s="77"/>
      <c r="W33" s="77"/>
      <c r="X33" s="77"/>
      <c r="Y33" s="121"/>
      <c r="Z33" s="77"/>
      <c r="AA33" s="77"/>
      <c r="AB33" s="77"/>
      <c r="AC33" s="77"/>
      <c r="AD33" s="77"/>
      <c r="AE33" s="121"/>
      <c r="AF33" s="77"/>
      <c r="AG33" s="77"/>
      <c r="AH33" s="77"/>
      <c r="AI33" s="77"/>
      <c r="AJ33" s="77"/>
      <c r="AL33" s="108"/>
      <c r="AM33" s="108"/>
      <c r="AN33" s="108"/>
      <c r="AO33" s="108"/>
      <c r="AP33" s="108"/>
      <c r="AQ33" s="121"/>
      <c r="AR33" s="77">
        <v>0</v>
      </c>
      <c r="AS33" s="77">
        <v>0</v>
      </c>
      <c r="AT33" s="77">
        <v>0</v>
      </c>
      <c r="AU33" s="77">
        <v>1109.319690202921</v>
      </c>
      <c r="AV33" s="77">
        <v>1109.319690202921</v>
      </c>
    </row>
    <row r="34" spans="1:48" x14ac:dyDescent="0.2">
      <c r="A34" s="40">
        <v>29</v>
      </c>
      <c r="B34" s="41"/>
      <c r="C34" s="41"/>
      <c r="D34" s="41"/>
      <c r="E34" s="41"/>
      <c r="F34" s="41"/>
      <c r="G34" s="120"/>
      <c r="H34" s="41"/>
      <c r="I34" s="41"/>
      <c r="J34" s="41"/>
      <c r="K34" s="41"/>
      <c r="L34" s="41"/>
      <c r="M34" s="120"/>
      <c r="N34" s="41"/>
      <c r="O34" s="41"/>
      <c r="P34" s="41"/>
      <c r="Q34" s="41"/>
      <c r="R34" s="41"/>
      <c r="S34" s="111"/>
      <c r="T34" s="41"/>
      <c r="U34" s="41"/>
      <c r="V34" s="41"/>
      <c r="W34" s="41"/>
      <c r="X34" s="41"/>
      <c r="Y34" s="121"/>
      <c r="Z34" s="41"/>
      <c r="AA34" s="41"/>
      <c r="AB34" s="41"/>
      <c r="AC34" s="41"/>
      <c r="AD34" s="41"/>
      <c r="AE34" s="121"/>
      <c r="AF34" s="41"/>
      <c r="AG34" s="41"/>
      <c r="AH34" s="41"/>
      <c r="AI34" s="41"/>
      <c r="AJ34" s="41"/>
      <c r="AL34" s="58"/>
      <c r="AM34" s="58"/>
      <c r="AN34" s="58"/>
      <c r="AO34" s="58"/>
      <c r="AP34" s="58"/>
      <c r="AR34" s="41">
        <v>0</v>
      </c>
      <c r="AS34" s="41">
        <v>0</v>
      </c>
      <c r="AT34" s="41">
        <v>0</v>
      </c>
      <c r="AU34" s="41">
        <v>951.75480646223934</v>
      </c>
      <c r="AV34" s="41">
        <v>951.75480646223934</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21"/>
      <c r="AE35" s="121"/>
    </row>
    <row r="36" spans="1:48" x14ac:dyDescent="0.2">
      <c r="Y36" s="121"/>
      <c r="AE36" s="121"/>
    </row>
    <row r="37" spans="1:48" x14ac:dyDescent="0.2">
      <c r="Y37" s="121"/>
    </row>
    <row r="38" spans="1:48" x14ac:dyDescent="0.2">
      <c r="A38" s="74"/>
      <c r="B38" s="75"/>
      <c r="C38" s="72">
        <v>2003</v>
      </c>
      <c r="D38" s="74">
        <v>2005</v>
      </c>
      <c r="E38" s="72">
        <v>2007</v>
      </c>
      <c r="F38" s="88">
        <v>2009</v>
      </c>
      <c r="G38" s="87">
        <v>2011</v>
      </c>
      <c r="H38" s="87">
        <v>2013</v>
      </c>
      <c r="I38" s="72">
        <v>2019</v>
      </c>
      <c r="J38"/>
      <c r="K38"/>
      <c r="L38"/>
      <c r="M38"/>
      <c r="N38"/>
      <c r="O38"/>
      <c r="P38"/>
      <c r="Q38"/>
      <c r="R38"/>
      <c r="S38" s="107"/>
      <c r="U38" s="1"/>
      <c r="V38" s="1"/>
    </row>
    <row r="39" spans="1:48" x14ac:dyDescent="0.2">
      <c r="A39" s="71" t="s">
        <v>43</v>
      </c>
      <c r="B39" s="69" t="s">
        <v>44</v>
      </c>
      <c r="C39" s="67">
        <f>SUM(B5:B10)</f>
        <v>0</v>
      </c>
      <c r="D39" s="68">
        <f>SUM(H5:H10)</f>
        <v>0</v>
      </c>
      <c r="E39" s="67">
        <f>SUM(N5:N10)</f>
        <v>0</v>
      </c>
      <c r="F39" s="86">
        <f>SUM(T5:T10)</f>
        <v>0</v>
      </c>
      <c r="G39" s="81">
        <f>SUM(Z5:Z10)</f>
        <v>0</v>
      </c>
      <c r="H39" s="81">
        <f>SUM(AF5:AF10)</f>
        <v>0</v>
      </c>
      <c r="I39" s="81">
        <f>SUM(AR5:AR10)</f>
        <v>29290.568039066566</v>
      </c>
      <c r="J39" s="3"/>
      <c r="K39" s="3"/>
      <c r="L39" s="3"/>
      <c r="M39" s="3"/>
      <c r="N39" s="3"/>
      <c r="O39"/>
      <c r="P39" s="4"/>
      <c r="Q39" s="4"/>
      <c r="R39" s="4"/>
      <c r="S39" s="122"/>
      <c r="U39" s="83"/>
      <c r="V39" s="83"/>
      <c r="X39" s="82"/>
      <c r="Y39" s="82"/>
    </row>
    <row r="40" spans="1:48" x14ac:dyDescent="0.2">
      <c r="A40" s="53"/>
      <c r="B40" s="128" t="s">
        <v>45</v>
      </c>
      <c r="C40" s="129">
        <f>SUM(B11:B16)</f>
        <v>0</v>
      </c>
      <c r="D40" s="55">
        <f>SUM(H11:H16)</f>
        <v>0</v>
      </c>
      <c r="E40" s="129">
        <f>SUM(N11:N16)</f>
        <v>0</v>
      </c>
      <c r="F40" s="142">
        <f>SUM(T11:T16)</f>
        <v>0</v>
      </c>
      <c r="G40" s="143">
        <f>SUM(Z11:Z16)</f>
        <v>0</v>
      </c>
      <c r="H40" s="143">
        <f>SUM(AF11:AF16)</f>
        <v>0</v>
      </c>
      <c r="I40" s="143">
        <f>SUM(AR11:AR16)</f>
        <v>6207.177347642657</v>
      </c>
      <c r="J40" s="3"/>
      <c r="K40" s="3"/>
      <c r="L40" s="3"/>
      <c r="M40" s="3"/>
      <c r="N40" s="3"/>
      <c r="O40"/>
      <c r="P40"/>
      <c r="Q40"/>
      <c r="R40"/>
      <c r="S40" s="107"/>
      <c r="U40" s="83"/>
      <c r="V40" s="83"/>
      <c r="X40" s="82"/>
      <c r="Y40" s="82"/>
    </row>
    <row r="41" spans="1:48" x14ac:dyDescent="0.2">
      <c r="A41" s="70"/>
      <c r="B41" s="66" t="s">
        <v>46</v>
      </c>
      <c r="C41" s="64">
        <f>SUM(B17:B22)</f>
        <v>0</v>
      </c>
      <c r="D41" s="65">
        <f>SUM(H17:H22)</f>
        <v>0</v>
      </c>
      <c r="E41" s="64">
        <f>SUM(N17:N22)</f>
        <v>0</v>
      </c>
      <c r="F41" s="84">
        <f>SUM(T17:T22)</f>
        <v>0</v>
      </c>
      <c r="G41" s="81">
        <f>SUM(Z17:Z22)</f>
        <v>0</v>
      </c>
      <c r="H41" s="81">
        <f>SUM(AF17:AF22)</f>
        <v>0</v>
      </c>
      <c r="I41" s="81">
        <f>SUM(AR17:AR22)</f>
        <v>6207.177347642657</v>
      </c>
      <c r="J41" s="3"/>
      <c r="K41" s="3"/>
      <c r="L41" s="3"/>
      <c r="M41" s="3"/>
      <c r="N41" s="3"/>
      <c r="O41"/>
      <c r="P41"/>
      <c r="Q41"/>
      <c r="R41"/>
      <c r="S41" s="107"/>
      <c r="U41" s="83"/>
      <c r="V41" s="83"/>
      <c r="X41" s="82"/>
      <c r="Y41" s="82"/>
    </row>
    <row r="42" spans="1:48" x14ac:dyDescent="0.2">
      <c r="A42" s="131"/>
      <c r="B42" s="132" t="s">
        <v>47</v>
      </c>
      <c r="C42" s="133">
        <f>SUM(B5:B22)</f>
        <v>0</v>
      </c>
      <c r="D42" s="134">
        <f>SUM(H5:H22)</f>
        <v>0</v>
      </c>
      <c r="E42" s="133">
        <f>SUM(N5:N22)</f>
        <v>0</v>
      </c>
      <c r="F42" s="144">
        <f>SUM(T5:T22)</f>
        <v>0</v>
      </c>
      <c r="G42" s="145">
        <f>SUM(Z5:Z22)</f>
        <v>0</v>
      </c>
      <c r="H42" s="143">
        <f>SUM(AF5:AF22)</f>
        <v>0</v>
      </c>
      <c r="I42" s="143">
        <f>SUM(AR5:AR22)</f>
        <v>41704.922734351858</v>
      </c>
      <c r="J42" s="3"/>
      <c r="K42" s="3"/>
      <c r="L42" s="3"/>
      <c r="M42" s="3"/>
      <c r="N42" s="3"/>
      <c r="O42"/>
      <c r="P42"/>
      <c r="Q42"/>
      <c r="R42"/>
      <c r="S42" s="107"/>
      <c r="U42" s="83"/>
      <c r="V42" s="83"/>
      <c r="X42" s="82"/>
      <c r="Y42" s="82"/>
    </row>
    <row r="43" spans="1:48" x14ac:dyDescent="0.2">
      <c r="A43" s="71" t="s">
        <v>1</v>
      </c>
      <c r="B43" s="69" t="s">
        <v>44</v>
      </c>
      <c r="C43" s="67">
        <f>SUM(C5:C10)</f>
        <v>0</v>
      </c>
      <c r="D43" s="68">
        <f>SUM(I5:I10)</f>
        <v>0</v>
      </c>
      <c r="E43" s="67">
        <f>SUM(O5:O10)</f>
        <v>0</v>
      </c>
      <c r="F43" s="86">
        <f>SUM(U5:U10)</f>
        <v>0</v>
      </c>
      <c r="G43" s="85">
        <f>SUM(AA5:AA10)</f>
        <v>0</v>
      </c>
      <c r="H43" s="85">
        <f>SUM(AG5:AG10)</f>
        <v>0</v>
      </c>
      <c r="I43" s="85">
        <f>SUM(AS5:AS10)</f>
        <v>17735.101793477741</v>
      </c>
      <c r="J43" s="3"/>
      <c r="K43" s="3"/>
      <c r="L43" s="3"/>
      <c r="M43" s="3"/>
      <c r="N43" s="3"/>
      <c r="O43"/>
      <c r="P43"/>
      <c r="Q43"/>
      <c r="R43"/>
      <c r="S43" s="107"/>
      <c r="U43" s="83"/>
      <c r="V43" s="83"/>
      <c r="X43" s="82"/>
      <c r="Y43" s="82"/>
    </row>
    <row r="44" spans="1:48" x14ac:dyDescent="0.2">
      <c r="A44" s="53"/>
      <c r="B44" s="128" t="s">
        <v>45</v>
      </c>
      <c r="C44" s="129">
        <f>SUM(C11:C16)</f>
        <v>0</v>
      </c>
      <c r="D44" s="55">
        <f>SUM(I11:I16)</f>
        <v>0</v>
      </c>
      <c r="E44" s="129">
        <f>SUM(O11:O16)</f>
        <v>0</v>
      </c>
      <c r="F44" s="142">
        <f>SUM(U11:U16)</f>
        <v>0</v>
      </c>
      <c r="G44" s="143">
        <f>SUM(AA11:AA16)</f>
        <v>0</v>
      </c>
      <c r="H44" s="143">
        <f>SUM(AG11:AG16)</f>
        <v>0</v>
      </c>
      <c r="I44" s="143">
        <f>SUM(AS11:AS16)</f>
        <v>5441.8953573296249</v>
      </c>
      <c r="J44" s="3"/>
      <c r="K44" s="3"/>
      <c r="L44" s="3"/>
      <c r="M44" s="3"/>
      <c r="N44" s="3"/>
      <c r="O44"/>
      <c r="P44"/>
      <c r="Q44"/>
      <c r="R44"/>
      <c r="S44" s="107"/>
      <c r="U44" s="83"/>
      <c r="V44" s="83"/>
      <c r="X44" s="82"/>
      <c r="Y44" s="82"/>
    </row>
    <row r="45" spans="1:48" x14ac:dyDescent="0.2">
      <c r="A45" s="66"/>
      <c r="B45" s="66" t="s">
        <v>46</v>
      </c>
      <c r="C45" s="64">
        <f>SUM(C17:C22)</f>
        <v>0</v>
      </c>
      <c r="D45" s="65">
        <f>SUM(I17:I22)</f>
        <v>0</v>
      </c>
      <c r="E45" s="64">
        <f>SUM(O17:O22)</f>
        <v>0</v>
      </c>
      <c r="F45" s="84">
        <f>SUM(U17:U22)</f>
        <v>0</v>
      </c>
      <c r="G45" s="81">
        <f>SUM(AA17:AA22)</f>
        <v>0</v>
      </c>
      <c r="H45" s="81">
        <f>SUM(AG17:AG22)</f>
        <v>0</v>
      </c>
      <c r="I45" s="81">
        <f>SUM(AS17:AS22)</f>
        <v>0</v>
      </c>
      <c r="J45" s="3"/>
      <c r="K45" s="3"/>
      <c r="L45" s="3"/>
      <c r="M45" s="3"/>
      <c r="N45" s="3"/>
      <c r="O45"/>
      <c r="P45"/>
      <c r="Q45"/>
      <c r="R45"/>
      <c r="S45" s="107"/>
      <c r="U45" s="83"/>
      <c r="V45" s="83"/>
      <c r="X45" s="82"/>
      <c r="Y45" s="82"/>
    </row>
    <row r="46" spans="1:48" x14ac:dyDescent="0.2">
      <c r="A46" s="132"/>
      <c r="B46" s="132" t="s">
        <v>47</v>
      </c>
      <c r="C46" s="133">
        <f>SUM(C5:C22)</f>
        <v>0</v>
      </c>
      <c r="D46" s="134">
        <f>SUM(I5:I22)</f>
        <v>0</v>
      </c>
      <c r="E46" s="133">
        <f>SUM(O5:O22)</f>
        <v>0</v>
      </c>
      <c r="F46" s="144">
        <f>SUM(U5:U22)</f>
        <v>0</v>
      </c>
      <c r="G46" s="145">
        <f>SUM(AA5:AA22)</f>
        <v>0</v>
      </c>
      <c r="H46" s="145">
        <f>SUM(AG5:AG22)</f>
        <v>0</v>
      </c>
      <c r="I46" s="145">
        <f>SUM(AS5:AS22)</f>
        <v>23176.997150807365</v>
      </c>
      <c r="J46" s="3"/>
      <c r="K46" s="3"/>
      <c r="L46" s="3"/>
      <c r="M46" s="3"/>
      <c r="N46" s="3"/>
      <c r="O46"/>
      <c r="P46"/>
      <c r="Q46"/>
      <c r="R46"/>
      <c r="S46" s="107"/>
      <c r="U46" s="83"/>
      <c r="V46" s="83"/>
      <c r="X46" s="82"/>
      <c r="Y46" s="82"/>
    </row>
    <row r="47" spans="1:48" x14ac:dyDescent="0.2">
      <c r="A47" s="69" t="s">
        <v>48</v>
      </c>
      <c r="B47" s="69" t="s">
        <v>44</v>
      </c>
      <c r="C47" s="67">
        <f>SUM(D5:D10)</f>
        <v>0</v>
      </c>
      <c r="D47" s="68">
        <f>SUM(J5:J10)</f>
        <v>0</v>
      </c>
      <c r="E47" s="67">
        <f>SUM(P5:P10)</f>
        <v>0</v>
      </c>
      <c r="F47" s="86">
        <f>SUM(V5:V10)</f>
        <v>0</v>
      </c>
      <c r="G47" s="85">
        <f>SUM(AB5:AB10)</f>
        <v>0</v>
      </c>
      <c r="H47" s="81">
        <f>SUM(AH5:AH10)</f>
        <v>0</v>
      </c>
      <c r="I47" s="81">
        <f>SUM(AT5:AT10)</f>
        <v>705.45761985281376</v>
      </c>
      <c r="J47" s="3"/>
      <c r="K47" s="3"/>
      <c r="L47" s="3"/>
      <c r="M47" s="3"/>
      <c r="N47" s="3"/>
      <c r="O47"/>
      <c r="P47"/>
      <c r="Q47"/>
      <c r="R47"/>
      <c r="S47" s="107"/>
      <c r="U47" s="83"/>
      <c r="V47" s="83"/>
      <c r="X47" s="82"/>
      <c r="Y47" s="82"/>
    </row>
    <row r="48" spans="1:48" x14ac:dyDescent="0.2">
      <c r="A48" s="54"/>
      <c r="B48" s="128" t="s">
        <v>45</v>
      </c>
      <c r="C48" s="129">
        <f>SUM(D11:D16)</f>
        <v>0</v>
      </c>
      <c r="D48" s="55">
        <f>SUM(J11:J16)</f>
        <v>0</v>
      </c>
      <c r="E48" s="129">
        <f>SUM(P11:P16)</f>
        <v>0</v>
      </c>
      <c r="F48" s="142">
        <f>SUM(V11:V16)</f>
        <v>0</v>
      </c>
      <c r="G48" s="143">
        <f>SUM(AB11:AB16)</f>
        <v>0</v>
      </c>
      <c r="H48" s="143">
        <f>SUM(AH11:AH16)</f>
        <v>0</v>
      </c>
      <c r="I48" s="143">
        <f>SUM(AT11:AT16)</f>
        <v>858.59854447725581</v>
      </c>
      <c r="J48" s="3"/>
      <c r="K48" s="3"/>
      <c r="L48" s="3"/>
      <c r="M48" s="3"/>
      <c r="N48" s="3"/>
      <c r="O48"/>
      <c r="P48"/>
      <c r="Q48"/>
      <c r="R48"/>
      <c r="S48" s="107"/>
      <c r="U48" s="83"/>
      <c r="V48" s="83"/>
      <c r="X48" s="82"/>
      <c r="Y48" s="82"/>
    </row>
    <row r="49" spans="1:25" x14ac:dyDescent="0.2">
      <c r="A49" s="66"/>
      <c r="B49" s="66" t="s">
        <v>46</v>
      </c>
      <c r="C49" s="64">
        <f>SUM(D17:D22)</f>
        <v>0</v>
      </c>
      <c r="D49" s="65">
        <f>SUM(J17:J22)</f>
        <v>0</v>
      </c>
      <c r="E49" s="64">
        <f>SUM(P17:P22)</f>
        <v>0</v>
      </c>
      <c r="F49" s="84">
        <f>SUM(V17:V22)</f>
        <v>0</v>
      </c>
      <c r="G49" s="81">
        <f>SUM(AB17:AB22)</f>
        <v>0</v>
      </c>
      <c r="H49" s="81">
        <f>SUM(AH17:AH22)</f>
        <v>0</v>
      </c>
      <c r="I49" s="81">
        <f>SUM(AT17:AT22)</f>
        <v>858.59854447725593</v>
      </c>
      <c r="J49" s="3"/>
      <c r="K49" s="3"/>
      <c r="L49" s="3"/>
      <c r="M49" s="3"/>
      <c r="N49" s="3"/>
      <c r="O49"/>
      <c r="P49"/>
      <c r="Q49"/>
      <c r="R49"/>
      <c r="S49" s="107"/>
      <c r="U49" s="83"/>
      <c r="V49" s="83"/>
      <c r="X49" s="82"/>
      <c r="Y49" s="82"/>
    </row>
    <row r="50" spans="1:25" x14ac:dyDescent="0.2">
      <c r="A50" s="132"/>
      <c r="B50" s="132" t="s">
        <v>47</v>
      </c>
      <c r="C50" s="133">
        <f>SUM(D5:D22)</f>
        <v>0</v>
      </c>
      <c r="D50" s="134">
        <f>SUM(J5:J22)</f>
        <v>0</v>
      </c>
      <c r="E50" s="133">
        <f>SUM(P5:P22)</f>
        <v>0</v>
      </c>
      <c r="F50" s="144">
        <f>SUM(V5:V22)</f>
        <v>0</v>
      </c>
      <c r="G50" s="145">
        <f>SUM(AB5:AB22)</f>
        <v>0</v>
      </c>
      <c r="H50" s="143">
        <f>SUM(AH5:AH22)</f>
        <v>0</v>
      </c>
      <c r="I50" s="143">
        <f>SUM(AT5:AT22)</f>
        <v>2422.6547088073253</v>
      </c>
      <c r="J50" s="3"/>
      <c r="K50" s="3"/>
      <c r="L50" s="3"/>
      <c r="M50" s="3"/>
      <c r="N50" s="3"/>
      <c r="O50"/>
      <c r="P50"/>
      <c r="Q50"/>
      <c r="R50"/>
      <c r="S50" s="107"/>
      <c r="U50" s="83"/>
      <c r="V50" s="83"/>
      <c r="X50" s="82"/>
      <c r="Y50" s="82"/>
    </row>
    <row r="51" spans="1:25" x14ac:dyDescent="0.2">
      <c r="A51" s="69" t="s">
        <v>3</v>
      </c>
      <c r="B51" s="69" t="s">
        <v>44</v>
      </c>
      <c r="C51" s="67">
        <f>SUM(E5:E10)</f>
        <v>0</v>
      </c>
      <c r="D51" s="68">
        <f>SUM(K5:K10)</f>
        <v>0</v>
      </c>
      <c r="E51" s="67">
        <f>SUM(Q5:Q10)</f>
        <v>0</v>
      </c>
      <c r="F51" s="86">
        <f>SUM(W5:W10)</f>
        <v>0</v>
      </c>
      <c r="G51" s="85">
        <f>SUM(AC5:AC10)</f>
        <v>0</v>
      </c>
      <c r="H51" s="85">
        <f>SUM(AI5:AI10)</f>
        <v>0</v>
      </c>
      <c r="I51" s="85">
        <f>SUM(AU5:AU10)</f>
        <v>0</v>
      </c>
      <c r="J51" s="3"/>
      <c r="K51" s="3"/>
      <c r="L51" s="3"/>
      <c r="M51" s="3"/>
      <c r="N51" s="3"/>
      <c r="O51"/>
      <c r="P51"/>
      <c r="Q51"/>
      <c r="R51"/>
      <c r="S51" s="107"/>
      <c r="U51" s="83"/>
      <c r="V51" s="83"/>
      <c r="X51" s="82"/>
      <c r="Y51" s="82"/>
    </row>
    <row r="52" spans="1:25" x14ac:dyDescent="0.2">
      <c r="A52" s="54"/>
      <c r="B52" s="128" t="s">
        <v>45</v>
      </c>
      <c r="C52" s="129">
        <f>SUM(E11:E16)</f>
        <v>0</v>
      </c>
      <c r="D52" s="55">
        <f>SUM(K11:K16)</f>
        <v>0</v>
      </c>
      <c r="E52" s="129">
        <f>SUM(Q11:Q16)</f>
        <v>0</v>
      </c>
      <c r="F52" s="142">
        <f>SUM(W11:W16)</f>
        <v>0</v>
      </c>
      <c r="G52" s="143">
        <f>SUM(AC11:AC16)</f>
        <v>0</v>
      </c>
      <c r="H52" s="143">
        <f>SUM(AI11:AI16)</f>
        <v>0</v>
      </c>
      <c r="I52" s="143">
        <f>SUM(AU11:AU16)</f>
        <v>31976.269972994793</v>
      </c>
      <c r="J52" s="3"/>
      <c r="K52" s="3"/>
      <c r="L52" s="3"/>
      <c r="M52" s="3"/>
      <c r="N52" s="3"/>
      <c r="O52"/>
      <c r="P52"/>
      <c r="Q52"/>
      <c r="R52"/>
      <c r="S52" s="107"/>
      <c r="U52" s="83"/>
      <c r="V52" s="83"/>
      <c r="X52" s="82"/>
      <c r="Y52" s="82"/>
    </row>
    <row r="53" spans="1:25" x14ac:dyDescent="0.2">
      <c r="A53" s="66"/>
      <c r="B53" s="66" t="s">
        <v>46</v>
      </c>
      <c r="C53" s="64">
        <f>SUM(E17:E22)</f>
        <v>0</v>
      </c>
      <c r="D53" s="65">
        <f>SUM(K17:K22)</f>
        <v>0</v>
      </c>
      <c r="E53" s="64">
        <f>SUM(Q17:Q22)</f>
        <v>0</v>
      </c>
      <c r="F53" s="84">
        <f>SUM(W17:W22)</f>
        <v>0</v>
      </c>
      <c r="G53" s="81">
        <f>SUM(AC17:AC22)</f>
        <v>0</v>
      </c>
      <c r="H53" s="81">
        <f>SUM(AI17:AI22)</f>
        <v>0</v>
      </c>
      <c r="I53" s="81">
        <f>SUM(AU17:AU22)</f>
        <v>43797.74845509752</v>
      </c>
      <c r="J53" s="3"/>
      <c r="K53" s="3"/>
      <c r="L53" s="3"/>
      <c r="M53" s="3"/>
      <c r="N53" s="3"/>
      <c r="O53"/>
      <c r="P53"/>
      <c r="Q53"/>
      <c r="R53"/>
      <c r="S53" s="107"/>
      <c r="U53" s="83"/>
      <c r="V53" s="83"/>
      <c r="X53" s="82"/>
      <c r="Y53" s="82"/>
    </row>
    <row r="54" spans="1:25" x14ac:dyDescent="0.2">
      <c r="A54" s="132"/>
      <c r="B54" s="132" t="s">
        <v>47</v>
      </c>
      <c r="C54" s="133">
        <f>SUM(E5:E22)</f>
        <v>0</v>
      </c>
      <c r="D54" s="134">
        <f>SUM(K5:K22)</f>
        <v>0</v>
      </c>
      <c r="E54" s="133">
        <f>SUM(Q5:Q22)</f>
        <v>0</v>
      </c>
      <c r="F54" s="144">
        <f>SUM(W5:W22)</f>
        <v>0</v>
      </c>
      <c r="G54" s="145">
        <f>SUM(AC5:AC22)</f>
        <v>0</v>
      </c>
      <c r="H54" s="145">
        <f>SUM(AI5:AI22)</f>
        <v>0</v>
      </c>
      <c r="I54" s="145">
        <f>SUM(AU5:AU22)</f>
        <v>75774.018428092328</v>
      </c>
      <c r="J54" s="3"/>
      <c r="K54" s="3"/>
      <c r="L54" s="3"/>
      <c r="M54" s="3"/>
      <c r="N54" s="3"/>
      <c r="O54"/>
      <c r="P54"/>
      <c r="Q54"/>
      <c r="R54"/>
      <c r="S54" s="107"/>
      <c r="U54" s="83"/>
      <c r="V54" s="83"/>
      <c r="X54" s="82"/>
      <c r="Y54" s="82"/>
    </row>
    <row r="55" spans="1:25" x14ac:dyDescent="0.2">
      <c r="A55" s="69" t="s">
        <v>49</v>
      </c>
      <c r="B55" s="69" t="s">
        <v>44</v>
      </c>
      <c r="C55" s="67">
        <f t="shared" ref="C55:I58" si="0">SUM(C39,C43,C47,C51)</f>
        <v>0</v>
      </c>
      <c r="D55" s="68">
        <f t="shared" si="0"/>
        <v>0</v>
      </c>
      <c r="E55" s="67">
        <f t="shared" si="0"/>
        <v>0</v>
      </c>
      <c r="F55" s="86">
        <f t="shared" si="0"/>
        <v>0</v>
      </c>
      <c r="G55" s="85">
        <f t="shared" si="0"/>
        <v>0</v>
      </c>
      <c r="H55" s="85">
        <f t="shared" si="0"/>
        <v>0</v>
      </c>
      <c r="I55" s="85">
        <f t="shared" si="0"/>
        <v>47731.127452397122</v>
      </c>
      <c r="J55" s="76">
        <f>I55*100/I$58</f>
        <v>33.360076056268085</v>
      </c>
      <c r="K55"/>
      <c r="L55"/>
      <c r="M55"/>
      <c r="N55"/>
      <c r="O55"/>
      <c r="P55"/>
      <c r="Q55"/>
      <c r="R55"/>
      <c r="S55" s="107"/>
      <c r="U55" s="83"/>
      <c r="V55" s="83"/>
      <c r="X55" s="82"/>
      <c r="Y55" s="82"/>
    </row>
    <row r="56" spans="1:25" x14ac:dyDescent="0.2">
      <c r="A56" s="54"/>
      <c r="B56" s="128" t="s">
        <v>45</v>
      </c>
      <c r="C56" s="129">
        <f t="shared" si="0"/>
        <v>0</v>
      </c>
      <c r="D56" s="55">
        <f t="shared" si="0"/>
        <v>0</v>
      </c>
      <c r="E56" s="129">
        <f t="shared" si="0"/>
        <v>0</v>
      </c>
      <c r="F56" s="142">
        <f t="shared" si="0"/>
        <v>0</v>
      </c>
      <c r="G56" s="143">
        <f t="shared" si="0"/>
        <v>0</v>
      </c>
      <c r="H56" s="143">
        <f t="shared" si="0"/>
        <v>0</v>
      </c>
      <c r="I56" s="143">
        <f t="shared" si="0"/>
        <v>44483.941222444329</v>
      </c>
      <c r="J56" s="76">
        <f>I56*100/I$58</f>
        <v>31.090563782372456</v>
      </c>
      <c r="U56" s="83"/>
      <c r="V56" s="83"/>
      <c r="X56" s="82"/>
      <c r="Y56" s="82"/>
    </row>
    <row r="57" spans="1:25" x14ac:dyDescent="0.2">
      <c r="A57" s="66"/>
      <c r="B57" s="66" t="s">
        <v>46</v>
      </c>
      <c r="C57" s="64">
        <f t="shared" si="0"/>
        <v>0</v>
      </c>
      <c r="D57" s="65">
        <f t="shared" si="0"/>
        <v>0</v>
      </c>
      <c r="E57" s="64">
        <f t="shared" si="0"/>
        <v>0</v>
      </c>
      <c r="F57" s="84">
        <f t="shared" si="0"/>
        <v>0</v>
      </c>
      <c r="G57" s="81">
        <f t="shared" si="0"/>
        <v>0</v>
      </c>
      <c r="H57" s="81">
        <f t="shared" si="0"/>
        <v>0</v>
      </c>
      <c r="I57" s="81">
        <f t="shared" si="0"/>
        <v>50863.524347217433</v>
      </c>
      <c r="J57" s="76">
        <f>I57*100/I$58</f>
        <v>35.549360161359459</v>
      </c>
      <c r="U57" s="83"/>
      <c r="V57" s="83"/>
      <c r="X57" s="82"/>
      <c r="Y57" s="82"/>
    </row>
    <row r="58" spans="1:25" x14ac:dyDescent="0.2">
      <c r="A58" s="132"/>
      <c r="B58" s="132" t="s">
        <v>47</v>
      </c>
      <c r="C58" s="133">
        <f t="shared" si="0"/>
        <v>0</v>
      </c>
      <c r="D58" s="134">
        <f t="shared" si="0"/>
        <v>0</v>
      </c>
      <c r="E58" s="133">
        <f t="shared" si="0"/>
        <v>0</v>
      </c>
      <c r="F58" s="144">
        <f t="shared" si="0"/>
        <v>0</v>
      </c>
      <c r="G58" s="145">
        <f t="shared" si="0"/>
        <v>0</v>
      </c>
      <c r="H58" s="145">
        <f t="shared" si="0"/>
        <v>0</v>
      </c>
      <c r="I58" s="145">
        <f t="shared" si="0"/>
        <v>143078.59302205889</v>
      </c>
      <c r="J58" s="76"/>
    </row>
    <row r="59" spans="1:25" x14ac:dyDescent="0.2">
      <c r="F59" s="110"/>
      <c r="G59" s="110"/>
      <c r="H59" s="110"/>
    </row>
    <row r="60" spans="1:25" x14ac:dyDescent="0.2">
      <c r="F60" s="66"/>
      <c r="G60" s="66"/>
      <c r="H60" s="66"/>
    </row>
    <row r="61" spans="1:25" x14ac:dyDescent="0.2">
      <c r="F61" s="66"/>
      <c r="G61" s="66"/>
      <c r="H61" s="66"/>
    </row>
    <row r="69" spans="1:36" customFormat="1" x14ac:dyDescent="0.2">
      <c r="A69" s="184"/>
      <c r="B69" s="185">
        <f>B1</f>
        <v>2003</v>
      </c>
      <c r="C69" s="185">
        <f>H1</f>
        <v>2005</v>
      </c>
      <c r="D69" s="185">
        <f>N1</f>
        <v>2007</v>
      </c>
      <c r="E69" s="185">
        <f>T1</f>
        <v>2009</v>
      </c>
      <c r="F69" s="185">
        <v>2011</v>
      </c>
      <c r="G69" s="185">
        <v>2013</v>
      </c>
      <c r="H69" s="152" t="s">
        <v>64</v>
      </c>
      <c r="I69" s="152">
        <v>2019</v>
      </c>
      <c r="S69" s="107"/>
      <c r="Z69" s="1"/>
      <c r="AA69" s="1"/>
      <c r="AB69" s="1"/>
      <c r="AC69" s="1"/>
      <c r="AD69" s="1"/>
      <c r="AF69" s="1"/>
      <c r="AG69" s="1"/>
      <c r="AH69" s="1"/>
      <c r="AI69" s="1"/>
      <c r="AJ69" s="1"/>
    </row>
    <row r="70" spans="1:36" customFormat="1" x14ac:dyDescent="0.2">
      <c r="A70" s="57" t="str">
        <f t="shared" ref="A70:A98" si="1">A4</f>
        <v>Prenatal</v>
      </c>
      <c r="B70" s="58">
        <f t="shared" ref="B70:B98" si="2">F4</f>
        <v>0</v>
      </c>
      <c r="C70" s="58">
        <f t="shared" ref="C70:C98" si="3">L4</f>
        <v>0</v>
      </c>
      <c r="D70" s="58">
        <f t="shared" ref="D70:D98" si="4">R4</f>
        <v>0</v>
      </c>
      <c r="E70" s="58">
        <f t="shared" ref="E70:E98" si="5">X4</f>
        <v>0</v>
      </c>
      <c r="F70" s="58">
        <f t="shared" ref="F70:F98" si="6">AD4</f>
        <v>0</v>
      </c>
      <c r="G70" s="58">
        <f t="shared" ref="G70:G98" si="7">AJ4</f>
        <v>0</v>
      </c>
      <c r="H70" s="147">
        <f>AP4</f>
        <v>0</v>
      </c>
      <c r="I70" s="147">
        <f t="shared" ref="I70:I98" si="8">AV4</f>
        <v>0</v>
      </c>
      <c r="S70" s="107"/>
      <c r="Z70" s="1"/>
      <c r="AA70" s="1"/>
      <c r="AB70" s="1"/>
      <c r="AC70" s="1"/>
      <c r="AD70" s="1"/>
      <c r="AF70" s="1"/>
      <c r="AG70" s="1"/>
      <c r="AH70" s="1"/>
      <c r="AI70" s="1"/>
      <c r="AJ70" s="1"/>
    </row>
    <row r="71" spans="1:36" customFormat="1" x14ac:dyDescent="0.2">
      <c r="A71" s="2">
        <f t="shared" si="1"/>
        <v>0</v>
      </c>
      <c r="B71" s="108">
        <f t="shared" si="2"/>
        <v>0</v>
      </c>
      <c r="C71" s="108">
        <f t="shared" si="3"/>
        <v>0</v>
      </c>
      <c r="D71" s="108">
        <f t="shared" si="4"/>
        <v>0</v>
      </c>
      <c r="E71" s="108">
        <f t="shared" si="5"/>
        <v>0</v>
      </c>
      <c r="F71" s="108">
        <f t="shared" si="6"/>
        <v>0</v>
      </c>
      <c r="G71" s="108">
        <f t="shared" si="7"/>
        <v>0</v>
      </c>
      <c r="H71" s="146">
        <f t="shared" ref="H71:H98" si="9">AP5</f>
        <v>0</v>
      </c>
      <c r="I71" s="146">
        <f t="shared" si="8"/>
        <v>17008.237836295277</v>
      </c>
      <c r="S71" s="107"/>
      <c r="Z71" s="1"/>
      <c r="AA71" s="1"/>
      <c r="AB71" s="1"/>
      <c r="AC71" s="1"/>
      <c r="AD71" s="1"/>
      <c r="AF71" s="1"/>
      <c r="AG71" s="1"/>
      <c r="AH71" s="1"/>
      <c r="AI71" s="1"/>
      <c r="AJ71" s="1"/>
    </row>
    <row r="72" spans="1:36" customFormat="1" x14ac:dyDescent="0.2">
      <c r="A72" s="57">
        <f t="shared" si="1"/>
        <v>1</v>
      </c>
      <c r="B72" s="58">
        <f t="shared" si="2"/>
        <v>0</v>
      </c>
      <c r="C72" s="58">
        <f t="shared" si="3"/>
        <v>0</v>
      </c>
      <c r="D72" s="58">
        <f t="shared" si="4"/>
        <v>0</v>
      </c>
      <c r="E72" s="58">
        <f t="shared" si="5"/>
        <v>0</v>
      </c>
      <c r="F72" s="58">
        <f t="shared" si="6"/>
        <v>0</v>
      </c>
      <c r="G72" s="58">
        <f t="shared" si="7"/>
        <v>0</v>
      </c>
      <c r="H72" s="147">
        <f t="shared" si="9"/>
        <v>0</v>
      </c>
      <c r="I72" s="147">
        <f t="shared" si="8"/>
        <v>10053.30955570697</v>
      </c>
      <c r="S72" s="107"/>
      <c r="Z72" s="1"/>
      <c r="AA72" s="1"/>
      <c r="AB72" s="1"/>
      <c r="AC72" s="1"/>
      <c r="AD72" s="1"/>
      <c r="AF72" s="1"/>
      <c r="AG72" s="1"/>
      <c r="AH72" s="1"/>
      <c r="AI72" s="1"/>
      <c r="AJ72" s="1"/>
    </row>
    <row r="73" spans="1:36" customFormat="1" x14ac:dyDescent="0.2">
      <c r="A73" s="2">
        <f t="shared" si="1"/>
        <v>2</v>
      </c>
      <c r="B73" s="108">
        <f t="shared" si="2"/>
        <v>0</v>
      </c>
      <c r="C73" s="108">
        <f t="shared" si="3"/>
        <v>0</v>
      </c>
      <c r="D73" s="108">
        <f t="shared" si="4"/>
        <v>0</v>
      </c>
      <c r="E73" s="108">
        <f t="shared" si="5"/>
        <v>0</v>
      </c>
      <c r="F73" s="108">
        <f t="shared" si="6"/>
        <v>0</v>
      </c>
      <c r="G73" s="108">
        <f t="shared" si="7"/>
        <v>0</v>
      </c>
      <c r="H73" s="146">
        <f t="shared" si="9"/>
        <v>0</v>
      </c>
      <c r="I73" s="146">
        <f t="shared" si="8"/>
        <v>4453.7785284723486</v>
      </c>
      <c r="S73" s="107"/>
      <c r="Z73" s="1"/>
      <c r="AA73" s="1"/>
      <c r="AB73" s="1"/>
      <c r="AC73" s="1"/>
      <c r="AD73" s="1"/>
      <c r="AF73" s="1"/>
      <c r="AG73" s="1"/>
      <c r="AH73" s="1"/>
      <c r="AI73" s="1"/>
      <c r="AJ73" s="1"/>
    </row>
    <row r="74" spans="1:36" customFormat="1" x14ac:dyDescent="0.2">
      <c r="A74" s="57">
        <f t="shared" si="1"/>
        <v>3</v>
      </c>
      <c r="B74" s="58">
        <f t="shared" si="2"/>
        <v>0</v>
      </c>
      <c r="C74" s="58">
        <f t="shared" si="3"/>
        <v>0</v>
      </c>
      <c r="D74" s="58">
        <f t="shared" si="4"/>
        <v>0</v>
      </c>
      <c r="E74" s="58">
        <f t="shared" si="5"/>
        <v>0</v>
      </c>
      <c r="F74" s="58">
        <f t="shared" si="6"/>
        <v>0</v>
      </c>
      <c r="G74" s="58">
        <f t="shared" si="7"/>
        <v>0</v>
      </c>
      <c r="H74" s="147">
        <f t="shared" si="9"/>
        <v>0</v>
      </c>
      <c r="I74" s="147">
        <f t="shared" si="8"/>
        <v>5153.9355011059451</v>
      </c>
      <c r="S74" s="107"/>
      <c r="Z74" s="1"/>
      <c r="AA74" s="1"/>
      <c r="AB74" s="1"/>
      <c r="AC74" s="1"/>
      <c r="AD74" s="1"/>
      <c r="AF74" s="1"/>
      <c r="AG74" s="1"/>
      <c r="AH74" s="1"/>
      <c r="AI74" s="1"/>
      <c r="AJ74" s="1"/>
    </row>
    <row r="75" spans="1:36" customFormat="1" x14ac:dyDescent="0.2">
      <c r="A75" s="2">
        <f t="shared" si="1"/>
        <v>4</v>
      </c>
      <c r="B75" s="108">
        <f t="shared" si="2"/>
        <v>0</v>
      </c>
      <c r="C75" s="108">
        <f t="shared" si="3"/>
        <v>0</v>
      </c>
      <c r="D75" s="108">
        <f t="shared" si="4"/>
        <v>0</v>
      </c>
      <c r="E75" s="108">
        <f t="shared" si="5"/>
        <v>0</v>
      </c>
      <c r="F75" s="108">
        <f t="shared" si="6"/>
        <v>0</v>
      </c>
      <c r="G75" s="108">
        <f t="shared" si="7"/>
        <v>0</v>
      </c>
      <c r="H75" s="146">
        <f t="shared" si="9"/>
        <v>0</v>
      </c>
      <c r="I75" s="146">
        <f t="shared" si="8"/>
        <v>5350.0400374311494</v>
      </c>
      <c r="S75" s="107"/>
      <c r="Z75" s="1"/>
      <c r="AA75" s="1"/>
      <c r="AB75" s="1"/>
      <c r="AC75" s="1"/>
      <c r="AD75" s="1"/>
      <c r="AF75" s="1"/>
      <c r="AG75" s="1"/>
      <c r="AH75" s="1"/>
      <c r="AI75" s="1"/>
      <c r="AJ75" s="1"/>
    </row>
    <row r="76" spans="1:36" customFormat="1" x14ac:dyDescent="0.2">
      <c r="A76" s="57">
        <f t="shared" si="1"/>
        <v>5</v>
      </c>
      <c r="B76" s="58">
        <f t="shared" si="2"/>
        <v>0</v>
      </c>
      <c r="C76" s="58">
        <f t="shared" si="3"/>
        <v>0</v>
      </c>
      <c r="D76" s="58">
        <f t="shared" si="4"/>
        <v>0</v>
      </c>
      <c r="E76" s="58">
        <f t="shared" si="5"/>
        <v>0</v>
      </c>
      <c r="F76" s="58">
        <f t="shared" si="6"/>
        <v>0</v>
      </c>
      <c r="G76" s="58">
        <f t="shared" si="7"/>
        <v>0</v>
      </c>
      <c r="H76" s="147">
        <f t="shared" si="9"/>
        <v>0</v>
      </c>
      <c r="I76" s="147">
        <f t="shared" si="8"/>
        <v>5711.8259933854333</v>
      </c>
      <c r="S76" s="107"/>
      <c r="Z76" s="1"/>
      <c r="AA76" s="1"/>
      <c r="AB76" s="1"/>
      <c r="AC76" s="1"/>
      <c r="AD76" s="1"/>
      <c r="AF76" s="1"/>
      <c r="AG76" s="1"/>
      <c r="AH76" s="1"/>
      <c r="AI76" s="1"/>
      <c r="AJ76" s="1"/>
    </row>
    <row r="77" spans="1:36" customFormat="1" x14ac:dyDescent="0.2">
      <c r="A77" s="2">
        <f t="shared" si="1"/>
        <v>6</v>
      </c>
      <c r="B77" s="108">
        <f t="shared" si="2"/>
        <v>0</v>
      </c>
      <c r="C77" s="108">
        <f t="shared" si="3"/>
        <v>0</v>
      </c>
      <c r="D77" s="108">
        <f t="shared" si="4"/>
        <v>0</v>
      </c>
      <c r="E77" s="108">
        <f t="shared" si="5"/>
        <v>0</v>
      </c>
      <c r="F77" s="108">
        <f t="shared" si="6"/>
        <v>0</v>
      </c>
      <c r="G77" s="108">
        <f t="shared" si="7"/>
        <v>0</v>
      </c>
      <c r="H77" s="146">
        <f t="shared" si="9"/>
        <v>0</v>
      </c>
      <c r="I77" s="146">
        <f t="shared" si="8"/>
        <v>6020.6370677646773</v>
      </c>
      <c r="S77" s="107"/>
      <c r="Z77" s="1"/>
      <c r="AA77" s="1"/>
      <c r="AB77" s="1"/>
      <c r="AC77" s="1"/>
      <c r="AD77" s="1"/>
      <c r="AF77" s="1"/>
      <c r="AG77" s="1"/>
      <c r="AH77" s="1"/>
      <c r="AI77" s="1"/>
      <c r="AJ77" s="1"/>
    </row>
    <row r="78" spans="1:36" customFormat="1" x14ac:dyDescent="0.2">
      <c r="A78" s="57">
        <f t="shared" si="1"/>
        <v>7</v>
      </c>
      <c r="B78" s="58">
        <f t="shared" si="2"/>
        <v>0</v>
      </c>
      <c r="C78" s="58">
        <f t="shared" si="3"/>
        <v>0</v>
      </c>
      <c r="D78" s="58">
        <f t="shared" si="4"/>
        <v>0</v>
      </c>
      <c r="E78" s="58">
        <f t="shared" si="5"/>
        <v>0</v>
      </c>
      <c r="F78" s="58">
        <f t="shared" si="6"/>
        <v>0</v>
      </c>
      <c r="G78" s="58">
        <f t="shared" si="7"/>
        <v>0</v>
      </c>
      <c r="H78" s="147">
        <f t="shared" si="9"/>
        <v>0</v>
      </c>
      <c r="I78" s="147">
        <f t="shared" si="8"/>
        <v>7998.8748648465444</v>
      </c>
      <c r="S78" s="107"/>
      <c r="Z78" s="1"/>
      <c r="AA78" s="1"/>
      <c r="AB78" s="1"/>
      <c r="AC78" s="1"/>
      <c r="AD78" s="1"/>
      <c r="AF78" s="1"/>
      <c r="AG78" s="1"/>
      <c r="AH78" s="1"/>
      <c r="AI78" s="1"/>
      <c r="AJ78" s="1"/>
    </row>
    <row r="79" spans="1:36" customFormat="1" x14ac:dyDescent="0.2">
      <c r="A79" s="2">
        <f t="shared" si="1"/>
        <v>8</v>
      </c>
      <c r="B79" s="108">
        <f t="shared" si="2"/>
        <v>0</v>
      </c>
      <c r="C79" s="108">
        <f t="shared" si="3"/>
        <v>0</v>
      </c>
      <c r="D79" s="108">
        <f t="shared" si="4"/>
        <v>0</v>
      </c>
      <c r="E79" s="108">
        <f t="shared" si="5"/>
        <v>0</v>
      </c>
      <c r="F79" s="108">
        <f t="shared" si="6"/>
        <v>0</v>
      </c>
      <c r="G79" s="108">
        <f t="shared" si="7"/>
        <v>0</v>
      </c>
      <c r="H79" s="146">
        <f t="shared" si="9"/>
        <v>0</v>
      </c>
      <c r="I79" s="146">
        <f t="shared" si="8"/>
        <v>7627.5508264858845</v>
      </c>
      <c r="S79" s="107"/>
      <c r="Z79" s="1"/>
      <c r="AA79" s="1"/>
      <c r="AB79" s="1"/>
      <c r="AC79" s="1"/>
      <c r="AD79" s="1"/>
      <c r="AF79" s="1"/>
      <c r="AG79" s="1"/>
      <c r="AH79" s="1"/>
      <c r="AI79" s="1"/>
      <c r="AJ79" s="1"/>
    </row>
    <row r="80" spans="1:36" customFormat="1" x14ac:dyDescent="0.2">
      <c r="A80" s="57">
        <f t="shared" si="1"/>
        <v>9</v>
      </c>
      <c r="B80" s="58">
        <f t="shared" si="2"/>
        <v>0</v>
      </c>
      <c r="C80" s="58">
        <f t="shared" si="3"/>
        <v>0</v>
      </c>
      <c r="D80" s="58">
        <f t="shared" si="4"/>
        <v>0</v>
      </c>
      <c r="E80" s="58">
        <f t="shared" si="5"/>
        <v>0</v>
      </c>
      <c r="F80" s="58">
        <f t="shared" si="6"/>
        <v>0</v>
      </c>
      <c r="G80" s="58">
        <f t="shared" si="7"/>
        <v>0</v>
      </c>
      <c r="H80" s="147">
        <f t="shared" si="9"/>
        <v>0</v>
      </c>
      <c r="I80" s="147">
        <f t="shared" si="8"/>
        <v>7598.9329920489326</v>
      </c>
      <c r="S80" s="107"/>
      <c r="Z80" s="1"/>
      <c r="AA80" s="1"/>
      <c r="AB80" s="1"/>
      <c r="AC80" s="1"/>
      <c r="AD80" s="1"/>
      <c r="AF80" s="1"/>
      <c r="AG80" s="1"/>
      <c r="AH80" s="1"/>
      <c r="AI80" s="1"/>
      <c r="AJ80" s="1"/>
    </row>
    <row r="81" spans="1:36" customFormat="1" x14ac:dyDescent="0.2">
      <c r="A81" s="2">
        <f t="shared" si="1"/>
        <v>10</v>
      </c>
      <c r="B81" s="108">
        <f t="shared" si="2"/>
        <v>0</v>
      </c>
      <c r="C81" s="108">
        <f t="shared" si="3"/>
        <v>0</v>
      </c>
      <c r="D81" s="108">
        <f t="shared" si="4"/>
        <v>0</v>
      </c>
      <c r="E81" s="108">
        <f t="shared" si="5"/>
        <v>0</v>
      </c>
      <c r="F81" s="108">
        <f t="shared" si="6"/>
        <v>0</v>
      </c>
      <c r="G81" s="108">
        <f t="shared" si="7"/>
        <v>0</v>
      </c>
      <c r="H81" s="146">
        <f t="shared" si="9"/>
        <v>0</v>
      </c>
      <c r="I81" s="146">
        <f t="shared" si="8"/>
        <v>7616.0553229171483</v>
      </c>
      <c r="S81" s="107"/>
      <c r="Z81" s="1"/>
      <c r="AA81" s="1"/>
      <c r="AB81" s="1"/>
      <c r="AC81" s="1"/>
      <c r="AD81" s="1"/>
      <c r="AF81" s="1"/>
      <c r="AG81" s="1"/>
      <c r="AH81" s="1"/>
      <c r="AI81" s="1"/>
      <c r="AJ81" s="1"/>
    </row>
    <row r="82" spans="1:36" customFormat="1" x14ac:dyDescent="0.2">
      <c r="A82" s="57">
        <f t="shared" si="1"/>
        <v>11</v>
      </c>
      <c r="B82" s="58">
        <f t="shared" si="2"/>
        <v>0</v>
      </c>
      <c r="C82" s="58">
        <f t="shared" si="3"/>
        <v>0</v>
      </c>
      <c r="D82" s="58">
        <f t="shared" si="4"/>
        <v>0</v>
      </c>
      <c r="E82" s="58">
        <f t="shared" si="5"/>
        <v>0</v>
      </c>
      <c r="F82" s="58">
        <f t="shared" si="6"/>
        <v>0</v>
      </c>
      <c r="G82" s="58">
        <f t="shared" si="7"/>
        <v>0</v>
      </c>
      <c r="H82" s="147">
        <f t="shared" si="9"/>
        <v>0</v>
      </c>
      <c r="I82" s="147">
        <f t="shared" si="8"/>
        <v>7621.8901483811433</v>
      </c>
      <c r="S82" s="107"/>
      <c r="Z82" s="1"/>
      <c r="AA82" s="1"/>
      <c r="AB82" s="1"/>
      <c r="AC82" s="1"/>
      <c r="AD82" s="1"/>
      <c r="AF82" s="1"/>
      <c r="AG82" s="1"/>
      <c r="AH82" s="1"/>
      <c r="AI82" s="1"/>
      <c r="AJ82" s="1"/>
    </row>
    <row r="83" spans="1:36" customFormat="1" x14ac:dyDescent="0.2">
      <c r="A83" s="2">
        <f t="shared" si="1"/>
        <v>12</v>
      </c>
      <c r="B83" s="108">
        <f t="shared" si="2"/>
        <v>0</v>
      </c>
      <c r="C83" s="108">
        <f t="shared" si="3"/>
        <v>0</v>
      </c>
      <c r="D83" s="108">
        <f t="shared" si="4"/>
        <v>0</v>
      </c>
      <c r="E83" s="108">
        <f t="shared" si="5"/>
        <v>0</v>
      </c>
      <c r="F83" s="108">
        <f t="shared" si="6"/>
        <v>0</v>
      </c>
      <c r="G83" s="108">
        <f t="shared" si="7"/>
        <v>0</v>
      </c>
      <c r="H83" s="146">
        <f t="shared" si="9"/>
        <v>0</v>
      </c>
      <c r="I83" s="146">
        <f t="shared" si="8"/>
        <v>7666.3362229231125</v>
      </c>
      <c r="S83" s="107"/>
      <c r="Z83" s="1"/>
      <c r="AA83" s="1"/>
      <c r="AB83" s="1"/>
      <c r="AC83" s="1"/>
      <c r="AD83" s="1"/>
      <c r="AF83" s="1"/>
      <c r="AG83" s="1"/>
      <c r="AH83" s="1"/>
      <c r="AI83" s="1"/>
      <c r="AJ83" s="1"/>
    </row>
    <row r="84" spans="1:36" customFormat="1" x14ac:dyDescent="0.2">
      <c r="A84" s="57">
        <f t="shared" si="1"/>
        <v>13</v>
      </c>
      <c r="B84" s="58">
        <f t="shared" si="2"/>
        <v>0</v>
      </c>
      <c r="C84" s="58">
        <f t="shared" si="3"/>
        <v>0</v>
      </c>
      <c r="D84" s="58">
        <f t="shared" si="4"/>
        <v>0</v>
      </c>
      <c r="E84" s="58">
        <f t="shared" si="5"/>
        <v>0</v>
      </c>
      <c r="F84" s="58">
        <f t="shared" si="6"/>
        <v>0</v>
      </c>
      <c r="G84" s="58">
        <f t="shared" si="7"/>
        <v>0</v>
      </c>
      <c r="H84" s="147">
        <f t="shared" si="9"/>
        <v>0</v>
      </c>
      <c r="I84" s="147">
        <f t="shared" si="8"/>
        <v>8617.3701241344643</v>
      </c>
      <c r="S84" s="107"/>
      <c r="Z84" s="1"/>
      <c r="AA84" s="1"/>
      <c r="AB84" s="1"/>
      <c r="AC84" s="1"/>
      <c r="AD84" s="1"/>
      <c r="AF84" s="1"/>
      <c r="AG84" s="1"/>
      <c r="AH84" s="1"/>
      <c r="AI84" s="1"/>
      <c r="AJ84" s="1"/>
    </row>
    <row r="85" spans="1:36" customFormat="1" x14ac:dyDescent="0.2">
      <c r="A85" s="2">
        <f t="shared" si="1"/>
        <v>14</v>
      </c>
      <c r="B85" s="108">
        <f t="shared" si="2"/>
        <v>0</v>
      </c>
      <c r="C85" s="108">
        <f t="shared" si="3"/>
        <v>0</v>
      </c>
      <c r="D85" s="108">
        <f t="shared" si="4"/>
        <v>0</v>
      </c>
      <c r="E85" s="108">
        <f t="shared" si="5"/>
        <v>0</v>
      </c>
      <c r="F85" s="108">
        <f t="shared" si="6"/>
        <v>0</v>
      </c>
      <c r="G85" s="108">
        <f t="shared" si="7"/>
        <v>0</v>
      </c>
      <c r="H85" s="146">
        <f t="shared" si="9"/>
        <v>0</v>
      </c>
      <c r="I85" s="146">
        <f t="shared" si="8"/>
        <v>8689.2680209618975</v>
      </c>
      <c r="S85" s="107"/>
      <c r="Z85" s="1"/>
      <c r="AA85" s="1"/>
      <c r="AB85" s="1"/>
      <c r="AC85" s="1"/>
      <c r="AD85" s="1"/>
      <c r="AF85" s="1"/>
      <c r="AG85" s="1"/>
      <c r="AH85" s="1"/>
      <c r="AI85" s="1"/>
      <c r="AJ85" s="1"/>
    </row>
    <row r="86" spans="1:36" customFormat="1" x14ac:dyDescent="0.2">
      <c r="A86" s="57">
        <f t="shared" si="1"/>
        <v>15</v>
      </c>
      <c r="B86" s="58">
        <f t="shared" si="2"/>
        <v>0</v>
      </c>
      <c r="C86" s="58">
        <f t="shared" si="3"/>
        <v>0</v>
      </c>
      <c r="D86" s="58">
        <f t="shared" si="4"/>
        <v>0</v>
      </c>
      <c r="E86" s="58">
        <f t="shared" si="5"/>
        <v>0</v>
      </c>
      <c r="F86" s="58">
        <f t="shared" si="6"/>
        <v>0</v>
      </c>
      <c r="G86" s="58">
        <f t="shared" si="7"/>
        <v>0</v>
      </c>
      <c r="H86" s="147">
        <f t="shared" si="9"/>
        <v>0</v>
      </c>
      <c r="I86" s="147">
        <f t="shared" si="8"/>
        <v>8696.9285199632395</v>
      </c>
      <c r="S86" s="107"/>
      <c r="Z86" s="1"/>
      <c r="AA86" s="1"/>
      <c r="AB86" s="1"/>
      <c r="AC86" s="1"/>
      <c r="AD86" s="1"/>
      <c r="AF86" s="1"/>
      <c r="AG86" s="1"/>
      <c r="AH86" s="1"/>
      <c r="AI86" s="1"/>
      <c r="AJ86" s="1"/>
    </row>
    <row r="87" spans="1:36" customFormat="1" x14ac:dyDescent="0.2">
      <c r="A87" s="2">
        <f t="shared" si="1"/>
        <v>16</v>
      </c>
      <c r="B87" s="108">
        <f t="shared" si="2"/>
        <v>0</v>
      </c>
      <c r="C87" s="108">
        <f t="shared" si="3"/>
        <v>0</v>
      </c>
      <c r="D87" s="108">
        <f t="shared" si="4"/>
        <v>0</v>
      </c>
      <c r="E87" s="108">
        <f t="shared" si="5"/>
        <v>0</v>
      </c>
      <c r="F87" s="108">
        <f t="shared" si="6"/>
        <v>0</v>
      </c>
      <c r="G87" s="108">
        <f t="shared" si="7"/>
        <v>0</v>
      </c>
      <c r="H87" s="146">
        <f t="shared" si="9"/>
        <v>0</v>
      </c>
      <c r="I87" s="146">
        <f t="shared" si="8"/>
        <v>8647.5159641641294</v>
      </c>
      <c r="S87" s="107"/>
      <c r="Z87" s="1"/>
      <c r="AA87" s="1"/>
      <c r="AB87" s="1"/>
      <c r="AC87" s="1"/>
      <c r="AD87" s="1"/>
      <c r="AF87" s="1"/>
      <c r="AG87" s="1"/>
      <c r="AH87" s="1"/>
      <c r="AI87" s="1"/>
      <c r="AJ87" s="1"/>
    </row>
    <row r="88" spans="1:36" customFormat="1" x14ac:dyDescent="0.2">
      <c r="A88" s="57">
        <f t="shared" si="1"/>
        <v>17</v>
      </c>
      <c r="B88" s="58">
        <f t="shared" si="2"/>
        <v>0</v>
      </c>
      <c r="C88" s="58">
        <f t="shared" si="3"/>
        <v>0</v>
      </c>
      <c r="D88" s="58">
        <f t="shared" si="4"/>
        <v>0</v>
      </c>
      <c r="E88" s="58">
        <f t="shared" si="5"/>
        <v>0</v>
      </c>
      <c r="F88" s="58">
        <f t="shared" si="6"/>
        <v>0</v>
      </c>
      <c r="G88" s="58">
        <f t="shared" si="7"/>
        <v>0</v>
      </c>
      <c r="H88" s="147">
        <f t="shared" si="9"/>
        <v>0</v>
      </c>
      <c r="I88" s="147">
        <f t="shared" si="8"/>
        <v>8546.1054950705839</v>
      </c>
      <c r="S88" s="107"/>
      <c r="Z88" s="1"/>
      <c r="AA88" s="1"/>
      <c r="AB88" s="1"/>
      <c r="AC88" s="1"/>
      <c r="AD88" s="1"/>
      <c r="AF88" s="1"/>
      <c r="AG88" s="1"/>
      <c r="AH88" s="1"/>
      <c r="AI88" s="1"/>
      <c r="AJ88" s="1"/>
    </row>
    <row r="89" spans="1:36" customFormat="1" x14ac:dyDescent="0.2">
      <c r="A89" s="2">
        <f t="shared" si="1"/>
        <v>18</v>
      </c>
      <c r="B89" s="108">
        <f t="shared" si="2"/>
        <v>0</v>
      </c>
      <c r="C89" s="108">
        <f t="shared" si="3"/>
        <v>0</v>
      </c>
      <c r="D89" s="108">
        <f t="shared" si="4"/>
        <v>0</v>
      </c>
      <c r="E89" s="108">
        <f t="shared" si="5"/>
        <v>0</v>
      </c>
      <c r="F89" s="108">
        <f t="shared" si="6"/>
        <v>0</v>
      </c>
      <c r="G89" s="108">
        <f t="shared" si="7"/>
        <v>0</v>
      </c>
      <c r="H89" s="146">
        <f t="shared" si="9"/>
        <v>0</v>
      </c>
      <c r="I89" s="146">
        <f t="shared" si="8"/>
        <v>7749.605687250727</v>
      </c>
      <c r="S89" s="107"/>
      <c r="Z89" s="1"/>
      <c r="AA89" s="1"/>
      <c r="AB89" s="1"/>
      <c r="AC89" s="1"/>
      <c r="AD89" s="1"/>
      <c r="AF89" s="1"/>
      <c r="AG89" s="1"/>
      <c r="AH89" s="1"/>
      <c r="AI89" s="1"/>
      <c r="AJ89" s="1"/>
    </row>
    <row r="90" spans="1:36" customFormat="1" x14ac:dyDescent="0.2">
      <c r="A90" s="57">
        <f t="shared" si="1"/>
        <v>19</v>
      </c>
      <c r="B90" s="58">
        <f t="shared" si="2"/>
        <v>0</v>
      </c>
      <c r="C90" s="58">
        <f t="shared" si="3"/>
        <v>0</v>
      </c>
      <c r="D90" s="58">
        <f t="shared" si="4"/>
        <v>0</v>
      </c>
      <c r="E90" s="58">
        <f t="shared" si="5"/>
        <v>0</v>
      </c>
      <c r="F90" s="58">
        <f t="shared" si="6"/>
        <v>0</v>
      </c>
      <c r="G90" s="58">
        <f t="shared" si="7"/>
        <v>0</v>
      </c>
      <c r="H90" s="147">
        <f t="shared" si="9"/>
        <v>0</v>
      </c>
      <c r="I90" s="147">
        <f t="shared" si="8"/>
        <v>6869.2673542938646</v>
      </c>
      <c r="S90" s="107"/>
      <c r="Z90" s="1"/>
      <c r="AA90" s="1"/>
      <c r="AB90" s="1"/>
      <c r="AC90" s="1"/>
      <c r="AD90" s="1"/>
      <c r="AF90" s="1"/>
      <c r="AG90" s="1"/>
      <c r="AH90" s="1"/>
      <c r="AI90" s="1"/>
      <c r="AJ90" s="1"/>
    </row>
    <row r="91" spans="1:36" customFormat="1" x14ac:dyDescent="0.2">
      <c r="A91" s="2">
        <f t="shared" si="1"/>
        <v>20</v>
      </c>
      <c r="B91" s="108">
        <f t="shared" si="2"/>
        <v>0</v>
      </c>
      <c r="C91" s="108">
        <f t="shared" si="3"/>
        <v>0</v>
      </c>
      <c r="D91" s="108">
        <f t="shared" si="4"/>
        <v>0</v>
      </c>
      <c r="E91" s="108">
        <f t="shared" si="5"/>
        <v>0</v>
      </c>
      <c r="F91" s="108">
        <f t="shared" si="6"/>
        <v>0</v>
      </c>
      <c r="G91" s="108">
        <f t="shared" si="7"/>
        <v>0</v>
      </c>
      <c r="H91" s="146">
        <f t="shared" si="9"/>
        <v>0</v>
      </c>
      <c r="I91" s="146">
        <f t="shared" si="8"/>
        <v>5313.1853892308181</v>
      </c>
      <c r="S91" s="107"/>
      <c r="Z91" s="1"/>
      <c r="AA91" s="1"/>
      <c r="AB91" s="1"/>
      <c r="AC91" s="1"/>
      <c r="AD91" s="1"/>
      <c r="AF91" s="1"/>
      <c r="AG91" s="1"/>
      <c r="AH91" s="1"/>
      <c r="AI91" s="1"/>
      <c r="AJ91" s="1"/>
    </row>
    <row r="92" spans="1:36" customFormat="1" x14ac:dyDescent="0.2">
      <c r="A92" s="57">
        <f t="shared" si="1"/>
        <v>21</v>
      </c>
      <c r="B92" s="58">
        <f t="shared" si="2"/>
        <v>0</v>
      </c>
      <c r="C92" s="58">
        <f t="shared" si="3"/>
        <v>0</v>
      </c>
      <c r="D92" s="58">
        <f t="shared" si="4"/>
        <v>0</v>
      </c>
      <c r="E92" s="58">
        <f t="shared" si="5"/>
        <v>0</v>
      </c>
      <c r="F92" s="58">
        <f t="shared" si="6"/>
        <v>0</v>
      </c>
      <c r="G92" s="58">
        <f t="shared" si="7"/>
        <v>0</v>
      </c>
      <c r="H92" s="147">
        <f t="shared" si="9"/>
        <v>0</v>
      </c>
      <c r="I92" s="147">
        <f t="shared" si="8"/>
        <v>4862.5163203769616</v>
      </c>
      <c r="S92" s="107"/>
      <c r="Z92" s="1"/>
      <c r="AA92" s="1"/>
      <c r="AB92" s="1"/>
      <c r="AC92" s="1"/>
      <c r="AD92" s="1"/>
      <c r="AF92" s="1"/>
      <c r="AG92" s="1"/>
      <c r="AH92" s="1"/>
      <c r="AI92" s="1"/>
      <c r="AJ92" s="1"/>
    </row>
    <row r="93" spans="1:36" customFormat="1" x14ac:dyDescent="0.2">
      <c r="A93" s="2">
        <f t="shared" si="1"/>
        <v>22</v>
      </c>
      <c r="B93" s="108">
        <f t="shared" si="2"/>
        <v>0</v>
      </c>
      <c r="C93" s="108">
        <f t="shared" si="3"/>
        <v>0</v>
      </c>
      <c r="D93" s="108">
        <f t="shared" si="4"/>
        <v>0</v>
      </c>
      <c r="E93" s="108">
        <f t="shared" si="5"/>
        <v>0</v>
      </c>
      <c r="F93" s="108">
        <f t="shared" si="6"/>
        <v>0</v>
      </c>
      <c r="G93" s="108">
        <f t="shared" si="7"/>
        <v>0</v>
      </c>
      <c r="H93" s="146">
        <f t="shared" si="9"/>
        <v>0</v>
      </c>
      <c r="I93" s="146">
        <f t="shared" si="8"/>
        <v>4234.4954881278645</v>
      </c>
      <c r="S93" s="107"/>
      <c r="Z93" s="1"/>
      <c r="AA93" s="1"/>
      <c r="AB93" s="1"/>
      <c r="AC93" s="1"/>
      <c r="AD93" s="1"/>
      <c r="AF93" s="1"/>
      <c r="AG93" s="1"/>
      <c r="AH93" s="1"/>
      <c r="AI93" s="1"/>
      <c r="AJ93" s="1"/>
    </row>
    <row r="94" spans="1:36" customFormat="1" x14ac:dyDescent="0.2">
      <c r="A94" s="57">
        <f t="shared" si="1"/>
        <v>23</v>
      </c>
      <c r="B94" s="58">
        <f t="shared" si="2"/>
        <v>0</v>
      </c>
      <c r="C94" s="58">
        <f t="shared" si="3"/>
        <v>0</v>
      </c>
      <c r="D94" s="58">
        <f t="shared" si="4"/>
        <v>0</v>
      </c>
      <c r="E94" s="58">
        <f t="shared" si="5"/>
        <v>0</v>
      </c>
      <c r="F94" s="58">
        <f t="shared" si="6"/>
        <v>0</v>
      </c>
      <c r="G94" s="58">
        <f t="shared" si="7"/>
        <v>0</v>
      </c>
      <c r="H94" s="147">
        <f t="shared" si="9"/>
        <v>0</v>
      </c>
      <c r="I94" s="147">
        <f t="shared" si="8"/>
        <v>3361.064490719592</v>
      </c>
      <c r="S94" s="107"/>
      <c r="Z94" s="1"/>
      <c r="AA94" s="1"/>
      <c r="AB94" s="1"/>
      <c r="AC94" s="1"/>
      <c r="AD94" s="1"/>
      <c r="AF94" s="1"/>
      <c r="AG94" s="1"/>
      <c r="AH94" s="1"/>
      <c r="AI94" s="1"/>
      <c r="AJ94" s="1"/>
    </row>
    <row r="95" spans="1:36" customFormat="1" x14ac:dyDescent="0.2">
      <c r="A95" s="2">
        <f t="shared" si="1"/>
        <v>24</v>
      </c>
      <c r="B95" s="108">
        <f t="shared" si="2"/>
        <v>0</v>
      </c>
      <c r="C95" s="108">
        <f t="shared" si="3"/>
        <v>0</v>
      </c>
      <c r="D95" s="108">
        <f t="shared" si="4"/>
        <v>0</v>
      </c>
      <c r="E95" s="108">
        <f t="shared" si="5"/>
        <v>0</v>
      </c>
      <c r="F95" s="108">
        <f t="shared" si="6"/>
        <v>0</v>
      </c>
      <c r="G95" s="108">
        <f t="shared" si="7"/>
        <v>0</v>
      </c>
      <c r="H95" s="146">
        <f t="shared" si="9"/>
        <v>0</v>
      </c>
      <c r="I95" s="146">
        <f t="shared" si="8"/>
        <v>2592.7823628628198</v>
      </c>
      <c r="S95" s="107"/>
      <c r="Z95" s="1"/>
      <c r="AA95" s="1"/>
      <c r="AB95" s="1"/>
      <c r="AC95" s="1"/>
      <c r="AD95" s="1"/>
      <c r="AF95" s="1"/>
      <c r="AG95" s="1"/>
      <c r="AH95" s="1"/>
      <c r="AI95" s="1"/>
      <c r="AJ95" s="1"/>
    </row>
    <row r="96" spans="1:36" customFormat="1" x14ac:dyDescent="0.2">
      <c r="A96" s="57">
        <f t="shared" si="1"/>
        <v>25</v>
      </c>
      <c r="B96" s="58">
        <f t="shared" si="2"/>
        <v>0</v>
      </c>
      <c r="C96" s="58">
        <f t="shared" si="3"/>
        <v>0</v>
      </c>
      <c r="D96" s="58">
        <f t="shared" si="4"/>
        <v>0</v>
      </c>
      <c r="E96" s="58">
        <f t="shared" si="5"/>
        <v>0</v>
      </c>
      <c r="F96" s="58">
        <f t="shared" si="6"/>
        <v>0</v>
      </c>
      <c r="G96" s="58">
        <f t="shared" si="7"/>
        <v>0</v>
      </c>
      <c r="H96" s="147">
        <f t="shared" si="9"/>
        <v>0</v>
      </c>
      <c r="I96" s="147">
        <f t="shared" si="8"/>
        <v>1878.7860865655339</v>
      </c>
      <c r="S96" s="107"/>
      <c r="Z96" s="1"/>
      <c r="AA96" s="1"/>
      <c r="AB96" s="1"/>
      <c r="AC96" s="1"/>
      <c r="AD96" s="1"/>
      <c r="AF96" s="1"/>
      <c r="AG96" s="1"/>
      <c r="AH96" s="1"/>
      <c r="AI96" s="1"/>
      <c r="AJ96" s="1"/>
    </row>
    <row r="97" spans="1:36" customFormat="1" x14ac:dyDescent="0.2">
      <c r="A97" s="2">
        <f t="shared" si="1"/>
        <v>26</v>
      </c>
      <c r="B97" s="108">
        <f t="shared" si="2"/>
        <v>0</v>
      </c>
      <c r="C97" s="108">
        <f t="shared" si="3"/>
        <v>0</v>
      </c>
      <c r="D97" s="108">
        <f t="shared" si="4"/>
        <v>0</v>
      </c>
      <c r="E97" s="108">
        <f t="shared" si="5"/>
        <v>0</v>
      </c>
      <c r="F97" s="108">
        <f t="shared" si="6"/>
        <v>0</v>
      </c>
      <c r="G97" s="108">
        <f t="shared" si="7"/>
        <v>0</v>
      </c>
      <c r="H97" s="146">
        <f t="shared" si="9"/>
        <v>0</v>
      </c>
      <c r="I97" s="146">
        <f t="shared" si="8"/>
        <v>1557.9019551041752</v>
      </c>
      <c r="S97" s="107"/>
      <c r="Z97" s="1"/>
      <c r="AA97" s="1"/>
      <c r="AB97" s="1"/>
      <c r="AC97" s="1"/>
      <c r="AD97" s="1"/>
      <c r="AF97" s="1"/>
      <c r="AG97" s="1"/>
      <c r="AH97" s="1"/>
      <c r="AI97" s="1"/>
      <c r="AJ97" s="1"/>
    </row>
    <row r="98" spans="1:36" customFormat="1" x14ac:dyDescent="0.2">
      <c r="A98" s="57">
        <f t="shared" si="1"/>
        <v>27</v>
      </c>
      <c r="B98" s="58">
        <f t="shared" si="2"/>
        <v>0</v>
      </c>
      <c r="C98" s="58">
        <f t="shared" si="3"/>
        <v>0</v>
      </c>
      <c r="D98" s="58">
        <f t="shared" si="4"/>
        <v>0</v>
      </c>
      <c r="E98" s="58">
        <f t="shared" si="5"/>
        <v>0</v>
      </c>
      <c r="F98" s="58">
        <f t="shared" si="6"/>
        <v>0</v>
      </c>
      <c r="G98" s="58">
        <f t="shared" si="7"/>
        <v>0</v>
      </c>
      <c r="H98" s="147">
        <f t="shared" si="9"/>
        <v>0</v>
      </c>
      <c r="I98" s="147">
        <f t="shared" si="8"/>
        <v>1290.7632272752544</v>
      </c>
      <c r="S98" s="107"/>
      <c r="Z98" s="1"/>
      <c r="AA98" s="1"/>
      <c r="AB98" s="1"/>
      <c r="AC98" s="1"/>
      <c r="AD98" s="1"/>
      <c r="AF98" s="1"/>
      <c r="AG98" s="1"/>
      <c r="AH98" s="1"/>
      <c r="AI98" s="1"/>
      <c r="AJ98" s="1"/>
    </row>
    <row r="99" spans="1:36" x14ac:dyDescent="0.2">
      <c r="V99"/>
      <c r="W99"/>
      <c r="X99"/>
      <c r="Y99"/>
    </row>
    <row r="100" spans="1:36" x14ac:dyDescent="0.2">
      <c r="B100"/>
      <c r="C100"/>
      <c r="D100"/>
      <c r="E100"/>
      <c r="V100"/>
      <c r="W100"/>
      <c r="X100"/>
      <c r="Y100"/>
    </row>
    <row r="101" spans="1:36" x14ac:dyDescent="0.2">
      <c r="B101" s="3"/>
      <c r="C101" s="3"/>
      <c r="D101" s="3"/>
      <c r="E101" s="3"/>
      <c r="V101" s="3"/>
      <c r="W101" s="3"/>
      <c r="X101" s="3"/>
      <c r="Y101" s="3"/>
    </row>
    <row r="102" spans="1:36" x14ac:dyDescent="0.2">
      <c r="B102" s="3"/>
      <c r="C102" s="3"/>
      <c r="D102" s="3"/>
      <c r="E102" s="3"/>
      <c r="V102" s="3"/>
      <c r="W102" s="3"/>
      <c r="X102" s="3"/>
      <c r="Y102" s="3"/>
    </row>
    <row r="103" spans="1:36" x14ac:dyDescent="0.2">
      <c r="B103" s="3"/>
      <c r="C103" s="3"/>
      <c r="D103" s="3"/>
      <c r="E103" s="3"/>
      <c r="V103" s="3"/>
      <c r="W103" s="3"/>
      <c r="X103" s="3"/>
      <c r="Y103" s="3"/>
    </row>
    <row r="104" spans="1:36" x14ac:dyDescent="0.2">
      <c r="B104" s="3"/>
      <c r="C104" s="3"/>
      <c r="D104" s="3"/>
      <c r="E104" s="3"/>
      <c r="V104" s="3"/>
      <c r="W104" s="3"/>
      <c r="X104" s="3"/>
      <c r="Y104" s="3"/>
    </row>
    <row r="105" spans="1:36" x14ac:dyDescent="0.2">
      <c r="B105" s="3"/>
      <c r="C105" s="3"/>
      <c r="D105" s="3"/>
      <c r="E105" s="3"/>
      <c r="V105" s="3"/>
      <c r="W105" s="3"/>
      <c r="X105" s="3"/>
      <c r="Y105" s="3"/>
    </row>
    <row r="106" spans="1:36" x14ac:dyDescent="0.2">
      <c r="B106" s="3"/>
      <c r="C106" s="3"/>
      <c r="D106" s="3"/>
      <c r="E106" s="3"/>
      <c r="V106" s="3"/>
      <c r="W106" s="3"/>
      <c r="X106" s="3"/>
      <c r="Y106" s="3"/>
    </row>
    <row r="107" spans="1:36" x14ac:dyDescent="0.2">
      <c r="B107" s="3"/>
      <c r="C107" s="3"/>
      <c r="D107" s="3"/>
      <c r="E107" s="3"/>
      <c r="V107" s="3"/>
      <c r="W107" s="3"/>
      <c r="X107" s="3"/>
      <c r="Y107" s="3"/>
    </row>
    <row r="108" spans="1:36" x14ac:dyDescent="0.2">
      <c r="B108" s="3"/>
      <c r="C108" s="3"/>
      <c r="D108" s="3"/>
      <c r="E108" s="3"/>
      <c r="V108" s="3"/>
      <c r="W108" s="3"/>
      <c r="X108" s="3"/>
      <c r="Y108" s="3"/>
    </row>
    <row r="109" spans="1:36" x14ac:dyDescent="0.2">
      <c r="B109" s="3"/>
      <c r="C109" s="3"/>
      <c r="D109" s="3"/>
      <c r="E109" s="3"/>
      <c r="V109" s="3"/>
      <c r="W109" s="3"/>
      <c r="X109" s="3"/>
      <c r="Y109" s="3"/>
    </row>
    <row r="110" spans="1:36" x14ac:dyDescent="0.2">
      <c r="B110" s="3"/>
      <c r="C110" s="3"/>
      <c r="D110" s="3"/>
      <c r="E110" s="3"/>
      <c r="V110" s="3"/>
      <c r="W110" s="3"/>
      <c r="X110" s="3"/>
      <c r="Y110" s="3"/>
    </row>
    <row r="111" spans="1:36" x14ac:dyDescent="0.2">
      <c r="B111" s="3"/>
      <c r="C111" s="3"/>
      <c r="D111" s="3"/>
      <c r="E111" s="3"/>
      <c r="V111" s="3"/>
      <c r="W111" s="3"/>
      <c r="X111" s="3"/>
      <c r="Y111" s="3"/>
    </row>
    <row r="112" spans="1:36"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AV131"/>
  <sheetViews>
    <sheetView showGridLines="0" topLeftCell="S1" zoomScale="70" zoomScaleNormal="70" workbookViewId="0">
      <selection activeCell="AR2" sqref="AR2"/>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30</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118">
        <v>72.472234180091036</v>
      </c>
      <c r="C4" s="118">
        <v>0</v>
      </c>
      <c r="D4" s="118">
        <v>0</v>
      </c>
      <c r="E4" s="118">
        <v>0</v>
      </c>
      <c r="F4" s="41">
        <f t="shared" ref="F4:F34" si="0">B4+C4+D4+E4</f>
        <v>72.472234180091036</v>
      </c>
      <c r="G4" s="111"/>
      <c r="H4" s="41">
        <v>0</v>
      </c>
      <c r="I4" s="41">
        <v>0</v>
      </c>
      <c r="J4" s="41">
        <v>0</v>
      </c>
      <c r="K4" s="41">
        <v>0</v>
      </c>
      <c r="L4" s="41">
        <f t="shared" ref="L4:L34" si="1">H4+I4+J4+K4</f>
        <v>0</v>
      </c>
      <c r="M4" s="111"/>
      <c r="N4" s="41">
        <v>0</v>
      </c>
      <c r="O4" s="41">
        <v>0</v>
      </c>
      <c r="P4" s="41">
        <v>0</v>
      </c>
      <c r="Q4" s="41">
        <v>0</v>
      </c>
      <c r="R4" s="41">
        <f t="shared" ref="R4:R34" si="2">N4+O4+P4+Q4</f>
        <v>0</v>
      </c>
      <c r="S4" s="120"/>
      <c r="T4" s="41">
        <v>0</v>
      </c>
      <c r="U4" s="41">
        <v>0</v>
      </c>
      <c r="V4" s="41">
        <v>0</v>
      </c>
      <c r="W4" s="41">
        <v>0</v>
      </c>
      <c r="X4" s="41">
        <f t="shared" ref="X4:X34" si="3">T4+U4+V4+W4</f>
        <v>0</v>
      </c>
      <c r="Y4" s="108"/>
      <c r="Z4" s="41">
        <v>0</v>
      </c>
      <c r="AA4" s="41">
        <v>0</v>
      </c>
      <c r="AB4" s="41">
        <v>0</v>
      </c>
      <c r="AC4" s="41">
        <v>0</v>
      </c>
      <c r="AD4" s="41">
        <f t="shared" ref="AD4:AD34" si="4">Z4+AA4+AB4+AC4</f>
        <v>0</v>
      </c>
      <c r="AE4" s="108"/>
      <c r="AF4" s="41">
        <v>0</v>
      </c>
      <c r="AG4" s="41">
        <v>0</v>
      </c>
      <c r="AH4" s="41">
        <v>0</v>
      </c>
      <c r="AI4" s="41">
        <v>0</v>
      </c>
      <c r="AJ4" s="41">
        <f t="shared" ref="AJ4:AJ34" si="5">AF4+AG4+AH4+AI4</f>
        <v>0</v>
      </c>
      <c r="AR4" s="41">
        <v>0</v>
      </c>
      <c r="AS4" s="41">
        <v>0</v>
      </c>
      <c r="AT4" s="41">
        <v>0</v>
      </c>
      <c r="AU4" s="41">
        <v>0</v>
      </c>
      <c r="AV4" s="41">
        <v>0</v>
      </c>
    </row>
    <row r="5" spans="1:48" x14ac:dyDescent="0.2">
      <c r="A5" s="78">
        <v>0</v>
      </c>
      <c r="B5" s="76">
        <v>72.472234180091036</v>
      </c>
      <c r="C5" s="76">
        <v>0.92679873292484849</v>
      </c>
      <c r="D5" s="76">
        <v>4.3394581257417482</v>
      </c>
      <c r="E5" s="76">
        <v>0</v>
      </c>
      <c r="F5" s="77">
        <f t="shared" si="0"/>
        <v>77.73849103875763</v>
      </c>
      <c r="G5" s="111"/>
      <c r="H5" s="77">
        <v>111.58873819076199</v>
      </c>
      <c r="I5" s="77">
        <v>2.8003479506809512</v>
      </c>
      <c r="J5" s="77">
        <v>8.6268910230022495</v>
      </c>
      <c r="K5" s="77">
        <v>0</v>
      </c>
      <c r="L5" s="77">
        <f t="shared" si="1"/>
        <v>123.01597716444518</v>
      </c>
      <c r="M5" s="111"/>
      <c r="N5" s="77">
        <v>133.82393818964687</v>
      </c>
      <c r="O5" s="77">
        <v>4.0819638539775047</v>
      </c>
      <c r="P5" s="77">
        <v>14.638875153315407</v>
      </c>
      <c r="Q5" s="77">
        <v>0</v>
      </c>
      <c r="R5" s="77">
        <f t="shared" si="2"/>
        <v>152.54477719693978</v>
      </c>
      <c r="S5" s="120"/>
      <c r="T5" s="77">
        <v>177.3188642966476</v>
      </c>
      <c r="U5" s="77">
        <v>4.4763203244334786</v>
      </c>
      <c r="V5" s="77">
        <v>21.133411855931843</v>
      </c>
      <c r="W5" s="77">
        <v>0</v>
      </c>
      <c r="X5" s="77">
        <f t="shared" si="3"/>
        <v>202.92859647701295</v>
      </c>
      <c r="Y5" s="108"/>
      <c r="Z5" s="77">
        <v>239.11329298473487</v>
      </c>
      <c r="AA5" s="77">
        <v>2.7972343969190283</v>
      </c>
      <c r="AB5" s="77">
        <v>26.759658522160642</v>
      </c>
      <c r="AC5" s="77">
        <v>0</v>
      </c>
      <c r="AD5" s="77">
        <f t="shared" si="4"/>
        <v>268.67018590381457</v>
      </c>
      <c r="AE5" s="108"/>
      <c r="AF5" s="77">
        <v>199.3321878648938</v>
      </c>
      <c r="AG5" s="77">
        <v>2.5521479560179872</v>
      </c>
      <c r="AH5" s="77">
        <v>11.803302049097171</v>
      </c>
      <c r="AI5" s="77">
        <v>0</v>
      </c>
      <c r="AJ5" s="77">
        <f t="shared" si="5"/>
        <v>213.68763787000896</v>
      </c>
      <c r="AR5" s="77">
        <v>64.041463194419677</v>
      </c>
      <c r="AS5" s="77">
        <v>1.7359789658517495</v>
      </c>
      <c r="AT5" s="77">
        <v>18.474140192819185</v>
      </c>
      <c r="AU5" s="77">
        <v>0</v>
      </c>
      <c r="AV5" s="77">
        <v>84.251582353090612</v>
      </c>
    </row>
    <row r="6" spans="1:48" x14ac:dyDescent="0.2">
      <c r="A6" s="40">
        <v>1</v>
      </c>
      <c r="B6" s="118">
        <v>72.472234180091036</v>
      </c>
      <c r="C6" s="118">
        <v>0.9381033694396973</v>
      </c>
      <c r="D6" s="118">
        <v>4.3394581257417482</v>
      </c>
      <c r="E6" s="118">
        <v>0</v>
      </c>
      <c r="F6" s="41">
        <f t="shared" si="0"/>
        <v>77.74979567527248</v>
      </c>
      <c r="G6" s="111"/>
      <c r="H6" s="41">
        <v>111.58873819076199</v>
      </c>
      <c r="I6" s="41">
        <v>54.886819833346642</v>
      </c>
      <c r="J6" s="41">
        <v>8.6268910230022495</v>
      </c>
      <c r="K6" s="41">
        <v>0</v>
      </c>
      <c r="L6" s="41">
        <f t="shared" si="1"/>
        <v>175.10244904711089</v>
      </c>
      <c r="M6" s="111"/>
      <c r="N6" s="41">
        <v>133.82393818964687</v>
      </c>
      <c r="O6" s="41">
        <v>80.006491537959121</v>
      </c>
      <c r="P6" s="41">
        <v>14.638875153315404</v>
      </c>
      <c r="Q6" s="41">
        <v>0</v>
      </c>
      <c r="R6" s="41">
        <f t="shared" si="2"/>
        <v>228.46930488092138</v>
      </c>
      <c r="S6" s="120"/>
      <c r="T6" s="41">
        <v>177.3188642966476</v>
      </c>
      <c r="U6" s="41">
        <v>87.735878358896173</v>
      </c>
      <c r="V6" s="41">
        <v>21.133411855931847</v>
      </c>
      <c r="W6" s="41">
        <v>0</v>
      </c>
      <c r="X6" s="41">
        <f t="shared" si="3"/>
        <v>286.18815451147566</v>
      </c>
      <c r="Y6" s="108"/>
      <c r="Z6" s="41">
        <v>239.11329298473493</v>
      </c>
      <c r="AA6" s="41">
        <v>92.868181977711743</v>
      </c>
      <c r="AB6" s="41">
        <v>26.759658522160635</v>
      </c>
      <c r="AC6" s="41">
        <v>0</v>
      </c>
      <c r="AD6" s="41">
        <f t="shared" si="4"/>
        <v>358.7411334846073</v>
      </c>
      <c r="AE6" s="108"/>
      <c r="AF6" s="41">
        <v>199.3321878648938</v>
      </c>
      <c r="AG6" s="41">
        <v>143.11594354402123</v>
      </c>
      <c r="AH6" s="41">
        <v>11.803302049097169</v>
      </c>
      <c r="AI6" s="41">
        <v>0</v>
      </c>
      <c r="AJ6" s="41">
        <f t="shared" si="5"/>
        <v>354.25143345801223</v>
      </c>
      <c r="AR6" s="41">
        <v>64.041463194419677</v>
      </c>
      <c r="AS6" s="41">
        <v>89.711533322704327</v>
      </c>
      <c r="AT6" s="41">
        <v>18.474140192819185</v>
      </c>
      <c r="AU6" s="41">
        <v>0</v>
      </c>
      <c r="AV6" s="41">
        <v>172.22713670994321</v>
      </c>
    </row>
    <row r="7" spans="1:48" x14ac:dyDescent="0.2">
      <c r="A7" s="78">
        <v>2</v>
      </c>
      <c r="B7" s="76">
        <v>72.472234180091036</v>
      </c>
      <c r="C7" s="76">
        <v>0.9381033694396973</v>
      </c>
      <c r="D7" s="76">
        <v>4.3394581257417482</v>
      </c>
      <c r="E7" s="76">
        <v>0</v>
      </c>
      <c r="F7" s="77">
        <f t="shared" si="0"/>
        <v>77.74979567527248</v>
      </c>
      <c r="G7" s="111"/>
      <c r="H7" s="77">
        <v>111.58873819076199</v>
      </c>
      <c r="I7" s="77">
        <v>166.3603171343149</v>
      </c>
      <c r="J7" s="77">
        <v>8.6268910230022477</v>
      </c>
      <c r="K7" s="77">
        <v>0</v>
      </c>
      <c r="L7" s="77">
        <f t="shared" si="1"/>
        <v>286.57594634807913</v>
      </c>
      <c r="M7" s="111"/>
      <c r="N7" s="77">
        <v>133.82393818964684</v>
      </c>
      <c r="O7" s="77">
        <v>242.48771756492889</v>
      </c>
      <c r="P7" s="77">
        <v>14.638875153315409</v>
      </c>
      <c r="Q7" s="77">
        <v>0</v>
      </c>
      <c r="R7" s="77">
        <f t="shared" si="2"/>
        <v>390.95053090789111</v>
      </c>
      <c r="S7" s="120"/>
      <c r="T7" s="77">
        <v>177.3188642966476</v>
      </c>
      <c r="U7" s="77">
        <v>265.92702960389335</v>
      </c>
      <c r="V7" s="77">
        <v>21.13341185593185</v>
      </c>
      <c r="W7" s="77">
        <v>0</v>
      </c>
      <c r="X7" s="77">
        <f t="shared" si="3"/>
        <v>464.37930575647283</v>
      </c>
      <c r="Y7" s="108"/>
      <c r="Z7" s="77">
        <v>239.1132929847349</v>
      </c>
      <c r="AA7" s="77">
        <v>273.0363703274266</v>
      </c>
      <c r="AB7" s="77">
        <v>26.759658522160638</v>
      </c>
      <c r="AC7" s="77">
        <v>0</v>
      </c>
      <c r="AD7" s="77">
        <f t="shared" si="4"/>
        <v>538.9093218343221</v>
      </c>
      <c r="AE7" s="108"/>
      <c r="AF7" s="77">
        <v>199.3321878648938</v>
      </c>
      <c r="AG7" s="77">
        <v>348.11241865033873</v>
      </c>
      <c r="AH7" s="77">
        <v>11.803302049097169</v>
      </c>
      <c r="AI7" s="77">
        <v>0</v>
      </c>
      <c r="AJ7" s="77">
        <f t="shared" si="5"/>
        <v>559.24790856432969</v>
      </c>
      <c r="AR7" s="77">
        <v>64.041463194419677</v>
      </c>
      <c r="AS7" s="77">
        <v>304.31873789321207</v>
      </c>
      <c r="AT7" s="77">
        <v>18.474140192819185</v>
      </c>
      <c r="AU7" s="77">
        <v>0</v>
      </c>
      <c r="AV7" s="77">
        <v>386.83434128045093</v>
      </c>
    </row>
    <row r="8" spans="1:48" x14ac:dyDescent="0.2">
      <c r="A8" s="40">
        <v>3</v>
      </c>
      <c r="B8" s="118">
        <v>72.472234180091036</v>
      </c>
      <c r="C8" s="118">
        <v>379.53126035059262</v>
      </c>
      <c r="D8" s="118">
        <v>4.3394581257417491</v>
      </c>
      <c r="E8" s="118">
        <v>0</v>
      </c>
      <c r="F8" s="41">
        <f t="shared" si="0"/>
        <v>456.34295265642544</v>
      </c>
      <c r="G8" s="111"/>
      <c r="H8" s="41">
        <v>111.58873819076199</v>
      </c>
      <c r="I8" s="41">
        <v>658.86283944141576</v>
      </c>
      <c r="J8" s="41">
        <v>8.6268910230022495</v>
      </c>
      <c r="K8" s="41">
        <v>0</v>
      </c>
      <c r="L8" s="41">
        <f t="shared" si="1"/>
        <v>779.07846865518002</v>
      </c>
      <c r="M8" s="111"/>
      <c r="N8" s="41">
        <v>133.82393818964687</v>
      </c>
      <c r="O8" s="41">
        <v>909.27783946248485</v>
      </c>
      <c r="P8" s="41">
        <v>14.638875153315407</v>
      </c>
      <c r="Q8" s="41">
        <v>0</v>
      </c>
      <c r="R8" s="41">
        <f t="shared" si="2"/>
        <v>1057.7406528054471</v>
      </c>
      <c r="S8" s="120"/>
      <c r="T8" s="41">
        <v>177.31886429664758</v>
      </c>
      <c r="U8" s="41">
        <v>1117.3925039149685</v>
      </c>
      <c r="V8" s="41">
        <v>21.133411855931847</v>
      </c>
      <c r="W8" s="41">
        <v>0</v>
      </c>
      <c r="X8" s="41">
        <f t="shared" si="3"/>
        <v>1315.8447800675478</v>
      </c>
      <c r="Y8" s="108"/>
      <c r="Z8" s="41">
        <v>239.11329298473487</v>
      </c>
      <c r="AA8" s="41">
        <v>1396.6489565296918</v>
      </c>
      <c r="AB8" s="41">
        <v>26.759658522160642</v>
      </c>
      <c r="AC8" s="41">
        <v>0</v>
      </c>
      <c r="AD8" s="41">
        <f t="shared" si="4"/>
        <v>1662.5219080365873</v>
      </c>
      <c r="AE8" s="108"/>
      <c r="AF8" s="41">
        <v>199.3321878648938</v>
      </c>
      <c r="AG8" s="41">
        <v>1347.367345750509</v>
      </c>
      <c r="AH8" s="41">
        <v>11.803302049097168</v>
      </c>
      <c r="AI8" s="41">
        <v>0</v>
      </c>
      <c r="AJ8" s="41">
        <f t="shared" si="5"/>
        <v>1558.5028356644998</v>
      </c>
      <c r="AR8" s="41">
        <v>64.041463194419677</v>
      </c>
      <c r="AS8" s="41">
        <v>1264.4972484210793</v>
      </c>
      <c r="AT8" s="41">
        <v>18.474140192819185</v>
      </c>
      <c r="AU8" s="41">
        <v>0</v>
      </c>
      <c r="AV8" s="41">
        <v>1347.0128518083184</v>
      </c>
    </row>
    <row r="9" spans="1:48" x14ac:dyDescent="0.2">
      <c r="A9" s="78">
        <v>4</v>
      </c>
      <c r="B9" s="76">
        <v>72.472234180091036</v>
      </c>
      <c r="C9" s="76">
        <v>1164.9804895934833</v>
      </c>
      <c r="D9" s="76">
        <v>4.3394581257417482</v>
      </c>
      <c r="E9" s="76">
        <v>0</v>
      </c>
      <c r="F9" s="77">
        <f t="shared" si="0"/>
        <v>1241.7921818993159</v>
      </c>
      <c r="G9" s="111"/>
      <c r="H9" s="77">
        <v>111.58873819076199</v>
      </c>
      <c r="I9" s="77">
        <v>1141.78533907523</v>
      </c>
      <c r="J9" s="77">
        <v>8.6268910230022495</v>
      </c>
      <c r="K9" s="77">
        <v>0</v>
      </c>
      <c r="L9" s="77">
        <f t="shared" si="1"/>
        <v>1262.000968288994</v>
      </c>
      <c r="M9" s="111"/>
      <c r="N9" s="77">
        <v>133.82393818964687</v>
      </c>
      <c r="O9" s="77">
        <v>1462.5596911898588</v>
      </c>
      <c r="P9" s="77">
        <v>14.638899558680903</v>
      </c>
      <c r="Q9" s="77">
        <v>2.7110572744310358E-3</v>
      </c>
      <c r="R9" s="77">
        <f t="shared" si="2"/>
        <v>1611.0252399954609</v>
      </c>
      <c r="S9" s="120"/>
      <c r="T9" s="77">
        <v>177.31886429664758</v>
      </c>
      <c r="U9" s="77">
        <v>1708.882709067017</v>
      </c>
      <c r="V9" s="77">
        <v>21.133434530058956</v>
      </c>
      <c r="W9" s="77">
        <v>2.0313645696700836E-3</v>
      </c>
      <c r="X9" s="77">
        <f t="shared" si="3"/>
        <v>1907.3370392582931</v>
      </c>
      <c r="Y9" s="108"/>
      <c r="Z9" s="77">
        <v>239.11329298473493</v>
      </c>
      <c r="AA9" s="77">
        <v>2196.4051573335423</v>
      </c>
      <c r="AB9" s="77">
        <v>26.759704841147968</v>
      </c>
      <c r="AC9" s="77">
        <v>3.6507214812193604E-3</v>
      </c>
      <c r="AD9" s="77">
        <f t="shared" si="4"/>
        <v>2462.2818058809066</v>
      </c>
      <c r="AE9" s="108"/>
      <c r="AF9" s="77">
        <v>199.3321878648938</v>
      </c>
      <c r="AG9" s="77">
        <v>1908.2980758347308</v>
      </c>
      <c r="AH9" s="77">
        <v>11.80331358545812</v>
      </c>
      <c r="AI9" s="77">
        <v>7.5815336770369548E-3</v>
      </c>
      <c r="AJ9" s="77">
        <f t="shared" si="5"/>
        <v>2119.44115881876</v>
      </c>
      <c r="AR9" s="77">
        <v>64.041463194419677</v>
      </c>
      <c r="AS9" s="77">
        <v>2124.6243695790272</v>
      </c>
      <c r="AT9" s="77">
        <v>18.47414207616141</v>
      </c>
      <c r="AU9" s="77">
        <v>1.1991810019971866E-3</v>
      </c>
      <c r="AV9" s="77">
        <v>2207.1411740306103</v>
      </c>
    </row>
    <row r="10" spans="1:48" x14ac:dyDescent="0.2">
      <c r="A10" s="40">
        <v>5</v>
      </c>
      <c r="B10" s="118">
        <v>72.472234180091036</v>
      </c>
      <c r="C10" s="118">
        <v>1504.7578182101763</v>
      </c>
      <c r="D10" s="118">
        <v>5.3763623567395236</v>
      </c>
      <c r="E10" s="118">
        <v>135.24308326241191</v>
      </c>
      <c r="F10" s="41">
        <f t="shared" si="0"/>
        <v>1717.8494980094188</v>
      </c>
      <c r="G10" s="111"/>
      <c r="H10" s="41">
        <v>111.58873819076199</v>
      </c>
      <c r="I10" s="41">
        <v>1441.5214075886952</v>
      </c>
      <c r="J10" s="41">
        <v>10.105940107504493</v>
      </c>
      <c r="K10" s="41">
        <v>173.90854713882234</v>
      </c>
      <c r="L10" s="41">
        <f t="shared" si="1"/>
        <v>1737.1246330257839</v>
      </c>
      <c r="M10" s="111"/>
      <c r="N10" s="41">
        <v>133.82393818964684</v>
      </c>
      <c r="O10" s="41">
        <v>1593.0363958367166</v>
      </c>
      <c r="P10" s="41">
        <v>16.736575884570179</v>
      </c>
      <c r="Q10" s="41">
        <v>233.0219896912854</v>
      </c>
      <c r="R10" s="41">
        <f t="shared" si="2"/>
        <v>1976.618899602219</v>
      </c>
      <c r="S10" s="120"/>
      <c r="T10" s="41">
        <v>177.31886429664758</v>
      </c>
      <c r="U10" s="41">
        <v>1692.2819809333369</v>
      </c>
      <c r="V10" s="41">
        <v>26.895275422924797</v>
      </c>
      <c r="W10" s="41">
        <v>516.20269442611004</v>
      </c>
      <c r="X10" s="41">
        <f t="shared" si="3"/>
        <v>2412.6988150790194</v>
      </c>
      <c r="Y10" s="108"/>
      <c r="Z10" s="41">
        <v>239.11329298473493</v>
      </c>
      <c r="AA10" s="41">
        <v>2123.6308408018294</v>
      </c>
      <c r="AB10" s="41">
        <v>35.828131288520183</v>
      </c>
      <c r="AC10" s="41">
        <v>714.74939840498826</v>
      </c>
      <c r="AD10" s="41">
        <f t="shared" si="4"/>
        <v>3113.3216634800729</v>
      </c>
      <c r="AE10" s="108"/>
      <c r="AF10" s="41">
        <v>199.3321878648938</v>
      </c>
      <c r="AG10" s="41">
        <v>1799.9498251166588</v>
      </c>
      <c r="AH10" s="41">
        <v>12.84797820289779</v>
      </c>
      <c r="AI10" s="41">
        <v>686.54643134550918</v>
      </c>
      <c r="AJ10" s="41">
        <f t="shared" si="5"/>
        <v>2698.6764225299594</v>
      </c>
      <c r="AR10" s="41">
        <v>64.041463194419677</v>
      </c>
      <c r="AS10" s="41">
        <v>1873.9697155032952</v>
      </c>
      <c r="AT10" s="41">
        <v>19.617336863998723</v>
      </c>
      <c r="AU10" s="41">
        <v>727.90792396581105</v>
      </c>
      <c r="AV10" s="41">
        <v>2685.5364395275246</v>
      </c>
    </row>
    <row r="11" spans="1:48" x14ac:dyDescent="0.2">
      <c r="A11" s="78">
        <v>6</v>
      </c>
      <c r="B11" s="76">
        <v>76.369978990025544</v>
      </c>
      <c r="C11" s="76">
        <v>13.805822386655796</v>
      </c>
      <c r="D11" s="76">
        <v>15.840744108148634</v>
      </c>
      <c r="E11" s="76">
        <v>1500.1090083764952</v>
      </c>
      <c r="F11" s="77">
        <f t="shared" si="0"/>
        <v>1606.1255538613252</v>
      </c>
      <c r="G11" s="111"/>
      <c r="H11" s="77">
        <v>107.0973849647624</v>
      </c>
      <c r="I11" s="77">
        <v>20.711402981664335</v>
      </c>
      <c r="J11" s="77">
        <v>23.321347171446511</v>
      </c>
      <c r="K11" s="77">
        <v>1727.7935847755161</v>
      </c>
      <c r="L11" s="77">
        <f t="shared" si="1"/>
        <v>1878.9237198933893</v>
      </c>
      <c r="M11" s="111"/>
      <c r="N11" s="77">
        <v>121.40090974968605</v>
      </c>
      <c r="O11" s="77">
        <v>43.657365634022298</v>
      </c>
      <c r="P11" s="77">
        <v>32.229730187062266</v>
      </c>
      <c r="Q11" s="77">
        <v>1954.0709952954824</v>
      </c>
      <c r="R11" s="77">
        <f t="shared" si="2"/>
        <v>2151.3590008662532</v>
      </c>
      <c r="S11" s="120"/>
      <c r="T11" s="77">
        <v>154.18024535668212</v>
      </c>
      <c r="U11" s="77">
        <v>19.195008564594129</v>
      </c>
      <c r="V11" s="77">
        <v>45.731617996562967</v>
      </c>
      <c r="W11" s="77">
        <v>2203.7421964615469</v>
      </c>
      <c r="X11" s="77">
        <f t="shared" si="3"/>
        <v>2422.8490683793862</v>
      </c>
      <c r="Y11" s="108"/>
      <c r="Z11" s="77">
        <v>206.05717581640678</v>
      </c>
      <c r="AA11" s="77">
        <v>16.958031646748662</v>
      </c>
      <c r="AB11" s="77">
        <v>61.309577485340562</v>
      </c>
      <c r="AC11" s="77">
        <v>2723.1212427437222</v>
      </c>
      <c r="AD11" s="77">
        <f t="shared" si="4"/>
        <v>3007.4460276922182</v>
      </c>
      <c r="AE11" s="108"/>
      <c r="AF11" s="77">
        <v>189.95737135351101</v>
      </c>
      <c r="AG11" s="77">
        <v>12.436669016278405</v>
      </c>
      <c r="AH11" s="77">
        <v>15.556833315938272</v>
      </c>
      <c r="AI11" s="77">
        <v>2466.7691263420147</v>
      </c>
      <c r="AJ11" s="77">
        <f t="shared" si="5"/>
        <v>2684.7200000277426</v>
      </c>
      <c r="AR11" s="77">
        <v>60.871454927237011</v>
      </c>
      <c r="AS11" s="77">
        <v>21.872309458120824</v>
      </c>
      <c r="AT11" s="77">
        <v>22.759595520537353</v>
      </c>
      <c r="AU11" s="77">
        <v>2728.679123627061</v>
      </c>
      <c r="AV11" s="77">
        <v>2834.1824835329562</v>
      </c>
    </row>
    <row r="12" spans="1:48" x14ac:dyDescent="0.2">
      <c r="A12" s="40">
        <v>7</v>
      </c>
      <c r="B12" s="118">
        <v>76.369978990025544</v>
      </c>
      <c r="C12" s="118">
        <v>0</v>
      </c>
      <c r="D12" s="118">
        <v>16.20578470819181</v>
      </c>
      <c r="E12" s="118">
        <v>1547.7211356973512</v>
      </c>
      <c r="F12" s="41">
        <f t="shared" si="0"/>
        <v>1640.2968993955685</v>
      </c>
      <c r="G12" s="111"/>
      <c r="H12" s="41">
        <v>107.0973849647624</v>
      </c>
      <c r="I12" s="41">
        <v>0.95069343326202815</v>
      </c>
      <c r="J12" s="41">
        <v>23.562687194284937</v>
      </c>
      <c r="K12" s="41">
        <v>1756.1706637907175</v>
      </c>
      <c r="L12" s="41">
        <f t="shared" si="1"/>
        <v>1887.781429383027</v>
      </c>
      <c r="M12" s="111"/>
      <c r="N12" s="41">
        <v>121.40090974968605</v>
      </c>
      <c r="O12" s="41">
        <v>0.79730063179306188</v>
      </c>
      <c r="P12" s="41">
        <v>32.503797203126986</v>
      </c>
      <c r="Q12" s="41">
        <v>1984.5159240138105</v>
      </c>
      <c r="R12" s="41">
        <f t="shared" si="2"/>
        <v>2139.2179315984167</v>
      </c>
      <c r="S12" s="120"/>
      <c r="T12" s="41">
        <v>154.18024535668209</v>
      </c>
      <c r="U12" s="41">
        <v>0.88319774235714599</v>
      </c>
      <c r="V12" s="41">
        <v>44.973094884012511</v>
      </c>
      <c r="W12" s="41">
        <v>2135.7863178070934</v>
      </c>
      <c r="X12" s="41">
        <f t="shared" si="3"/>
        <v>2335.8228557901452</v>
      </c>
      <c r="Y12" s="108"/>
      <c r="Z12" s="41">
        <v>206.05717581640678</v>
      </c>
      <c r="AA12" s="41">
        <v>1.2515565319940969</v>
      </c>
      <c r="AB12" s="41">
        <v>60.511668610981836</v>
      </c>
      <c r="AC12" s="41">
        <v>2660.2313456192505</v>
      </c>
      <c r="AD12" s="41">
        <f t="shared" si="4"/>
        <v>2928.0517465786334</v>
      </c>
      <c r="AE12" s="108"/>
      <c r="AF12" s="41">
        <v>189.95737135351101</v>
      </c>
      <c r="AG12" s="41">
        <v>1.0895949148934203</v>
      </c>
      <c r="AH12" s="41">
        <v>15.563985760925249</v>
      </c>
      <c r="AI12" s="41">
        <v>2471.4684737041766</v>
      </c>
      <c r="AJ12" s="41">
        <f t="shared" si="5"/>
        <v>2678.0794257335065</v>
      </c>
      <c r="AR12" s="41">
        <v>60.871454927237011</v>
      </c>
      <c r="AS12" s="41">
        <v>0.43018882186674551</v>
      </c>
      <c r="AT12" s="41">
        <v>22.814672350349756</v>
      </c>
      <c r="AU12" s="41">
        <v>2763.7482082894567</v>
      </c>
      <c r="AV12" s="41">
        <v>2847.86452438891</v>
      </c>
    </row>
    <row r="13" spans="1:48" x14ac:dyDescent="0.2">
      <c r="A13" s="78">
        <v>8</v>
      </c>
      <c r="B13" s="76">
        <v>76.369978990025544</v>
      </c>
      <c r="C13" s="76">
        <v>0</v>
      </c>
      <c r="D13" s="76">
        <v>16.147135321049188</v>
      </c>
      <c r="E13" s="76">
        <v>1540.0715151137933</v>
      </c>
      <c r="F13" s="77">
        <f t="shared" si="0"/>
        <v>1632.588629424868</v>
      </c>
      <c r="G13" s="111"/>
      <c r="H13" s="77">
        <v>107.0973849647624</v>
      </c>
      <c r="I13" s="77">
        <v>0.34564032779823817</v>
      </c>
      <c r="J13" s="77">
        <v>23.736443471752391</v>
      </c>
      <c r="K13" s="77">
        <v>1776.6011566575476</v>
      </c>
      <c r="L13" s="77">
        <f t="shared" si="1"/>
        <v>1907.7806254218606</v>
      </c>
      <c r="M13" s="111"/>
      <c r="N13" s="77">
        <v>121.40090974968606</v>
      </c>
      <c r="O13" s="77">
        <v>0.26447334495625963</v>
      </c>
      <c r="P13" s="77">
        <v>32.552264219497573</v>
      </c>
      <c r="Q13" s="77">
        <v>1989.8998619315889</v>
      </c>
      <c r="R13" s="77">
        <f t="shared" si="2"/>
        <v>2144.1175092457288</v>
      </c>
      <c r="S13" s="120"/>
      <c r="T13" s="77">
        <v>154.18024535668209</v>
      </c>
      <c r="U13" s="77">
        <v>0.27884227470995071</v>
      </c>
      <c r="V13" s="77">
        <v>44.806889234660218</v>
      </c>
      <c r="W13" s="77">
        <v>2120.8968055484356</v>
      </c>
      <c r="X13" s="77">
        <f t="shared" si="3"/>
        <v>2320.162782414488</v>
      </c>
      <c r="Y13" s="108"/>
      <c r="Z13" s="77">
        <v>206.05717581640678</v>
      </c>
      <c r="AA13" s="77">
        <v>0.3512754942667109</v>
      </c>
      <c r="AB13" s="77">
        <v>59.792987900690342</v>
      </c>
      <c r="AC13" s="77">
        <v>2603.5870937046416</v>
      </c>
      <c r="AD13" s="77">
        <f t="shared" si="4"/>
        <v>2869.7885329160054</v>
      </c>
      <c r="AE13" s="108"/>
      <c r="AF13" s="77">
        <v>189.95737135351101</v>
      </c>
      <c r="AG13" s="77">
        <v>0.33682542978201374</v>
      </c>
      <c r="AH13" s="77">
        <v>15.580530577242572</v>
      </c>
      <c r="AI13" s="77">
        <v>2482.3418703946718</v>
      </c>
      <c r="AJ13" s="77">
        <f t="shared" si="5"/>
        <v>2688.2165977552072</v>
      </c>
      <c r="AR13" s="77">
        <v>60.871454927237018</v>
      </c>
      <c r="AS13" s="77">
        <v>0.10203787641028875</v>
      </c>
      <c r="AT13" s="77">
        <v>22.734673942754402</v>
      </c>
      <c r="AU13" s="77">
        <v>2712.810939781431</v>
      </c>
      <c r="AV13" s="77">
        <v>2796.5191065278327</v>
      </c>
    </row>
    <row r="14" spans="1:48" x14ac:dyDescent="0.2">
      <c r="A14" s="40">
        <v>9</v>
      </c>
      <c r="B14" s="118">
        <v>76.369978990025544</v>
      </c>
      <c r="C14" s="118">
        <v>0</v>
      </c>
      <c r="D14" s="118">
        <v>16.129696295836528</v>
      </c>
      <c r="E14" s="118">
        <v>1537.7969486993218</v>
      </c>
      <c r="F14" s="41">
        <f t="shared" si="0"/>
        <v>1630.2966239851839</v>
      </c>
      <c r="G14" s="111"/>
      <c r="H14" s="41">
        <v>107.0973849647624</v>
      </c>
      <c r="I14" s="41">
        <v>0.15674695623113089</v>
      </c>
      <c r="J14" s="41">
        <v>24.182231357383731</v>
      </c>
      <c r="K14" s="41">
        <v>1829.0174857263864</v>
      </c>
      <c r="L14" s="41">
        <f t="shared" si="1"/>
        <v>1960.4538490047637</v>
      </c>
      <c r="M14" s="111"/>
      <c r="N14" s="41">
        <v>121.40090974968605</v>
      </c>
      <c r="O14" s="41">
        <v>0.12132060603295933</v>
      </c>
      <c r="P14" s="41">
        <v>32.313795987836066</v>
      </c>
      <c r="Q14" s="41">
        <v>1963.41008314446</v>
      </c>
      <c r="R14" s="41">
        <f t="shared" si="2"/>
        <v>2117.246109488015</v>
      </c>
      <c r="S14" s="120"/>
      <c r="T14" s="41">
        <v>154.18024535668212</v>
      </c>
      <c r="U14" s="41">
        <v>0.10134209538311098</v>
      </c>
      <c r="V14" s="41">
        <v>44.164867097259886</v>
      </c>
      <c r="W14" s="41">
        <v>2063.3790157096355</v>
      </c>
      <c r="X14" s="41">
        <f t="shared" si="3"/>
        <v>2261.8254702589606</v>
      </c>
      <c r="Y14" s="108"/>
      <c r="Z14" s="41">
        <v>206.05717581640678</v>
      </c>
      <c r="AA14" s="41">
        <v>8.2255213295500743E-2</v>
      </c>
      <c r="AB14" s="41">
        <v>58.373003069838113</v>
      </c>
      <c r="AC14" s="41">
        <v>2491.6678494160701</v>
      </c>
      <c r="AD14" s="41">
        <f t="shared" si="4"/>
        <v>2756.1802835156104</v>
      </c>
      <c r="AE14" s="108"/>
      <c r="AF14" s="41">
        <v>189.95737135351101</v>
      </c>
      <c r="AG14" s="41">
        <v>0.10871336240889637</v>
      </c>
      <c r="AH14" s="41">
        <v>15.587169523521251</v>
      </c>
      <c r="AI14" s="41">
        <v>2486.7045148431648</v>
      </c>
      <c r="AJ14" s="41">
        <f t="shared" si="5"/>
        <v>2692.357769082606</v>
      </c>
      <c r="AR14" s="41">
        <v>60.871454927237011</v>
      </c>
      <c r="AS14" s="41">
        <v>3.2162816578213446E-2</v>
      </c>
      <c r="AT14" s="41">
        <v>22.799596608093381</v>
      </c>
      <c r="AU14" s="41">
        <v>2754.1491194154955</v>
      </c>
      <c r="AV14" s="41">
        <v>2837.8523337674042</v>
      </c>
    </row>
    <row r="15" spans="1:48" x14ac:dyDescent="0.2">
      <c r="A15" s="78">
        <v>10</v>
      </c>
      <c r="B15" s="76">
        <v>76.369978990025544</v>
      </c>
      <c r="C15" s="76">
        <v>0</v>
      </c>
      <c r="D15" s="76">
        <v>16.175085456554882</v>
      </c>
      <c r="E15" s="76">
        <v>1543.717042241939</v>
      </c>
      <c r="F15" s="77">
        <f t="shared" si="0"/>
        <v>1636.2621066885195</v>
      </c>
      <c r="G15" s="111"/>
      <c r="H15" s="77">
        <v>107.0973849647624</v>
      </c>
      <c r="I15" s="77">
        <v>5.4727794538898637E-2</v>
      </c>
      <c r="J15" s="77">
        <v>24.115791857228992</v>
      </c>
      <c r="K15" s="77">
        <v>1821.2054414436036</v>
      </c>
      <c r="L15" s="77">
        <f t="shared" si="1"/>
        <v>1952.473346060134</v>
      </c>
      <c r="M15" s="111"/>
      <c r="N15" s="77">
        <v>121.40090974968604</v>
      </c>
      <c r="O15" s="77">
        <v>4.4893237774759065E-2</v>
      </c>
      <c r="P15" s="77">
        <v>32.562728014909652</v>
      </c>
      <c r="Q15" s="77">
        <v>1991.0634732963899</v>
      </c>
      <c r="R15" s="77">
        <f t="shared" si="2"/>
        <v>2145.0720042987605</v>
      </c>
      <c r="S15" s="120"/>
      <c r="T15" s="77">
        <v>154.18024535668209</v>
      </c>
      <c r="U15" s="77">
        <v>2.6659054646961246E-2</v>
      </c>
      <c r="V15" s="77">
        <v>44.264974618979529</v>
      </c>
      <c r="W15" s="77">
        <v>2072.3478890970114</v>
      </c>
      <c r="X15" s="77">
        <f t="shared" si="3"/>
        <v>2270.81976812732</v>
      </c>
      <c r="Y15" s="108"/>
      <c r="Z15" s="77">
        <v>206.05717581640681</v>
      </c>
      <c r="AA15" s="77">
        <v>4.0986821038902714E-2</v>
      </c>
      <c r="AB15" s="77">
        <v>58.2143074014908</v>
      </c>
      <c r="AC15" s="77">
        <v>2479.162739376402</v>
      </c>
      <c r="AD15" s="77">
        <f t="shared" si="4"/>
        <v>2743.4752094153387</v>
      </c>
      <c r="AE15" s="108"/>
      <c r="AF15" s="77">
        <v>189.95737135351101</v>
      </c>
      <c r="AG15" s="77">
        <v>4.9586991356440409E-2</v>
      </c>
      <c r="AH15" s="77">
        <v>15.613764530393496</v>
      </c>
      <c r="AI15" s="77">
        <v>2504.1827552378854</v>
      </c>
      <c r="AJ15" s="77">
        <f t="shared" si="5"/>
        <v>2709.8034781131464</v>
      </c>
      <c r="AR15" s="77">
        <v>60.871454927237018</v>
      </c>
      <c r="AS15" s="77">
        <v>2.2476947033549848E-2</v>
      </c>
      <c r="AT15" s="77">
        <v>22.800608898555897</v>
      </c>
      <c r="AU15" s="77">
        <v>2754.7939986284746</v>
      </c>
      <c r="AV15" s="77">
        <v>2838.4885394013008</v>
      </c>
    </row>
    <row r="16" spans="1:48" x14ac:dyDescent="0.2">
      <c r="A16" s="40">
        <v>11</v>
      </c>
      <c r="B16" s="118">
        <v>76.369978990025544</v>
      </c>
      <c r="C16" s="118">
        <v>0</v>
      </c>
      <c r="D16" s="118">
        <v>15.932192538183669</v>
      </c>
      <c r="E16" s="118">
        <v>1528.3339683753666</v>
      </c>
      <c r="F16" s="41">
        <f t="shared" si="0"/>
        <v>1620.6361399035759</v>
      </c>
      <c r="G16" s="111"/>
      <c r="H16" s="41">
        <v>107.0973849647624</v>
      </c>
      <c r="I16" s="41">
        <v>3.5520367528487598E-2</v>
      </c>
      <c r="J16" s="41">
        <v>23.888986093981604</v>
      </c>
      <c r="K16" s="41">
        <v>1818.2617004297654</v>
      </c>
      <c r="L16" s="41">
        <f t="shared" si="1"/>
        <v>1949.2835918560379</v>
      </c>
      <c r="M16" s="111"/>
      <c r="N16" s="41">
        <v>121.40090974968604</v>
      </c>
      <c r="O16" s="41">
        <v>1.6487839066250173E-2</v>
      </c>
      <c r="P16" s="41">
        <v>32.914673403827557</v>
      </c>
      <c r="Q16" s="41">
        <v>2042.0074567722661</v>
      </c>
      <c r="R16" s="41">
        <f t="shared" si="2"/>
        <v>2196.339527764846</v>
      </c>
      <c r="S16" s="120"/>
      <c r="T16" s="41">
        <v>154.18024535668212</v>
      </c>
      <c r="U16" s="41">
        <v>9.6995644869486124E-3</v>
      </c>
      <c r="V16" s="41">
        <v>43.850872328174738</v>
      </c>
      <c r="W16" s="41">
        <v>2064.2246264096998</v>
      </c>
      <c r="X16" s="41">
        <f t="shared" si="3"/>
        <v>2262.2654436590437</v>
      </c>
      <c r="Y16" s="108"/>
      <c r="Z16" s="41">
        <v>206.05717581640678</v>
      </c>
      <c r="AA16" s="41">
        <v>8.9564811840000796E-3</v>
      </c>
      <c r="AB16" s="41">
        <v>57.193650661571063</v>
      </c>
      <c r="AC16" s="41">
        <v>2437.0741385435481</v>
      </c>
      <c r="AD16" s="41">
        <f t="shared" si="4"/>
        <v>2700.3339215027099</v>
      </c>
      <c r="AE16" s="108"/>
      <c r="AF16" s="41">
        <v>189.95737135351101</v>
      </c>
      <c r="AG16" s="41">
        <v>1.8109870586066293E-2</v>
      </c>
      <c r="AH16" s="41">
        <v>15.622450674691386</v>
      </c>
      <c r="AI16" s="41">
        <v>2560.1869726351811</v>
      </c>
      <c r="AJ16" s="41">
        <f t="shared" si="5"/>
        <v>2765.7849045339694</v>
      </c>
      <c r="AR16" s="41">
        <v>60.871454927237018</v>
      </c>
      <c r="AS16" s="41">
        <v>2.6718541602955038E-2</v>
      </c>
      <c r="AT16" s="41">
        <v>22.691893891938161</v>
      </c>
      <c r="AU16" s="41">
        <v>2711.503840164135</v>
      </c>
      <c r="AV16" s="41">
        <v>2795.093907524913</v>
      </c>
    </row>
    <row r="17" spans="1:48" x14ac:dyDescent="0.2">
      <c r="A17" s="78">
        <v>12</v>
      </c>
      <c r="B17" s="76">
        <v>76.369978990025544</v>
      </c>
      <c r="C17" s="76">
        <v>0</v>
      </c>
      <c r="D17" s="76">
        <v>14.087085831173562</v>
      </c>
      <c r="E17" s="76">
        <v>1546.1795672953069</v>
      </c>
      <c r="F17" s="77">
        <f t="shared" si="0"/>
        <v>1636.636632116506</v>
      </c>
      <c r="G17" s="111"/>
      <c r="H17" s="77">
        <v>107.0973849647624</v>
      </c>
      <c r="I17" s="77">
        <v>1.4101167647258037E-2</v>
      </c>
      <c r="J17" s="77">
        <v>20.127726931643714</v>
      </c>
      <c r="K17" s="77">
        <v>1898.5737610702688</v>
      </c>
      <c r="L17" s="77">
        <f t="shared" si="1"/>
        <v>2025.8129741343221</v>
      </c>
      <c r="M17" s="111"/>
      <c r="N17" s="77">
        <v>121.40090974968605</v>
      </c>
      <c r="O17" s="77">
        <v>8.2549980563996154E-3</v>
      </c>
      <c r="P17" s="77">
        <v>23.013672729889649</v>
      </c>
      <c r="Q17" s="77">
        <v>2062.3590386945643</v>
      </c>
      <c r="R17" s="77">
        <f t="shared" si="2"/>
        <v>2206.7818761721965</v>
      </c>
      <c r="S17" s="120"/>
      <c r="T17" s="77">
        <v>154.18024535668212</v>
      </c>
      <c r="U17" s="77">
        <v>6.4713977905267615E-3</v>
      </c>
      <c r="V17" s="77">
        <v>30.051006732363934</v>
      </c>
      <c r="W17" s="77">
        <v>2218.7508373249275</v>
      </c>
      <c r="X17" s="77">
        <f t="shared" si="3"/>
        <v>2402.9885608117643</v>
      </c>
      <c r="Y17" s="108"/>
      <c r="Z17" s="77">
        <v>206.05717581640678</v>
      </c>
      <c r="AA17" s="77">
        <v>6.0549842896015661E-3</v>
      </c>
      <c r="AB17" s="77">
        <v>40.625110536199493</v>
      </c>
      <c r="AC17" s="77">
        <v>2633.1098490484032</v>
      </c>
      <c r="AD17" s="77">
        <f t="shared" si="4"/>
        <v>2879.7981903852992</v>
      </c>
      <c r="AE17" s="108"/>
      <c r="AF17" s="77">
        <v>189.95737135351101</v>
      </c>
      <c r="AG17" s="77">
        <v>1.6171792884601192E-2</v>
      </c>
      <c r="AH17" s="77">
        <v>10.512598093421136</v>
      </c>
      <c r="AI17" s="77">
        <v>2816.8480636526524</v>
      </c>
      <c r="AJ17" s="77">
        <f t="shared" si="5"/>
        <v>3017.3342048924692</v>
      </c>
      <c r="AR17" s="77">
        <v>60.871454927237018</v>
      </c>
      <c r="AS17" s="77">
        <v>2.6661852554834359E-2</v>
      </c>
      <c r="AT17" s="77">
        <v>17.672769732195896</v>
      </c>
      <c r="AU17" s="77">
        <v>2670.2123812259374</v>
      </c>
      <c r="AV17" s="77">
        <v>2748.7832677379251</v>
      </c>
    </row>
    <row r="18" spans="1:48" x14ac:dyDescent="0.2">
      <c r="A18" s="40">
        <v>13</v>
      </c>
      <c r="B18" s="118">
        <v>76.369978990025544</v>
      </c>
      <c r="C18" s="118">
        <v>0</v>
      </c>
      <c r="D18" s="118">
        <v>13.134762449232712</v>
      </c>
      <c r="E18" s="118">
        <v>1433.9622522290472</v>
      </c>
      <c r="F18" s="41">
        <f t="shared" si="0"/>
        <v>1523.4669936683053</v>
      </c>
      <c r="G18" s="111"/>
      <c r="H18" s="41">
        <v>107.0973849647624</v>
      </c>
      <c r="I18" s="41">
        <v>5.9804307974312973E-3</v>
      </c>
      <c r="J18" s="41">
        <v>19.34064953593883</v>
      </c>
      <c r="K18" s="41">
        <v>1832.3523997622874</v>
      </c>
      <c r="L18" s="41">
        <f t="shared" si="1"/>
        <v>1958.7964146937861</v>
      </c>
      <c r="M18" s="111"/>
      <c r="N18" s="41">
        <v>121.40090974968604</v>
      </c>
      <c r="O18" s="41">
        <v>4.5130031301062728E-3</v>
      </c>
      <c r="P18" s="41">
        <v>22.148835476952126</v>
      </c>
      <c r="Q18" s="41">
        <v>1981.4892033541294</v>
      </c>
      <c r="R18" s="41">
        <f t="shared" si="2"/>
        <v>2125.0434615838976</v>
      </c>
      <c r="S18" s="120"/>
      <c r="T18" s="41">
        <v>154.18024535668209</v>
      </c>
      <c r="U18" s="41">
        <v>6.4966195546712008E-3</v>
      </c>
      <c r="V18" s="41">
        <v>29.732493084491878</v>
      </c>
      <c r="W18" s="41">
        <v>2231.1909867496229</v>
      </c>
      <c r="X18" s="41">
        <f t="shared" si="3"/>
        <v>2415.1102218103515</v>
      </c>
      <c r="Y18" s="108"/>
      <c r="Z18" s="41">
        <v>206.05717581640678</v>
      </c>
      <c r="AA18" s="41">
        <v>2.0239747073094554E-3</v>
      </c>
      <c r="AB18" s="41">
        <v>39.100598573606987</v>
      </c>
      <c r="AC18" s="41">
        <v>2546.8301425494906</v>
      </c>
      <c r="AD18" s="41">
        <f t="shared" si="4"/>
        <v>2791.9899409142117</v>
      </c>
      <c r="AE18" s="108"/>
      <c r="AF18" s="41">
        <v>189.95737135351101</v>
      </c>
      <c r="AG18" s="41">
        <v>1.4249528614642872E-2</v>
      </c>
      <c r="AH18" s="41">
        <v>10.195689518742029</v>
      </c>
      <c r="AI18" s="41">
        <v>2632.3903814119435</v>
      </c>
      <c r="AJ18" s="41">
        <f t="shared" si="5"/>
        <v>2832.5576918128113</v>
      </c>
      <c r="AR18" s="41">
        <v>60.871454927237011</v>
      </c>
      <c r="AS18" s="41">
        <v>1.2775635063970893E-2</v>
      </c>
      <c r="AT18" s="41">
        <v>17.534100808627613</v>
      </c>
      <c r="AU18" s="41">
        <v>2584.6995658675519</v>
      </c>
      <c r="AV18" s="41">
        <v>2663.1178972384805</v>
      </c>
    </row>
    <row r="19" spans="1:48" x14ac:dyDescent="0.2">
      <c r="A19" s="78">
        <v>14</v>
      </c>
      <c r="B19" s="76">
        <v>76.369978990025544</v>
      </c>
      <c r="C19" s="76">
        <v>0</v>
      </c>
      <c r="D19" s="76">
        <v>12.492658937352356</v>
      </c>
      <c r="E19" s="76">
        <v>1351.5862905339447</v>
      </c>
      <c r="F19" s="77">
        <f t="shared" si="0"/>
        <v>1440.4489284613226</v>
      </c>
      <c r="G19" s="111"/>
      <c r="H19" s="77">
        <v>107.0973849647624</v>
      </c>
      <c r="I19" s="77">
        <v>6.8066588791596315E-3</v>
      </c>
      <c r="J19" s="77">
        <v>17.60547223999022</v>
      </c>
      <c r="K19" s="77">
        <v>1616.8718510286808</v>
      </c>
      <c r="L19" s="77">
        <f t="shared" si="1"/>
        <v>1741.5815148923125</v>
      </c>
      <c r="M19" s="111"/>
      <c r="N19" s="77">
        <v>121.40090974968605</v>
      </c>
      <c r="O19" s="77">
        <v>4.5361864364614427E-3</v>
      </c>
      <c r="P19" s="77">
        <v>21.272330619149496</v>
      </c>
      <c r="Q19" s="77">
        <v>1885.3043317402939</v>
      </c>
      <c r="R19" s="77">
        <f t="shared" si="2"/>
        <v>2027.9821082955659</v>
      </c>
      <c r="S19" s="120"/>
      <c r="T19" s="77">
        <v>154.18024535668209</v>
      </c>
      <c r="U19" s="77">
        <v>4.0763801442240252E-3</v>
      </c>
      <c r="V19" s="77">
        <v>29.039399552012036</v>
      </c>
      <c r="W19" s="77">
        <v>2175.252230624696</v>
      </c>
      <c r="X19" s="77">
        <f t="shared" si="3"/>
        <v>2358.4759519135346</v>
      </c>
      <c r="Y19" s="108"/>
      <c r="Z19" s="77">
        <v>206.05717581640678</v>
      </c>
      <c r="AA19" s="77">
        <v>5.0769236952995867E-3</v>
      </c>
      <c r="AB19" s="77">
        <v>38.376490921878037</v>
      </c>
      <c r="AC19" s="77">
        <v>2495.5593855576844</v>
      </c>
      <c r="AD19" s="77">
        <f t="shared" si="4"/>
        <v>2739.9981292196644</v>
      </c>
      <c r="AE19" s="108"/>
      <c r="AF19" s="77">
        <v>189.95737135351101</v>
      </c>
      <c r="AG19" s="77">
        <v>1.2351583858108382E-2</v>
      </c>
      <c r="AH19" s="77">
        <v>9.9874592076774711</v>
      </c>
      <c r="AI19" s="77">
        <v>2486.3952405113491</v>
      </c>
      <c r="AJ19" s="77">
        <f t="shared" si="5"/>
        <v>2686.3524226563959</v>
      </c>
      <c r="AR19" s="77">
        <v>60.871454927237025</v>
      </c>
      <c r="AS19" s="77">
        <v>3.1975485130763589E-3</v>
      </c>
      <c r="AT19" s="77">
        <v>17.249967418581448</v>
      </c>
      <c r="AU19" s="77">
        <v>2397.9306595977082</v>
      </c>
      <c r="AV19" s="77">
        <v>2476.0552794920395</v>
      </c>
    </row>
    <row r="20" spans="1:48" x14ac:dyDescent="0.2">
      <c r="A20" s="40">
        <v>15</v>
      </c>
      <c r="B20" s="118">
        <v>76.369978990025544</v>
      </c>
      <c r="C20" s="118">
        <v>0</v>
      </c>
      <c r="D20" s="118">
        <v>9.7672260581779184</v>
      </c>
      <c r="E20" s="118">
        <v>968.85302502898253</v>
      </c>
      <c r="F20" s="41">
        <f t="shared" si="0"/>
        <v>1054.990230077186</v>
      </c>
      <c r="G20" s="111"/>
      <c r="H20" s="41">
        <v>107.0973849647624</v>
      </c>
      <c r="I20" s="41">
        <v>5.3620648665552873E-3</v>
      </c>
      <c r="J20" s="41">
        <v>15.337592909741305</v>
      </c>
      <c r="K20" s="41">
        <v>1320.9736879668828</v>
      </c>
      <c r="L20" s="41">
        <f t="shared" si="1"/>
        <v>1443.4140279062531</v>
      </c>
      <c r="M20" s="111"/>
      <c r="N20" s="41">
        <v>121.40090974968604</v>
      </c>
      <c r="O20" s="41">
        <v>2.2904090059655603E-3</v>
      </c>
      <c r="P20" s="41">
        <v>16.856523044442497</v>
      </c>
      <c r="Q20" s="41">
        <v>1365.2723550221533</v>
      </c>
      <c r="R20" s="41">
        <f t="shared" si="2"/>
        <v>1503.5320782252879</v>
      </c>
      <c r="S20" s="120"/>
      <c r="T20" s="41">
        <v>154.18024535668209</v>
      </c>
      <c r="U20" s="41">
        <v>1.6385583939087195E-3</v>
      </c>
      <c r="V20" s="41">
        <v>23.243417458571589</v>
      </c>
      <c r="W20" s="41">
        <v>1584.8042810972638</v>
      </c>
      <c r="X20" s="41">
        <f t="shared" si="3"/>
        <v>1762.2295824709115</v>
      </c>
      <c r="Y20" s="108"/>
      <c r="Z20" s="41">
        <v>206.05717581640678</v>
      </c>
      <c r="AA20" s="41">
        <v>1.0220061144808714E-3</v>
      </c>
      <c r="AB20" s="41">
        <v>31.751364215031813</v>
      </c>
      <c r="AC20" s="41">
        <v>1894.5531772625679</v>
      </c>
      <c r="AD20" s="41">
        <f t="shared" si="4"/>
        <v>2132.3627393001211</v>
      </c>
      <c r="AE20" s="108"/>
      <c r="AF20" s="41">
        <v>189.95737135351101</v>
      </c>
      <c r="AG20" s="41">
        <v>9.526089182271661E-3</v>
      </c>
      <c r="AH20" s="41">
        <v>9.3869656632008258</v>
      </c>
      <c r="AI20" s="41">
        <v>2025.8229070666212</v>
      </c>
      <c r="AJ20" s="41">
        <f t="shared" si="5"/>
        <v>2225.1767701725153</v>
      </c>
      <c r="AR20" s="41">
        <v>60.871454927237011</v>
      </c>
      <c r="AS20" s="41">
        <v>1.4979130365022596E-2</v>
      </c>
      <c r="AT20" s="41">
        <v>17.004291252451225</v>
      </c>
      <c r="AU20" s="41">
        <v>2235.6277079880465</v>
      </c>
      <c r="AV20" s="41">
        <v>2313.5184332980998</v>
      </c>
    </row>
    <row r="21" spans="1:48" x14ac:dyDescent="0.2">
      <c r="A21" s="78">
        <v>16</v>
      </c>
      <c r="B21" s="76">
        <v>76.369978990025544</v>
      </c>
      <c r="C21" s="76">
        <v>0</v>
      </c>
      <c r="D21" s="76">
        <v>8.5385583338625608</v>
      </c>
      <c r="E21" s="76">
        <v>798.27427553558368</v>
      </c>
      <c r="F21" s="77">
        <f t="shared" si="0"/>
        <v>883.18281285947182</v>
      </c>
      <c r="G21" s="111"/>
      <c r="H21" s="77">
        <v>107.0973849647624</v>
      </c>
      <c r="I21" s="77">
        <v>7.7642330637375117E-4</v>
      </c>
      <c r="J21" s="77">
        <v>13.238044747343633</v>
      </c>
      <c r="K21" s="77">
        <v>1047.4107847405289</v>
      </c>
      <c r="L21" s="77">
        <f t="shared" si="1"/>
        <v>1167.7469908759413</v>
      </c>
      <c r="M21" s="111"/>
      <c r="N21" s="77">
        <v>121.40090974968605</v>
      </c>
      <c r="O21" s="77">
        <v>2.3233326418081461E-3</v>
      </c>
      <c r="P21" s="77">
        <v>15.306687113095418</v>
      </c>
      <c r="Q21" s="77">
        <v>1184.1826122427065</v>
      </c>
      <c r="R21" s="77">
        <f t="shared" si="2"/>
        <v>1320.8925324381298</v>
      </c>
      <c r="S21" s="120"/>
      <c r="T21" s="77">
        <v>154.18024535668212</v>
      </c>
      <c r="U21" s="77">
        <v>2.476298056779451E-3</v>
      </c>
      <c r="V21" s="77">
        <v>21.111286476154692</v>
      </c>
      <c r="W21" s="77">
        <v>1369.8486401481177</v>
      </c>
      <c r="X21" s="77">
        <f t="shared" si="3"/>
        <v>1545.1426482790114</v>
      </c>
      <c r="Y21" s="108"/>
      <c r="Z21" s="77">
        <v>206.05717581640681</v>
      </c>
      <c r="AA21" s="77">
        <v>1.0284495407935118E-3</v>
      </c>
      <c r="AB21" s="77">
        <v>29.758916146281159</v>
      </c>
      <c r="AC21" s="77">
        <v>1716.4534691883443</v>
      </c>
      <c r="AD21" s="77">
        <f t="shared" si="4"/>
        <v>1952.2705896005732</v>
      </c>
      <c r="AE21" s="108"/>
      <c r="AF21" s="77">
        <v>189.95737135351101</v>
      </c>
      <c r="AG21" s="77">
        <v>1.148654086256193E-2</v>
      </c>
      <c r="AH21" s="77">
        <v>9.1939511935796325</v>
      </c>
      <c r="AI21" s="77">
        <v>1879.7962711744626</v>
      </c>
      <c r="AJ21" s="77">
        <f t="shared" si="5"/>
        <v>2078.9590802624157</v>
      </c>
      <c r="AR21" s="77">
        <v>60.871454927237011</v>
      </c>
      <c r="AS21" s="77">
        <v>0</v>
      </c>
      <c r="AT21" s="77">
        <v>16.767538163938053</v>
      </c>
      <c r="AU21" s="77">
        <v>2079.2500559361001</v>
      </c>
      <c r="AV21" s="77">
        <v>2156.8890490272752</v>
      </c>
    </row>
    <row r="22" spans="1:48" x14ac:dyDescent="0.2">
      <c r="A22" s="40">
        <v>17</v>
      </c>
      <c r="B22" s="118">
        <v>76.369978990025544</v>
      </c>
      <c r="C22" s="118">
        <v>0</v>
      </c>
      <c r="D22" s="118">
        <v>7.1125261168524423</v>
      </c>
      <c r="E22" s="118">
        <v>734.8670687521369</v>
      </c>
      <c r="F22" s="41">
        <f t="shared" si="0"/>
        <v>818.34957385901487</v>
      </c>
      <c r="G22" s="111"/>
      <c r="H22" s="41">
        <v>107.0973849647624</v>
      </c>
      <c r="I22" s="41">
        <v>3.1572747762988332E-3</v>
      </c>
      <c r="J22" s="41">
        <v>11.353381501888094</v>
      </c>
      <c r="K22" s="41">
        <v>938.03583575278526</v>
      </c>
      <c r="L22" s="41">
        <f t="shared" si="1"/>
        <v>1056.489759494212</v>
      </c>
      <c r="M22" s="111"/>
      <c r="N22" s="41">
        <v>121.40090974968604</v>
      </c>
      <c r="O22" s="41">
        <v>2.3589759890960461E-3</v>
      </c>
      <c r="P22" s="41">
        <v>12.947861434465246</v>
      </c>
      <c r="Q22" s="41">
        <v>1077.7989966188552</v>
      </c>
      <c r="R22" s="41">
        <f t="shared" si="2"/>
        <v>1212.1501267789956</v>
      </c>
      <c r="S22" s="120"/>
      <c r="T22" s="41">
        <v>154.18024535668212</v>
      </c>
      <c r="U22" s="41">
        <v>0</v>
      </c>
      <c r="V22" s="41">
        <v>18.143141684495575</v>
      </c>
      <c r="W22" s="41">
        <v>1226.7456779775127</v>
      </c>
      <c r="X22" s="41">
        <f t="shared" si="3"/>
        <v>1399.0690650186905</v>
      </c>
      <c r="Y22" s="108"/>
      <c r="Z22" s="41">
        <v>206.05717581640681</v>
      </c>
      <c r="AA22" s="41">
        <v>0</v>
      </c>
      <c r="AB22" s="41">
        <v>25.992843069007581</v>
      </c>
      <c r="AC22" s="41">
        <v>1521.5536216308476</v>
      </c>
      <c r="AD22" s="41">
        <f t="shared" si="4"/>
        <v>1753.603640516262</v>
      </c>
      <c r="AE22" s="108"/>
      <c r="AF22" s="41">
        <v>189.95737135351101</v>
      </c>
      <c r="AG22" s="41">
        <v>6.7389246780697881E-3</v>
      </c>
      <c r="AH22" s="41">
        <v>8.7680963428557011</v>
      </c>
      <c r="AI22" s="41">
        <v>1726.1472329090363</v>
      </c>
      <c r="AJ22" s="41">
        <f t="shared" si="5"/>
        <v>1924.8794395300811</v>
      </c>
      <c r="AR22" s="41">
        <v>60.871454927237018</v>
      </c>
      <c r="AS22" s="41">
        <v>2.1578554580578137E-3</v>
      </c>
      <c r="AT22" s="41">
        <v>16.216760063949764</v>
      </c>
      <c r="AU22" s="41">
        <v>1891.009255978681</v>
      </c>
      <c r="AV22" s="41">
        <v>1968.0996288253259</v>
      </c>
    </row>
    <row r="23" spans="1:48" x14ac:dyDescent="0.2">
      <c r="A23" s="78">
        <v>18</v>
      </c>
      <c r="B23" s="76">
        <v>13.026621024461816</v>
      </c>
      <c r="C23" s="76">
        <v>0</v>
      </c>
      <c r="D23" s="76">
        <v>0</v>
      </c>
      <c r="E23" s="76">
        <v>761.3611138763323</v>
      </c>
      <c r="F23" s="77">
        <f t="shared" si="0"/>
        <v>774.38773490079416</v>
      </c>
      <c r="G23" s="111"/>
      <c r="H23" s="77">
        <v>20.145001796998322</v>
      </c>
      <c r="I23" s="77">
        <v>1.6087526334205187E-3</v>
      </c>
      <c r="J23" s="77">
        <v>0</v>
      </c>
      <c r="K23" s="77">
        <v>970.36969983994277</v>
      </c>
      <c r="L23" s="77">
        <f t="shared" si="1"/>
        <v>990.51631038957453</v>
      </c>
      <c r="M23" s="111"/>
      <c r="N23" s="77">
        <v>21.991030191171575</v>
      </c>
      <c r="O23" s="77">
        <v>4.7918698338755335E-3</v>
      </c>
      <c r="P23" s="77">
        <v>0</v>
      </c>
      <c r="Q23" s="77">
        <v>1080.9035999714438</v>
      </c>
      <c r="R23" s="77">
        <f t="shared" si="2"/>
        <v>1102.8994220324491</v>
      </c>
      <c r="S23" s="120"/>
      <c r="T23" s="77">
        <v>28.705476960114815</v>
      </c>
      <c r="U23" s="77">
        <v>5.0892587804897303E-3</v>
      </c>
      <c r="V23" s="77">
        <v>0</v>
      </c>
      <c r="W23" s="77">
        <v>1366.7582184340893</v>
      </c>
      <c r="X23" s="77">
        <f t="shared" si="3"/>
        <v>1395.4687846529846</v>
      </c>
      <c r="Y23" s="108"/>
      <c r="Z23" s="77">
        <v>41.703381302188127</v>
      </c>
      <c r="AA23" s="77">
        <v>2.0891229049954402E-3</v>
      </c>
      <c r="AB23" s="77">
        <v>0</v>
      </c>
      <c r="AC23" s="77">
        <v>1549.2515646882275</v>
      </c>
      <c r="AD23" s="77">
        <f t="shared" si="4"/>
        <v>1590.9570351133207</v>
      </c>
      <c r="AE23" s="108"/>
      <c r="AF23" s="77">
        <v>44.369507790070109</v>
      </c>
      <c r="AG23" s="77">
        <v>2.9174474683909602E-3</v>
      </c>
      <c r="AH23" s="77">
        <v>0</v>
      </c>
      <c r="AI23" s="77">
        <v>1797.1942325266482</v>
      </c>
      <c r="AJ23" s="77">
        <f t="shared" si="5"/>
        <v>1841.5666577641866</v>
      </c>
      <c r="AR23" s="77">
        <v>15.117422339912084</v>
      </c>
      <c r="AS23" s="77">
        <v>1.9510647497314924E-2</v>
      </c>
      <c r="AT23" s="77">
        <v>0</v>
      </c>
      <c r="AU23" s="77">
        <v>1795.9308592052225</v>
      </c>
      <c r="AV23" s="77">
        <v>1811.0677921926319</v>
      </c>
    </row>
    <row r="24" spans="1:48" x14ac:dyDescent="0.2">
      <c r="A24" s="40">
        <v>19</v>
      </c>
      <c r="B24" s="118">
        <v>19.112953022014299</v>
      </c>
      <c r="C24" s="118">
        <v>0</v>
      </c>
      <c r="D24" s="118">
        <v>0</v>
      </c>
      <c r="E24" s="118">
        <v>1071.2467135616787</v>
      </c>
      <c r="F24" s="41">
        <f t="shared" si="0"/>
        <v>1090.3596665836931</v>
      </c>
      <c r="G24" s="111"/>
      <c r="H24" s="41">
        <v>26.824325745996866</v>
      </c>
      <c r="I24" s="41">
        <v>3.1130609146312112E-2</v>
      </c>
      <c r="J24" s="41">
        <v>0</v>
      </c>
      <c r="K24" s="41">
        <v>1304.5415838762603</v>
      </c>
      <c r="L24" s="41">
        <f t="shared" si="1"/>
        <v>1331.3970402314035</v>
      </c>
      <c r="M24" s="111"/>
      <c r="N24" s="41">
        <v>34.272725213050613</v>
      </c>
      <c r="O24" s="41">
        <v>3.252376346522888E-2</v>
      </c>
      <c r="P24" s="41">
        <v>0</v>
      </c>
      <c r="Q24" s="41">
        <v>1619.0325053906688</v>
      </c>
      <c r="R24" s="41">
        <f t="shared" si="2"/>
        <v>1653.3377543671847</v>
      </c>
      <c r="S24" s="120"/>
      <c r="T24" s="41">
        <v>40.072258142258484</v>
      </c>
      <c r="U24" s="41">
        <v>4.3088959950810576E-3</v>
      </c>
      <c r="V24" s="41">
        <v>0</v>
      </c>
      <c r="W24" s="41">
        <v>1831.2890066445646</v>
      </c>
      <c r="X24" s="41">
        <f t="shared" si="3"/>
        <v>1871.3655736828182</v>
      </c>
      <c r="Y24" s="108"/>
      <c r="Z24" s="41">
        <v>58.020346067630989</v>
      </c>
      <c r="AA24" s="41">
        <v>6.345121998042152E-3</v>
      </c>
      <c r="AB24" s="41">
        <v>0</v>
      </c>
      <c r="AC24" s="41">
        <v>2167.8106466876238</v>
      </c>
      <c r="AD24" s="41">
        <f t="shared" si="4"/>
        <v>2225.837337877253</v>
      </c>
      <c r="AE24" s="108"/>
      <c r="AF24" s="41">
        <v>19.731987687375849</v>
      </c>
      <c r="AG24" s="41">
        <v>8.5833315512943098E-2</v>
      </c>
      <c r="AH24" s="41">
        <v>0</v>
      </c>
      <c r="AI24" s="41">
        <v>1807.670824526798</v>
      </c>
      <c r="AJ24" s="41">
        <f t="shared" si="5"/>
        <v>1827.4886455296869</v>
      </c>
      <c r="AR24" s="41">
        <v>6.8212792061633669</v>
      </c>
      <c r="AS24" s="41">
        <v>0.12516597225915702</v>
      </c>
      <c r="AT24" s="41">
        <v>0</v>
      </c>
      <c r="AU24" s="41">
        <v>1764.4479432908697</v>
      </c>
      <c r="AV24" s="41">
        <v>1771.3943884692922</v>
      </c>
    </row>
    <row r="25" spans="1:48" x14ac:dyDescent="0.2">
      <c r="A25" s="78">
        <v>20</v>
      </c>
      <c r="B25" s="76">
        <v>2.7442665135934021</v>
      </c>
      <c r="C25" s="76">
        <v>0</v>
      </c>
      <c r="D25" s="76">
        <v>0</v>
      </c>
      <c r="E25" s="76">
        <v>751.3110949202354</v>
      </c>
      <c r="F25" s="77">
        <f t="shared" si="0"/>
        <v>754.05536143382881</v>
      </c>
      <c r="G25" s="111"/>
      <c r="H25" s="77">
        <v>4.0364854872155123</v>
      </c>
      <c r="I25" s="77">
        <v>0</v>
      </c>
      <c r="J25" s="77">
        <v>0</v>
      </c>
      <c r="K25" s="77">
        <v>958.04476438155223</v>
      </c>
      <c r="L25" s="77">
        <f t="shared" si="1"/>
        <v>962.08124986876771</v>
      </c>
      <c r="M25" s="111"/>
      <c r="N25" s="77">
        <v>3.7763528138504916</v>
      </c>
      <c r="O25" s="77">
        <v>0</v>
      </c>
      <c r="P25" s="77">
        <v>0</v>
      </c>
      <c r="Q25" s="77">
        <v>1147.8864444224125</v>
      </c>
      <c r="R25" s="77">
        <f t="shared" si="2"/>
        <v>1151.662797236263</v>
      </c>
      <c r="S25" s="120"/>
      <c r="T25" s="77">
        <v>4.3486684641527136</v>
      </c>
      <c r="U25" s="77">
        <v>0</v>
      </c>
      <c r="V25" s="77">
        <v>0</v>
      </c>
      <c r="W25" s="77">
        <v>1329.6893521979016</v>
      </c>
      <c r="X25" s="77">
        <f t="shared" si="3"/>
        <v>1334.0380206620544</v>
      </c>
      <c r="Y25" s="108"/>
      <c r="Z25" s="77">
        <v>5.9120736102479654</v>
      </c>
      <c r="AA25" s="77">
        <v>0</v>
      </c>
      <c r="AB25" s="77">
        <v>0</v>
      </c>
      <c r="AC25" s="77">
        <v>1475.6643103511908</v>
      </c>
      <c r="AD25" s="77">
        <f t="shared" si="4"/>
        <v>1481.5763839614388</v>
      </c>
      <c r="AE25" s="108"/>
      <c r="AF25" s="77">
        <v>10.667751081022198</v>
      </c>
      <c r="AG25" s="77">
        <v>0</v>
      </c>
      <c r="AH25" s="77">
        <v>0</v>
      </c>
      <c r="AI25" s="77">
        <v>1722.9304999391043</v>
      </c>
      <c r="AJ25" s="77">
        <f t="shared" si="5"/>
        <v>1733.5982510201266</v>
      </c>
      <c r="AR25" s="77">
        <v>3.5332635631172442</v>
      </c>
      <c r="AS25" s="77">
        <v>0</v>
      </c>
      <c r="AT25" s="77">
        <v>0</v>
      </c>
      <c r="AU25" s="77">
        <v>1614.9654588827916</v>
      </c>
      <c r="AV25" s="77">
        <v>1618.4987224459089</v>
      </c>
    </row>
    <row r="26" spans="1:48" x14ac:dyDescent="0.2">
      <c r="A26" s="40">
        <v>21</v>
      </c>
      <c r="B26" s="118">
        <v>1.4742168198351322</v>
      </c>
      <c r="C26" s="118">
        <v>0</v>
      </c>
      <c r="D26" s="118">
        <v>0</v>
      </c>
      <c r="E26" s="118">
        <v>638.67315132242743</v>
      </c>
      <c r="F26" s="41">
        <f t="shared" si="0"/>
        <v>640.14736814226251</v>
      </c>
      <c r="G26" s="111"/>
      <c r="H26" s="41">
        <v>2.2173174059453182</v>
      </c>
      <c r="I26" s="41">
        <v>0</v>
      </c>
      <c r="J26" s="41">
        <v>0</v>
      </c>
      <c r="K26" s="41">
        <v>873.6262148841721</v>
      </c>
      <c r="L26" s="41">
        <f t="shared" si="1"/>
        <v>875.84353229011742</v>
      </c>
      <c r="M26" s="111"/>
      <c r="N26" s="41">
        <v>2.0125307194230948</v>
      </c>
      <c r="O26" s="41">
        <v>0</v>
      </c>
      <c r="P26" s="41">
        <v>0</v>
      </c>
      <c r="Q26" s="41">
        <v>1041.2889266487832</v>
      </c>
      <c r="R26" s="41">
        <f t="shared" si="2"/>
        <v>1043.3014573682062</v>
      </c>
      <c r="S26" s="120"/>
      <c r="T26" s="41">
        <v>2.2429845817840337</v>
      </c>
      <c r="U26" s="41">
        <v>0</v>
      </c>
      <c r="V26" s="41">
        <v>0</v>
      </c>
      <c r="W26" s="41">
        <v>1203.7213178952841</v>
      </c>
      <c r="X26" s="41">
        <f t="shared" si="3"/>
        <v>1205.964302477068</v>
      </c>
      <c r="Y26" s="108"/>
      <c r="Z26" s="41">
        <v>2.8565303253759451</v>
      </c>
      <c r="AA26" s="41">
        <v>0</v>
      </c>
      <c r="AB26" s="41">
        <v>0</v>
      </c>
      <c r="AC26" s="41">
        <v>1288.2177146834231</v>
      </c>
      <c r="AD26" s="41">
        <f t="shared" si="4"/>
        <v>1291.0742450087989</v>
      </c>
      <c r="AE26" s="108"/>
      <c r="AF26" s="41">
        <v>8.1421512580437536</v>
      </c>
      <c r="AG26" s="41">
        <v>0</v>
      </c>
      <c r="AH26" s="41">
        <v>0</v>
      </c>
      <c r="AI26" s="41">
        <v>1554.5761935156581</v>
      </c>
      <c r="AJ26" s="41">
        <f t="shared" si="5"/>
        <v>1562.7183447737018</v>
      </c>
      <c r="AR26" s="41">
        <v>2.9027778019201262</v>
      </c>
      <c r="AS26" s="41">
        <v>0</v>
      </c>
      <c r="AT26" s="41">
        <v>0</v>
      </c>
      <c r="AU26" s="41">
        <v>1450.583912108289</v>
      </c>
      <c r="AV26" s="41">
        <v>1453.4866899102092</v>
      </c>
    </row>
    <row r="27" spans="1:48" x14ac:dyDescent="0.2">
      <c r="A27" s="78">
        <v>22</v>
      </c>
      <c r="B27" s="76">
        <v>0</v>
      </c>
      <c r="C27" s="76">
        <v>0</v>
      </c>
      <c r="D27" s="76">
        <v>0</v>
      </c>
      <c r="E27" s="76">
        <v>504.76189831316185</v>
      </c>
      <c r="F27" s="77">
        <f t="shared" si="0"/>
        <v>504.76189831316185</v>
      </c>
      <c r="G27" s="111"/>
      <c r="H27" s="77">
        <v>0</v>
      </c>
      <c r="I27" s="77">
        <v>0</v>
      </c>
      <c r="J27" s="77">
        <v>0</v>
      </c>
      <c r="K27" s="77">
        <v>687.53457979937764</v>
      </c>
      <c r="L27" s="77">
        <f t="shared" si="1"/>
        <v>687.53457979937764</v>
      </c>
      <c r="M27" s="111"/>
      <c r="N27" s="77">
        <v>0</v>
      </c>
      <c r="O27" s="77">
        <v>0</v>
      </c>
      <c r="P27" s="77">
        <v>0</v>
      </c>
      <c r="Q27" s="77">
        <v>844.15616793934021</v>
      </c>
      <c r="R27" s="77">
        <f t="shared" si="2"/>
        <v>844.15616793934021</v>
      </c>
      <c r="S27" s="120"/>
      <c r="T27" s="77">
        <v>0</v>
      </c>
      <c r="U27" s="77">
        <v>0</v>
      </c>
      <c r="V27" s="77">
        <v>0</v>
      </c>
      <c r="W27" s="77">
        <v>986.5933072750604</v>
      </c>
      <c r="X27" s="77">
        <f t="shared" si="3"/>
        <v>986.5933072750604</v>
      </c>
      <c r="Y27" s="108"/>
      <c r="Z27" s="77">
        <v>0</v>
      </c>
      <c r="AA27" s="77">
        <v>0</v>
      </c>
      <c r="AB27" s="77">
        <v>0</v>
      </c>
      <c r="AC27" s="77">
        <v>1032.1109902108963</v>
      </c>
      <c r="AD27" s="77">
        <f t="shared" si="4"/>
        <v>1032.1109902108963</v>
      </c>
      <c r="AE27" s="108"/>
      <c r="AF27" s="77">
        <v>0</v>
      </c>
      <c r="AG27" s="77">
        <v>0</v>
      </c>
      <c r="AH27" s="77">
        <v>0</v>
      </c>
      <c r="AI27" s="77">
        <v>1244.5650229506648</v>
      </c>
      <c r="AJ27" s="77">
        <f t="shared" si="5"/>
        <v>1244.5650229506648</v>
      </c>
      <c r="AR27" s="77">
        <v>0</v>
      </c>
      <c r="AS27" s="77">
        <v>0</v>
      </c>
      <c r="AT27" s="77">
        <v>0</v>
      </c>
      <c r="AU27" s="77">
        <v>1172.1006175877021</v>
      </c>
      <c r="AV27" s="77">
        <v>1172.1006175877021</v>
      </c>
    </row>
    <row r="28" spans="1:48" x14ac:dyDescent="0.2">
      <c r="A28" s="40">
        <v>23</v>
      </c>
      <c r="B28" s="118">
        <v>0</v>
      </c>
      <c r="C28" s="118">
        <v>0</v>
      </c>
      <c r="D28" s="118">
        <v>0</v>
      </c>
      <c r="E28" s="118">
        <v>337.58647060109081</v>
      </c>
      <c r="F28" s="41">
        <f t="shared" si="0"/>
        <v>337.58647060109081</v>
      </c>
      <c r="G28" s="111"/>
      <c r="H28" s="41">
        <v>0</v>
      </c>
      <c r="I28" s="41">
        <v>0</v>
      </c>
      <c r="J28" s="41">
        <v>0</v>
      </c>
      <c r="K28" s="41">
        <v>475.98556267128214</v>
      </c>
      <c r="L28" s="41">
        <f t="shared" si="1"/>
        <v>475.98556267128214</v>
      </c>
      <c r="M28" s="111"/>
      <c r="N28" s="41">
        <v>0</v>
      </c>
      <c r="O28" s="41">
        <v>0</v>
      </c>
      <c r="P28" s="41">
        <v>0</v>
      </c>
      <c r="Q28" s="41">
        <v>583.94049648875261</v>
      </c>
      <c r="R28" s="41">
        <f t="shared" si="2"/>
        <v>583.94049648875261</v>
      </c>
      <c r="S28" s="120"/>
      <c r="T28" s="41">
        <v>0</v>
      </c>
      <c r="U28" s="41">
        <v>0</v>
      </c>
      <c r="V28" s="41">
        <v>0</v>
      </c>
      <c r="W28" s="41">
        <v>648.41435143016213</v>
      </c>
      <c r="X28" s="41">
        <f t="shared" si="3"/>
        <v>648.41435143016213</v>
      </c>
      <c r="Y28" s="108"/>
      <c r="Z28" s="41">
        <v>0</v>
      </c>
      <c r="AA28" s="41">
        <v>0</v>
      </c>
      <c r="AB28" s="41">
        <v>0</v>
      </c>
      <c r="AC28" s="41">
        <v>652.22073176041283</v>
      </c>
      <c r="AD28" s="41">
        <f t="shared" si="4"/>
        <v>652.22073176041283</v>
      </c>
      <c r="AE28" s="108"/>
      <c r="AF28" s="41">
        <v>0</v>
      </c>
      <c r="AG28" s="41">
        <v>0</v>
      </c>
      <c r="AH28" s="41">
        <v>0</v>
      </c>
      <c r="AI28" s="41">
        <v>827.70358078887625</v>
      </c>
      <c r="AJ28" s="41">
        <f t="shared" si="5"/>
        <v>827.70358078887625</v>
      </c>
      <c r="AR28" s="41">
        <v>0</v>
      </c>
      <c r="AS28" s="41">
        <v>0</v>
      </c>
      <c r="AT28" s="41">
        <v>0</v>
      </c>
      <c r="AU28" s="41">
        <v>823.51124024506964</v>
      </c>
      <c r="AV28" s="41">
        <v>823.51124024506964</v>
      </c>
    </row>
    <row r="29" spans="1:48" x14ac:dyDescent="0.2">
      <c r="A29" s="78">
        <v>24</v>
      </c>
      <c r="B29" s="76">
        <v>0</v>
      </c>
      <c r="C29" s="76">
        <v>0</v>
      </c>
      <c r="D29" s="76">
        <v>0</v>
      </c>
      <c r="E29" s="76">
        <v>441.82186110540994</v>
      </c>
      <c r="F29" s="77">
        <f t="shared" si="0"/>
        <v>441.82186110540994</v>
      </c>
      <c r="G29" s="111"/>
      <c r="H29" s="77">
        <v>0</v>
      </c>
      <c r="I29" s="77">
        <v>0</v>
      </c>
      <c r="J29" s="77">
        <v>0</v>
      </c>
      <c r="K29" s="77">
        <v>591.65477831628027</v>
      </c>
      <c r="L29" s="77">
        <f t="shared" si="1"/>
        <v>591.65477831628027</v>
      </c>
      <c r="M29" s="111"/>
      <c r="N29" s="77">
        <v>0</v>
      </c>
      <c r="O29" s="77">
        <v>0</v>
      </c>
      <c r="P29" s="77">
        <v>0</v>
      </c>
      <c r="Q29" s="77">
        <v>705.27138613044258</v>
      </c>
      <c r="R29" s="77">
        <f t="shared" si="2"/>
        <v>705.27138613044258</v>
      </c>
      <c r="S29" s="120"/>
      <c r="T29" s="77">
        <v>0</v>
      </c>
      <c r="U29" s="77">
        <v>0</v>
      </c>
      <c r="V29" s="77">
        <v>0</v>
      </c>
      <c r="W29" s="77">
        <v>768.02501061565852</v>
      </c>
      <c r="X29" s="77">
        <f t="shared" si="3"/>
        <v>768.02501061565852</v>
      </c>
      <c r="Y29" s="108"/>
      <c r="Z29" s="77">
        <v>0</v>
      </c>
      <c r="AA29" s="77">
        <v>0</v>
      </c>
      <c r="AB29" s="77">
        <v>0</v>
      </c>
      <c r="AC29" s="77">
        <v>869.60620433093322</v>
      </c>
      <c r="AD29" s="77">
        <f t="shared" si="4"/>
        <v>869.60620433093322</v>
      </c>
      <c r="AE29" s="108"/>
      <c r="AF29" s="77">
        <v>0</v>
      </c>
      <c r="AG29" s="77">
        <v>0</v>
      </c>
      <c r="AH29" s="77">
        <v>0</v>
      </c>
      <c r="AI29" s="77">
        <v>685.03927178695346</v>
      </c>
      <c r="AJ29" s="77">
        <f t="shared" si="5"/>
        <v>685.03927178695346</v>
      </c>
      <c r="AR29" s="77">
        <v>0</v>
      </c>
      <c r="AS29" s="77">
        <v>0</v>
      </c>
      <c r="AT29" s="77">
        <v>0</v>
      </c>
      <c r="AU29" s="77">
        <v>662.44957132460775</v>
      </c>
      <c r="AV29" s="77">
        <v>662.44957132460775</v>
      </c>
    </row>
    <row r="30" spans="1:48" x14ac:dyDescent="0.2">
      <c r="A30" s="40">
        <v>25</v>
      </c>
      <c r="B30" s="118">
        <v>0</v>
      </c>
      <c r="C30" s="118">
        <v>0</v>
      </c>
      <c r="D30" s="118">
        <v>0</v>
      </c>
      <c r="E30" s="118">
        <v>210.01898163966496</v>
      </c>
      <c r="F30" s="41">
        <f t="shared" si="0"/>
        <v>210.01898163966496</v>
      </c>
      <c r="G30" s="111"/>
      <c r="H30" s="41">
        <v>0</v>
      </c>
      <c r="I30" s="41">
        <v>0</v>
      </c>
      <c r="J30" s="41">
        <v>0</v>
      </c>
      <c r="K30" s="41">
        <v>258.04811434225559</v>
      </c>
      <c r="L30" s="41">
        <f t="shared" si="1"/>
        <v>258.04811434225559</v>
      </c>
      <c r="M30" s="111"/>
      <c r="N30" s="41">
        <v>0</v>
      </c>
      <c r="O30" s="41">
        <v>0</v>
      </c>
      <c r="P30" s="41">
        <v>0</v>
      </c>
      <c r="Q30" s="41">
        <v>246.67969444588743</v>
      </c>
      <c r="R30" s="41">
        <f t="shared" si="2"/>
        <v>246.67969444588743</v>
      </c>
      <c r="S30" s="120"/>
      <c r="T30" s="41">
        <v>0</v>
      </c>
      <c r="U30" s="41">
        <v>0</v>
      </c>
      <c r="V30" s="41">
        <v>0</v>
      </c>
      <c r="W30" s="41">
        <v>262.74510138477712</v>
      </c>
      <c r="X30" s="41">
        <f t="shared" si="3"/>
        <v>262.74510138477712</v>
      </c>
      <c r="Y30" s="108"/>
      <c r="Z30" s="41">
        <v>0</v>
      </c>
      <c r="AA30" s="41">
        <v>0</v>
      </c>
      <c r="AB30" s="41">
        <v>0</v>
      </c>
      <c r="AC30" s="41">
        <v>257.6319343082144</v>
      </c>
      <c r="AD30" s="41">
        <f t="shared" si="4"/>
        <v>257.6319343082144</v>
      </c>
      <c r="AE30" s="108"/>
      <c r="AF30" s="41">
        <v>0</v>
      </c>
      <c r="AG30" s="41">
        <v>0</v>
      </c>
      <c r="AH30" s="41">
        <v>0</v>
      </c>
      <c r="AI30" s="41">
        <v>416.8740782165554</v>
      </c>
      <c r="AJ30" s="41">
        <f t="shared" si="5"/>
        <v>416.8740782165554</v>
      </c>
      <c r="AR30" s="41">
        <v>0</v>
      </c>
      <c r="AS30" s="41">
        <v>0</v>
      </c>
      <c r="AT30" s="41">
        <v>0</v>
      </c>
      <c r="AU30" s="41">
        <v>493.73359883339151</v>
      </c>
      <c r="AV30" s="41">
        <v>493.73359883339151</v>
      </c>
    </row>
    <row r="31" spans="1:48" x14ac:dyDescent="0.2">
      <c r="A31" s="78">
        <v>26</v>
      </c>
      <c r="B31" s="76">
        <v>0</v>
      </c>
      <c r="C31" s="76">
        <v>0</v>
      </c>
      <c r="D31" s="76">
        <v>0</v>
      </c>
      <c r="E31" s="76">
        <v>88.57149172902227</v>
      </c>
      <c r="F31" s="77">
        <f t="shared" si="0"/>
        <v>88.57149172902227</v>
      </c>
      <c r="G31" s="111"/>
      <c r="H31" s="77">
        <v>0</v>
      </c>
      <c r="I31" s="77">
        <v>0</v>
      </c>
      <c r="J31" s="77">
        <v>0</v>
      </c>
      <c r="K31" s="77">
        <v>125.77650543243188</v>
      </c>
      <c r="L31" s="77">
        <f t="shared" si="1"/>
        <v>125.77650543243188</v>
      </c>
      <c r="M31" s="111"/>
      <c r="N31" s="77">
        <v>0</v>
      </c>
      <c r="O31" s="77">
        <v>0</v>
      </c>
      <c r="P31" s="77">
        <v>0</v>
      </c>
      <c r="Q31" s="77">
        <v>163.25368693452026</v>
      </c>
      <c r="R31" s="77">
        <f t="shared" si="2"/>
        <v>163.25368693452026</v>
      </c>
      <c r="S31" s="120"/>
      <c r="T31" s="77">
        <v>0</v>
      </c>
      <c r="U31" s="77">
        <v>0</v>
      </c>
      <c r="V31" s="77">
        <v>0</v>
      </c>
      <c r="W31" s="77">
        <v>170.75582103345968</v>
      </c>
      <c r="X31" s="77">
        <f t="shared" si="3"/>
        <v>170.75582103345968</v>
      </c>
      <c r="Y31" s="108"/>
      <c r="Z31" s="77">
        <v>0</v>
      </c>
      <c r="AA31" s="77">
        <v>0</v>
      </c>
      <c r="AB31" s="77">
        <v>0</v>
      </c>
      <c r="AC31" s="77">
        <v>174.84625765922368</v>
      </c>
      <c r="AD31" s="77">
        <f t="shared" si="4"/>
        <v>174.84625765922368</v>
      </c>
      <c r="AE31" s="108"/>
      <c r="AF31" s="77">
        <v>0</v>
      </c>
      <c r="AG31" s="77">
        <v>0</v>
      </c>
      <c r="AH31" s="77">
        <v>0</v>
      </c>
      <c r="AI31" s="77">
        <v>325.64564893745342</v>
      </c>
      <c r="AJ31" s="77">
        <f t="shared" si="5"/>
        <v>325.64564893745342</v>
      </c>
      <c r="AR31" s="77">
        <v>0</v>
      </c>
      <c r="AS31" s="77">
        <v>0</v>
      </c>
      <c r="AT31" s="77">
        <v>0</v>
      </c>
      <c r="AU31" s="77">
        <v>402.8963945382651</v>
      </c>
      <c r="AV31" s="77">
        <v>402.8963945382651</v>
      </c>
    </row>
    <row r="32" spans="1:48" x14ac:dyDescent="0.2">
      <c r="A32" s="40">
        <v>27</v>
      </c>
      <c r="B32" s="118">
        <v>0</v>
      </c>
      <c r="C32" s="118">
        <v>0</v>
      </c>
      <c r="D32" s="118">
        <v>0</v>
      </c>
      <c r="E32" s="118">
        <v>63.525825223040592</v>
      </c>
      <c r="F32" s="41">
        <f t="shared" si="0"/>
        <v>63.525825223040592</v>
      </c>
      <c r="G32" s="111"/>
      <c r="H32" s="41">
        <v>0</v>
      </c>
      <c r="I32" s="41">
        <v>0</v>
      </c>
      <c r="J32" s="41">
        <v>0</v>
      </c>
      <c r="K32" s="41">
        <v>92.206417064982503</v>
      </c>
      <c r="L32" s="41">
        <f t="shared" si="1"/>
        <v>92.206417064982503</v>
      </c>
      <c r="M32" s="111"/>
      <c r="N32" s="41">
        <v>0</v>
      </c>
      <c r="O32" s="41">
        <v>0</v>
      </c>
      <c r="P32" s="41">
        <v>0</v>
      </c>
      <c r="Q32" s="41">
        <v>114.78524111104461</v>
      </c>
      <c r="R32" s="41">
        <f t="shared" si="2"/>
        <v>114.78524111104461</v>
      </c>
      <c r="S32" s="120"/>
      <c r="T32" s="41">
        <v>0</v>
      </c>
      <c r="U32" s="41">
        <v>0</v>
      </c>
      <c r="V32" s="41">
        <v>0</v>
      </c>
      <c r="W32" s="41">
        <v>119.56582539586785</v>
      </c>
      <c r="X32" s="41">
        <f t="shared" si="3"/>
        <v>119.56582539586785</v>
      </c>
      <c r="Y32" s="108"/>
      <c r="Z32" s="41">
        <v>0</v>
      </c>
      <c r="AA32" s="41">
        <v>0</v>
      </c>
      <c r="AB32" s="41">
        <v>0</v>
      </c>
      <c r="AC32" s="41">
        <v>123.31083793496356</v>
      </c>
      <c r="AD32" s="41">
        <f t="shared" si="4"/>
        <v>123.31083793496356</v>
      </c>
      <c r="AE32" s="108"/>
      <c r="AF32" s="41">
        <v>0</v>
      </c>
      <c r="AG32" s="41">
        <v>0</v>
      </c>
      <c r="AH32" s="41">
        <v>0</v>
      </c>
      <c r="AI32" s="41">
        <v>266.77129687957557</v>
      </c>
      <c r="AJ32" s="41">
        <f t="shared" si="5"/>
        <v>266.77129687957557</v>
      </c>
      <c r="AR32" s="41">
        <v>0</v>
      </c>
      <c r="AS32" s="41">
        <v>0</v>
      </c>
      <c r="AT32" s="41">
        <v>0</v>
      </c>
      <c r="AU32" s="41">
        <v>350.86370338795899</v>
      </c>
      <c r="AV32" s="41">
        <v>350.86370338795899</v>
      </c>
    </row>
    <row r="33" spans="1:48" x14ac:dyDescent="0.2">
      <c r="A33" s="78">
        <v>28</v>
      </c>
      <c r="B33" s="76">
        <v>0</v>
      </c>
      <c r="C33" s="76">
        <v>0</v>
      </c>
      <c r="D33" s="76">
        <v>0</v>
      </c>
      <c r="E33" s="76">
        <v>47.844154580658326</v>
      </c>
      <c r="F33" s="77">
        <f t="shared" si="0"/>
        <v>47.844154580658326</v>
      </c>
      <c r="G33" s="111"/>
      <c r="H33" s="77">
        <v>0</v>
      </c>
      <c r="I33" s="77">
        <v>0</v>
      </c>
      <c r="J33" s="77">
        <v>0</v>
      </c>
      <c r="K33" s="77">
        <v>71.319515450241951</v>
      </c>
      <c r="L33" s="77">
        <f t="shared" si="1"/>
        <v>71.319515450241951</v>
      </c>
      <c r="M33" s="111"/>
      <c r="N33" s="77">
        <v>0</v>
      </c>
      <c r="O33" s="77">
        <v>0</v>
      </c>
      <c r="P33" s="77">
        <v>0</v>
      </c>
      <c r="Q33" s="77">
        <v>81.072410365254228</v>
      </c>
      <c r="R33" s="77">
        <f t="shared" si="2"/>
        <v>81.072410365254228</v>
      </c>
      <c r="S33" s="120"/>
      <c r="T33" s="77">
        <v>0</v>
      </c>
      <c r="U33" s="77">
        <v>0</v>
      </c>
      <c r="V33" s="77">
        <v>0</v>
      </c>
      <c r="W33" s="77">
        <v>90.123956287650032</v>
      </c>
      <c r="X33" s="77">
        <f t="shared" si="3"/>
        <v>90.123956287650032</v>
      </c>
      <c r="Y33" s="108"/>
      <c r="Z33" s="77">
        <v>0</v>
      </c>
      <c r="AA33" s="77">
        <v>0</v>
      </c>
      <c r="AB33" s="77">
        <v>0</v>
      </c>
      <c r="AC33" s="77">
        <v>91.786900031778302</v>
      </c>
      <c r="AD33" s="77">
        <f t="shared" si="4"/>
        <v>91.786900031778302</v>
      </c>
      <c r="AE33" s="108"/>
      <c r="AF33" s="77">
        <v>0</v>
      </c>
      <c r="AG33" s="77">
        <v>0</v>
      </c>
      <c r="AH33" s="77">
        <v>0</v>
      </c>
      <c r="AI33" s="77">
        <v>232.56124035487292</v>
      </c>
      <c r="AJ33" s="77">
        <f t="shared" si="5"/>
        <v>232.56124035487292</v>
      </c>
      <c r="AR33" s="77">
        <v>0</v>
      </c>
      <c r="AS33" s="77">
        <v>0</v>
      </c>
      <c r="AT33" s="77">
        <v>0</v>
      </c>
      <c r="AU33" s="77">
        <v>321.57321442050539</v>
      </c>
      <c r="AV33" s="77">
        <v>321.57321442050539</v>
      </c>
    </row>
    <row r="34" spans="1:48" x14ac:dyDescent="0.2">
      <c r="A34" s="40">
        <v>29</v>
      </c>
      <c r="B34" s="118">
        <v>0</v>
      </c>
      <c r="C34" s="118">
        <v>0</v>
      </c>
      <c r="D34" s="118">
        <v>0</v>
      </c>
      <c r="E34" s="118">
        <v>138.90300699913286</v>
      </c>
      <c r="F34" s="41">
        <f t="shared" si="0"/>
        <v>138.90300699913286</v>
      </c>
      <c r="G34" s="111"/>
      <c r="H34" s="41">
        <v>0</v>
      </c>
      <c r="I34" s="41">
        <v>0</v>
      </c>
      <c r="J34" s="41">
        <v>0</v>
      </c>
      <c r="K34" s="41">
        <v>252.00036396406716</v>
      </c>
      <c r="L34" s="41">
        <f t="shared" si="1"/>
        <v>252.00036396406716</v>
      </c>
      <c r="M34" s="111"/>
      <c r="N34" s="41">
        <v>0</v>
      </c>
      <c r="O34" s="41">
        <v>0</v>
      </c>
      <c r="P34" s="41">
        <v>0</v>
      </c>
      <c r="Q34" s="41">
        <v>269.51744593646202</v>
      </c>
      <c r="R34" s="41">
        <f t="shared" si="2"/>
        <v>269.51744593646202</v>
      </c>
      <c r="S34" s="120"/>
      <c r="T34" s="41">
        <v>0</v>
      </c>
      <c r="U34" s="41">
        <v>0</v>
      </c>
      <c r="V34" s="41">
        <v>0</v>
      </c>
      <c r="W34" s="41">
        <v>335.09546891744208</v>
      </c>
      <c r="X34" s="41">
        <f t="shared" si="3"/>
        <v>335.09546891744208</v>
      </c>
      <c r="Y34" s="108"/>
      <c r="Z34" s="41">
        <v>0</v>
      </c>
      <c r="AA34" s="41">
        <v>0</v>
      </c>
      <c r="AB34" s="41">
        <v>0</v>
      </c>
      <c r="AC34" s="41">
        <v>389.19766581711684</v>
      </c>
      <c r="AD34" s="41">
        <f t="shared" si="4"/>
        <v>389.19766581711684</v>
      </c>
      <c r="AE34" s="108"/>
      <c r="AF34" s="41">
        <v>0</v>
      </c>
      <c r="AG34" s="41">
        <v>0</v>
      </c>
      <c r="AH34" s="41">
        <v>0</v>
      </c>
      <c r="AI34" s="41">
        <v>219.83238848479573</v>
      </c>
      <c r="AJ34" s="41">
        <f t="shared" si="5"/>
        <v>219.83238848479573</v>
      </c>
      <c r="AR34" s="41">
        <v>0</v>
      </c>
      <c r="AS34" s="41">
        <v>0</v>
      </c>
      <c r="AT34" s="41">
        <v>0</v>
      </c>
      <c r="AU34" s="41">
        <v>298.56097969022125</v>
      </c>
      <c r="AV34" s="41">
        <v>298.56097969022125</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4">
        <v>2013</v>
      </c>
      <c r="I38" s="72">
        <v>2019</v>
      </c>
    </row>
    <row r="39" spans="1:48" x14ac:dyDescent="0.2">
      <c r="A39" s="71" t="s">
        <v>43</v>
      </c>
      <c r="B39" s="69" t="s">
        <v>44</v>
      </c>
      <c r="C39" s="67">
        <f>SUM(B5:B10)</f>
        <v>434.83340508054624</v>
      </c>
      <c r="D39" s="68">
        <f>SUM(H5:H10)</f>
        <v>669.53242914457189</v>
      </c>
      <c r="E39" s="67">
        <f>SUM(N5:N10)</f>
        <v>802.9436291378812</v>
      </c>
      <c r="F39" s="68">
        <f>SUM(T5:T10)</f>
        <v>1063.9131857798857</v>
      </c>
      <c r="G39" s="67">
        <f>SUM(Z5:Z10)</f>
        <v>1434.6797579084093</v>
      </c>
      <c r="H39" s="59">
        <f>SUM(AF5:AF10)</f>
        <v>1195.9931271893627</v>
      </c>
      <c r="I39" s="81">
        <f>SUM(AR5:AR10)</f>
        <v>384.24877916651809</v>
      </c>
      <c r="J39" s="3"/>
    </row>
    <row r="40" spans="1:48" x14ac:dyDescent="0.2">
      <c r="A40" s="53"/>
      <c r="B40" s="128" t="s">
        <v>45</v>
      </c>
      <c r="C40" s="129">
        <f>SUM(B11:B16)</f>
        <v>458.21987394015321</v>
      </c>
      <c r="D40" s="55">
        <f>SUM(H11:H16)</f>
        <v>642.58430978857427</v>
      </c>
      <c r="E40" s="129">
        <f>SUM(N11:N16)</f>
        <v>728.40545849811633</v>
      </c>
      <c r="F40" s="55">
        <f>SUM(T11:T16)</f>
        <v>925.08147214009273</v>
      </c>
      <c r="G40" s="129">
        <f>SUM(Z11:Z16)</f>
        <v>1236.3430548984406</v>
      </c>
      <c r="H40" s="58">
        <f>SUM(AF11:AF16)</f>
        <v>1139.744228121066</v>
      </c>
      <c r="I40" s="143">
        <f>SUM(AR11:AR16)</f>
        <v>365.22872956342212</v>
      </c>
      <c r="J40" s="3"/>
    </row>
    <row r="41" spans="1:48" x14ac:dyDescent="0.2">
      <c r="A41" s="70"/>
      <c r="B41" s="66" t="s">
        <v>46</v>
      </c>
      <c r="C41" s="64">
        <f>SUM(B17:B22)</f>
        <v>458.21987394015321</v>
      </c>
      <c r="D41" s="65">
        <f>SUM(H17:H22)</f>
        <v>642.58430978857427</v>
      </c>
      <c r="E41" s="64">
        <f>SUM(N17:N22)</f>
        <v>728.40545849811633</v>
      </c>
      <c r="F41" s="65">
        <f>SUM(T17:T22)</f>
        <v>925.08147214009273</v>
      </c>
      <c r="G41" s="64">
        <f>SUM(Z17:Z22)</f>
        <v>1236.3430548984406</v>
      </c>
      <c r="H41" s="59">
        <f>SUM(AF17:AF22)</f>
        <v>1139.744228121066</v>
      </c>
      <c r="I41" s="81">
        <f>SUM(AR17:AR22)</f>
        <v>365.22872956342212</v>
      </c>
      <c r="J41" s="3"/>
    </row>
    <row r="42" spans="1:48" x14ac:dyDescent="0.2">
      <c r="A42" s="131"/>
      <c r="B42" s="132" t="s">
        <v>47</v>
      </c>
      <c r="C42" s="133">
        <f>SUM(B5:B22)</f>
        <v>1351.2731529608529</v>
      </c>
      <c r="D42" s="134">
        <f>SUM(H5:H22)</f>
        <v>1954.7010487217201</v>
      </c>
      <c r="E42" s="133">
        <f>SUM(N5:N22)</f>
        <v>2259.7545461341133</v>
      </c>
      <c r="F42" s="134">
        <f>SUM(T5:T22)</f>
        <v>2914.0761300600698</v>
      </c>
      <c r="G42" s="129">
        <f>SUM(Z5:Z22)</f>
        <v>3907.3658677052917</v>
      </c>
      <c r="H42" s="58">
        <f>SUM(AF5:AF22)</f>
        <v>3475.481583431495</v>
      </c>
      <c r="I42" s="143">
        <f>SUM(AR5:AR22)</f>
        <v>1114.706238293362</v>
      </c>
      <c r="J42" s="3"/>
    </row>
    <row r="43" spans="1:48" x14ac:dyDescent="0.2">
      <c r="A43" s="71" t="s">
        <v>1</v>
      </c>
      <c r="B43" s="69" t="s">
        <v>44</v>
      </c>
      <c r="C43" s="67">
        <f>SUM(C5:C10)</f>
        <v>3052.0725736260565</v>
      </c>
      <c r="D43" s="68">
        <f>SUM(I5:I10)</f>
        <v>3466.2170710236833</v>
      </c>
      <c r="E43" s="67">
        <f>SUM(O5:O10)</f>
        <v>4291.4500994459249</v>
      </c>
      <c r="F43" s="68">
        <f>SUM(U5:U10)</f>
        <v>4876.6964222025454</v>
      </c>
      <c r="G43" s="67">
        <f>SUM(AA5:AA10)</f>
        <v>6085.3867413671214</v>
      </c>
      <c r="H43" s="68">
        <f>SUM(AG5:AG10)</f>
        <v>5549.3957568522765</v>
      </c>
      <c r="I43" s="85">
        <f>SUM(AS5:AS10)</f>
        <v>5658.8575836851696</v>
      </c>
      <c r="J43" s="3"/>
    </row>
    <row r="44" spans="1:48" x14ac:dyDescent="0.2">
      <c r="A44" s="53"/>
      <c r="B44" s="128" t="s">
        <v>45</v>
      </c>
      <c r="C44" s="129">
        <f>SUM(C11:C16)</f>
        <v>13.805822386655796</v>
      </c>
      <c r="D44" s="55">
        <f>SUM(I11:I16)</f>
        <v>22.254731861023121</v>
      </c>
      <c r="E44" s="129">
        <f>SUM(O11:O16)</f>
        <v>44.901841293645589</v>
      </c>
      <c r="F44" s="55">
        <f>SUM(U11:U16)</f>
        <v>20.494749296178249</v>
      </c>
      <c r="G44" s="129">
        <f>SUM(AA11:AA16)</f>
        <v>18.693062188527875</v>
      </c>
      <c r="H44" s="55">
        <f>SUM(AG11:AG16)</f>
        <v>14.03949958530524</v>
      </c>
      <c r="I44" s="143">
        <f>SUM(AS11:AS16)</f>
        <v>22.485894461612578</v>
      </c>
      <c r="J44" s="3"/>
    </row>
    <row r="45" spans="1:48" x14ac:dyDescent="0.2">
      <c r="A45" s="66"/>
      <c r="B45" s="66" t="s">
        <v>46</v>
      </c>
      <c r="C45" s="64">
        <f>SUM(C17:C22)</f>
        <v>0</v>
      </c>
      <c r="D45" s="65">
        <f>SUM(I17:I22)</f>
        <v>3.6184020273076836E-2</v>
      </c>
      <c r="E45" s="64">
        <f>SUM(O17:O22)</f>
        <v>2.4276905259837084E-2</v>
      </c>
      <c r="F45" s="65">
        <f>SUM(U17:U22)</f>
        <v>2.1159253940110159E-2</v>
      </c>
      <c r="G45" s="64">
        <f>SUM(AA17:AA22)</f>
        <v>1.5206338347484992E-2</v>
      </c>
      <c r="H45" s="65">
        <f>SUM(AG17:AG22)</f>
        <v>7.0524460080255827E-2</v>
      </c>
      <c r="I45" s="81">
        <f>SUM(AS17:AS22)</f>
        <v>5.9772021954962021E-2</v>
      </c>
      <c r="J45" s="3"/>
    </row>
    <row r="46" spans="1:48" x14ac:dyDescent="0.2">
      <c r="A46" s="132"/>
      <c r="B46" s="132" t="s">
        <v>47</v>
      </c>
      <c r="C46" s="133">
        <f>SUM(C5:C22)</f>
        <v>3065.8783960127125</v>
      </c>
      <c r="D46" s="134">
        <f>SUM(I5:I22)</f>
        <v>3488.5079869049796</v>
      </c>
      <c r="E46" s="133">
        <f>SUM(O5:O22)</f>
        <v>4336.3762176448308</v>
      </c>
      <c r="F46" s="134">
        <f>SUM(U5:U22)</f>
        <v>4897.2123307526645</v>
      </c>
      <c r="G46" s="133">
        <f>SUM(AA5:AA22)</f>
        <v>6104.0950098939984</v>
      </c>
      <c r="H46" s="134">
        <f>SUM(AG5:AG22)</f>
        <v>5563.5057808976617</v>
      </c>
      <c r="I46" s="145">
        <f>SUM(AS5:AS22)</f>
        <v>5681.4032501687379</v>
      </c>
      <c r="J46" s="3"/>
    </row>
    <row r="47" spans="1:48" x14ac:dyDescent="0.2">
      <c r="A47" s="69" t="s">
        <v>48</v>
      </c>
      <c r="B47" s="69" t="s">
        <v>44</v>
      </c>
      <c r="C47" s="67">
        <f>SUM(D5:D10)</f>
        <v>27.073652985448266</v>
      </c>
      <c r="D47" s="68">
        <f>SUM(J5:J10)</f>
        <v>53.240395222515744</v>
      </c>
      <c r="E47" s="67">
        <f>SUM(P5:P10)</f>
        <v>89.930976056512719</v>
      </c>
      <c r="F47" s="68">
        <f>SUM(V5:V10)</f>
        <v>132.56235737671113</v>
      </c>
      <c r="G47" s="64">
        <f>SUM(AB5:AB10)</f>
        <v>169.62647021831071</v>
      </c>
      <c r="H47" s="59">
        <f>SUM(AH5:AH10)</f>
        <v>71.864499984744583</v>
      </c>
      <c r="I47" s="81">
        <f>SUM(AT5:AT10)</f>
        <v>111.98803971143687</v>
      </c>
      <c r="J47" s="3"/>
    </row>
    <row r="48" spans="1:48" x14ac:dyDescent="0.2">
      <c r="A48" s="54"/>
      <c r="B48" s="128" t="s">
        <v>45</v>
      </c>
      <c r="C48" s="129">
        <f>SUM(D11:D16)</f>
        <v>96.430638427964709</v>
      </c>
      <c r="D48" s="55">
        <f>SUM(J11:J16)</f>
        <v>142.80748714607816</v>
      </c>
      <c r="E48" s="129">
        <f>SUM(P11:P16)</f>
        <v>195.07698901626009</v>
      </c>
      <c r="F48" s="55">
        <f>SUM(V11:V16)</f>
        <v>267.79231615964983</v>
      </c>
      <c r="G48" s="129">
        <f>SUM(AB11:AB16)</f>
        <v>355.39519512991274</v>
      </c>
      <c r="H48" s="58">
        <f>SUM(AH11:AH16)</f>
        <v>93.524734382712211</v>
      </c>
      <c r="I48" s="143">
        <f>SUM(AT11:AT16)</f>
        <v>136.60104121222895</v>
      </c>
      <c r="J48" s="3"/>
    </row>
    <row r="49" spans="1:10" x14ac:dyDescent="0.2">
      <c r="A49" s="66"/>
      <c r="B49" s="66" t="s">
        <v>46</v>
      </c>
      <c r="C49" s="64">
        <f>SUM(D17:D22)</f>
        <v>65.132817726651552</v>
      </c>
      <c r="D49" s="65">
        <f>SUM(J17:J22)</f>
        <v>97.002867866545799</v>
      </c>
      <c r="E49" s="64">
        <f>SUM(P17:P22)</f>
        <v>111.54591041799443</v>
      </c>
      <c r="F49" s="65">
        <f>SUM(V17:V22)</f>
        <v>151.3207449880897</v>
      </c>
      <c r="G49" s="64">
        <f>SUM(AB17:AB22)</f>
        <v>205.60532346200506</v>
      </c>
      <c r="H49" s="59">
        <f>SUM(AH17:AH22)</f>
        <v>58.044760019476797</v>
      </c>
      <c r="I49" s="81">
        <f>SUM(AT17:AT22)</f>
        <v>102.44542743974401</v>
      </c>
      <c r="J49" s="3"/>
    </row>
    <row r="50" spans="1:10" x14ac:dyDescent="0.2">
      <c r="A50" s="132"/>
      <c r="B50" s="132" t="s">
        <v>47</v>
      </c>
      <c r="C50" s="133">
        <f>SUM(D5:D22)</f>
        <v>188.63710914006455</v>
      </c>
      <c r="D50" s="134">
        <f>SUM(J5:J22)</f>
        <v>293.05075023513973</v>
      </c>
      <c r="E50" s="133">
        <f>SUM(P5:P22)</f>
        <v>396.55387549076727</v>
      </c>
      <c r="F50" s="134">
        <f>SUM(V5:V22)</f>
        <v>551.67541852445061</v>
      </c>
      <c r="G50" s="129">
        <f>SUM(AB5:AB22)</f>
        <v>730.62698881022834</v>
      </c>
      <c r="H50" s="58">
        <f>SUM(AH5:AH22)</f>
        <v>223.43399438693356</v>
      </c>
      <c r="I50" s="143">
        <f>SUM(AT5:AT22)</f>
        <v>351.03450836340983</v>
      </c>
      <c r="J50" s="3"/>
    </row>
    <row r="51" spans="1:10" x14ac:dyDescent="0.2">
      <c r="A51" s="69" t="s">
        <v>3</v>
      </c>
      <c r="B51" s="69" t="s">
        <v>44</v>
      </c>
      <c r="C51" s="67">
        <f>SUM(E5:E10)</f>
        <v>135.24308326241191</v>
      </c>
      <c r="D51" s="68">
        <f>SUM(K5:K10)</f>
        <v>173.90854713882234</v>
      </c>
      <c r="E51" s="67">
        <f>SUM(Q5:Q10)</f>
        <v>233.02470074855984</v>
      </c>
      <c r="F51" s="68">
        <f>SUM(W5:W10)</f>
        <v>516.20472579067973</v>
      </c>
      <c r="G51" s="67">
        <f>SUM(AC5:AC10)</f>
        <v>714.75304912646948</v>
      </c>
      <c r="H51" s="68">
        <f>SUM(AI5:AI10)</f>
        <v>686.55401287918619</v>
      </c>
      <c r="I51" s="85">
        <f>SUM(AU5:AU10)</f>
        <v>727.90912314681304</v>
      </c>
      <c r="J51" s="3"/>
    </row>
    <row r="52" spans="1:10" x14ac:dyDescent="0.2">
      <c r="A52" s="54"/>
      <c r="B52" s="128" t="s">
        <v>45</v>
      </c>
      <c r="C52" s="129">
        <f>SUM(E11:E16)</f>
        <v>9197.7496185042655</v>
      </c>
      <c r="D52" s="55">
        <f>SUM(K11:K16)</f>
        <v>10729.050032823536</v>
      </c>
      <c r="E52" s="129">
        <f>SUM(Q11:Q16)</f>
        <v>11924.967794453998</v>
      </c>
      <c r="F52" s="55">
        <f>SUM(W11:W16)</f>
        <v>12660.376851033421</v>
      </c>
      <c r="G52" s="129">
        <f>SUM(AC11:AC16)</f>
        <v>15394.844409403633</v>
      </c>
      <c r="H52" s="55">
        <f>SUM(AI11:AI16)</f>
        <v>14971.653713157095</v>
      </c>
      <c r="I52" s="143">
        <f>SUM(AU11:AU16)</f>
        <v>16425.685229906052</v>
      </c>
      <c r="J52" s="3"/>
    </row>
    <row r="53" spans="1:10" x14ac:dyDescent="0.2">
      <c r="A53" s="66"/>
      <c r="B53" s="66" t="s">
        <v>46</v>
      </c>
      <c r="C53" s="64">
        <f>SUM(E17:E22)</f>
        <v>6833.722479375002</v>
      </c>
      <c r="D53" s="65">
        <f>SUM(K17:K22)</f>
        <v>8654.2183203214336</v>
      </c>
      <c r="E53" s="64">
        <f>SUM(Q17:Q22)</f>
        <v>9556.4065376727012</v>
      </c>
      <c r="F53" s="65">
        <f>SUM(W17:W22)</f>
        <v>10806.59265392214</v>
      </c>
      <c r="G53" s="64">
        <f>SUM(AC17:AC22)</f>
        <v>12808.059645237337</v>
      </c>
      <c r="H53" s="65">
        <f>SUM(AI17:AI22)</f>
        <v>13567.400096726065</v>
      </c>
      <c r="I53" s="81">
        <f>SUM(AU17:AU22)</f>
        <v>13858.729626594026</v>
      </c>
      <c r="J53" s="3"/>
    </row>
    <row r="54" spans="1:10" x14ac:dyDescent="0.2">
      <c r="A54" s="132"/>
      <c r="B54" s="132" t="s">
        <v>47</v>
      </c>
      <c r="C54" s="133">
        <f>SUM(E5:E22)</f>
        <v>16166.715181141679</v>
      </c>
      <c r="D54" s="134">
        <f>SUM(K5:K22)</f>
        <v>19557.17690028379</v>
      </c>
      <c r="E54" s="133">
        <f>SUM(Q5:Q22)</f>
        <v>21714.399032875262</v>
      </c>
      <c r="F54" s="134">
        <f>SUM(W5:W22)</f>
        <v>23983.174230746241</v>
      </c>
      <c r="G54" s="133">
        <f>SUM(AC5:AC22)</f>
        <v>28917.65710376744</v>
      </c>
      <c r="H54" s="134">
        <f>SUM(AI5:AI22)</f>
        <v>29225.607822762344</v>
      </c>
      <c r="I54" s="145">
        <f>SUM(AU5:AU22)</f>
        <v>31012.323979646892</v>
      </c>
      <c r="J54" s="3"/>
    </row>
    <row r="55" spans="1:10" x14ac:dyDescent="0.2">
      <c r="A55" s="69" t="s">
        <v>49</v>
      </c>
      <c r="B55" s="69" t="s">
        <v>44</v>
      </c>
      <c r="C55" s="67">
        <f t="shared" ref="C55:I58" si="6">SUM(C39,C43,C47,C51)</f>
        <v>3649.2227149544628</v>
      </c>
      <c r="D55" s="68">
        <f t="shared" si="6"/>
        <v>4362.8984425295939</v>
      </c>
      <c r="E55" s="67">
        <f t="shared" si="6"/>
        <v>5417.3494053888789</v>
      </c>
      <c r="F55" s="68">
        <f t="shared" si="6"/>
        <v>6589.3766911498224</v>
      </c>
      <c r="G55" s="64">
        <f t="shared" si="6"/>
        <v>8404.4460186203105</v>
      </c>
      <c r="H55" s="59">
        <f t="shared" si="6"/>
        <v>7503.8073969055704</v>
      </c>
      <c r="I55" s="85">
        <f t="shared" si="6"/>
        <v>6883.0035257099371</v>
      </c>
      <c r="J55" s="76">
        <f>I55*100/I$58</f>
        <v>18.037472456255735</v>
      </c>
    </row>
    <row r="56" spans="1:10" x14ac:dyDescent="0.2">
      <c r="A56" s="54"/>
      <c r="B56" s="128" t="s">
        <v>45</v>
      </c>
      <c r="C56" s="129">
        <f t="shared" si="6"/>
        <v>9766.2059532590392</v>
      </c>
      <c r="D56" s="55">
        <f t="shared" si="6"/>
        <v>11536.696561619212</v>
      </c>
      <c r="E56" s="129">
        <f t="shared" si="6"/>
        <v>12893.35208326202</v>
      </c>
      <c r="F56" s="55">
        <f t="shared" si="6"/>
        <v>13873.745388629342</v>
      </c>
      <c r="G56" s="129">
        <f t="shared" si="6"/>
        <v>17005.275721620514</v>
      </c>
      <c r="H56" s="58">
        <f t="shared" si="6"/>
        <v>16218.962175246179</v>
      </c>
      <c r="I56" s="143">
        <f t="shared" si="6"/>
        <v>16950.000895143316</v>
      </c>
      <c r="J56" s="76">
        <f>I56*100/I$58</f>
        <v>44.418860623512906</v>
      </c>
    </row>
    <row r="57" spans="1:10" x14ac:dyDescent="0.2">
      <c r="A57" s="66"/>
      <c r="B57" s="66" t="s">
        <v>46</v>
      </c>
      <c r="C57" s="64">
        <f t="shared" si="6"/>
        <v>7357.0751710418062</v>
      </c>
      <c r="D57" s="65">
        <f t="shared" si="6"/>
        <v>9393.8416819968261</v>
      </c>
      <c r="E57" s="64">
        <f t="shared" si="6"/>
        <v>10396.382183494072</v>
      </c>
      <c r="F57" s="65">
        <f t="shared" si="6"/>
        <v>11883.016030304263</v>
      </c>
      <c r="G57" s="64">
        <f t="shared" si="6"/>
        <v>14250.023229936131</v>
      </c>
      <c r="H57" s="59">
        <f t="shared" si="6"/>
        <v>14765.259609326687</v>
      </c>
      <c r="I57" s="81">
        <f t="shared" si="6"/>
        <v>14326.463555619146</v>
      </c>
      <c r="J57" s="76">
        <f>I57*100/I$58</f>
        <v>37.54366692023136</v>
      </c>
    </row>
    <row r="58" spans="1:10" x14ac:dyDescent="0.2">
      <c r="A58" s="132"/>
      <c r="B58" s="132" t="s">
        <v>47</v>
      </c>
      <c r="C58" s="133">
        <f t="shared" si="6"/>
        <v>20772.503839255311</v>
      </c>
      <c r="D58" s="134">
        <f t="shared" si="6"/>
        <v>25293.436686145629</v>
      </c>
      <c r="E58" s="133">
        <f t="shared" si="6"/>
        <v>28707.083672144974</v>
      </c>
      <c r="F58" s="134">
        <f t="shared" si="6"/>
        <v>32346.138110083426</v>
      </c>
      <c r="G58" s="133">
        <f t="shared" si="6"/>
        <v>39659.744970176958</v>
      </c>
      <c r="H58" s="134">
        <f t="shared" si="6"/>
        <v>38488.029181478436</v>
      </c>
      <c r="I58" s="145">
        <f t="shared" si="6"/>
        <v>38159.467976472399</v>
      </c>
      <c r="J58" s="76"/>
    </row>
    <row r="59" spans="1:10" x14ac:dyDescent="0.2">
      <c r="G59" s="64">
        <f>SUM(G55:G57)</f>
        <v>39659.744970176951</v>
      </c>
      <c r="H59" s="59"/>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72.472234180091036</v>
      </c>
      <c r="C70" s="58">
        <f t="shared" ref="C70:C98" si="9">L4</f>
        <v>0</v>
      </c>
      <c r="D70" s="58">
        <f t="shared" ref="D70:D98" si="10">R4</f>
        <v>0</v>
      </c>
      <c r="E70" s="58">
        <f t="shared" ref="E70:E98" si="11">X4</f>
        <v>0</v>
      </c>
      <c r="F70" s="116">
        <f t="shared" ref="F70:F98" si="12">AD4</f>
        <v>0</v>
      </c>
      <c r="G70" s="116">
        <f t="shared" ref="G70:G98" si="13">AJ4</f>
        <v>0</v>
      </c>
      <c r="H70" s="147"/>
      <c r="I70" s="147">
        <f t="shared" ref="I70:I98" si="14">AV4</f>
        <v>0</v>
      </c>
    </row>
    <row r="71" spans="1:9" x14ac:dyDescent="0.2">
      <c r="A71" s="2">
        <f t="shared" si="7"/>
        <v>0</v>
      </c>
      <c r="B71" s="108">
        <f t="shared" si="8"/>
        <v>77.73849103875763</v>
      </c>
      <c r="C71" s="108">
        <f t="shared" si="9"/>
        <v>123.01597716444518</v>
      </c>
      <c r="D71" s="108">
        <f t="shared" si="10"/>
        <v>152.54477719693978</v>
      </c>
      <c r="E71" s="108">
        <f t="shared" si="11"/>
        <v>202.92859647701295</v>
      </c>
      <c r="F71" s="108">
        <f t="shared" si="12"/>
        <v>268.67018590381457</v>
      </c>
      <c r="G71" s="108">
        <f t="shared" si="13"/>
        <v>213.68763787000896</v>
      </c>
      <c r="H71" s="146"/>
      <c r="I71" s="146">
        <f t="shared" si="14"/>
        <v>84.251582353090612</v>
      </c>
    </row>
    <row r="72" spans="1:9" x14ac:dyDescent="0.2">
      <c r="A72" s="57">
        <f t="shared" si="7"/>
        <v>1</v>
      </c>
      <c r="B72" s="58">
        <f t="shared" si="8"/>
        <v>77.74979567527248</v>
      </c>
      <c r="C72" s="58">
        <f t="shared" si="9"/>
        <v>175.10244904711089</v>
      </c>
      <c r="D72" s="58">
        <f t="shared" si="10"/>
        <v>228.46930488092138</v>
      </c>
      <c r="E72" s="58">
        <f t="shared" si="11"/>
        <v>286.18815451147566</v>
      </c>
      <c r="F72" s="58">
        <f t="shared" si="12"/>
        <v>358.7411334846073</v>
      </c>
      <c r="G72" s="58">
        <f t="shared" si="13"/>
        <v>354.25143345801223</v>
      </c>
      <c r="H72" s="147"/>
      <c r="I72" s="147">
        <f t="shared" si="14"/>
        <v>172.22713670994321</v>
      </c>
    </row>
    <row r="73" spans="1:9" x14ac:dyDescent="0.2">
      <c r="A73" s="2">
        <f t="shared" si="7"/>
        <v>2</v>
      </c>
      <c r="B73" s="108">
        <f t="shared" si="8"/>
        <v>77.74979567527248</v>
      </c>
      <c r="C73" s="108">
        <f t="shared" si="9"/>
        <v>286.57594634807913</v>
      </c>
      <c r="D73" s="108">
        <f t="shared" si="10"/>
        <v>390.95053090789111</v>
      </c>
      <c r="E73" s="108">
        <f t="shared" si="11"/>
        <v>464.37930575647283</v>
      </c>
      <c r="F73" s="108">
        <f t="shared" si="12"/>
        <v>538.9093218343221</v>
      </c>
      <c r="G73" s="108">
        <f t="shared" si="13"/>
        <v>559.24790856432969</v>
      </c>
      <c r="H73" s="146"/>
      <c r="I73" s="146">
        <f t="shared" si="14"/>
        <v>386.83434128045093</v>
      </c>
    </row>
    <row r="74" spans="1:9" x14ac:dyDescent="0.2">
      <c r="A74" s="57">
        <f t="shared" si="7"/>
        <v>3</v>
      </c>
      <c r="B74" s="58">
        <f t="shared" si="8"/>
        <v>456.34295265642544</v>
      </c>
      <c r="C74" s="58">
        <f t="shared" si="9"/>
        <v>779.07846865518002</v>
      </c>
      <c r="D74" s="58">
        <f t="shared" si="10"/>
        <v>1057.7406528054471</v>
      </c>
      <c r="E74" s="58">
        <f t="shared" si="11"/>
        <v>1315.8447800675478</v>
      </c>
      <c r="F74" s="58">
        <f t="shared" si="12"/>
        <v>1662.5219080365873</v>
      </c>
      <c r="G74" s="58">
        <f t="shared" si="13"/>
        <v>1558.5028356644998</v>
      </c>
      <c r="H74" s="147"/>
      <c r="I74" s="147">
        <f t="shared" si="14"/>
        <v>1347.0128518083184</v>
      </c>
    </row>
    <row r="75" spans="1:9" x14ac:dyDescent="0.2">
      <c r="A75" s="2">
        <f t="shared" si="7"/>
        <v>4</v>
      </c>
      <c r="B75" s="108">
        <f t="shared" si="8"/>
        <v>1241.7921818993159</v>
      </c>
      <c r="C75" s="108">
        <f t="shared" si="9"/>
        <v>1262.000968288994</v>
      </c>
      <c r="D75" s="108">
        <f t="shared" si="10"/>
        <v>1611.0252399954609</v>
      </c>
      <c r="E75" s="108">
        <f t="shared" si="11"/>
        <v>1907.3370392582931</v>
      </c>
      <c r="F75" s="108">
        <f t="shared" si="12"/>
        <v>2462.2818058809066</v>
      </c>
      <c r="G75" s="108">
        <f t="shared" si="13"/>
        <v>2119.44115881876</v>
      </c>
      <c r="H75" s="146"/>
      <c r="I75" s="146">
        <f t="shared" si="14"/>
        <v>2207.1411740306103</v>
      </c>
    </row>
    <row r="76" spans="1:9" x14ac:dyDescent="0.2">
      <c r="A76" s="57">
        <f t="shared" si="7"/>
        <v>5</v>
      </c>
      <c r="B76" s="58">
        <f t="shared" si="8"/>
        <v>1717.8494980094188</v>
      </c>
      <c r="C76" s="58">
        <f t="shared" si="9"/>
        <v>1737.1246330257839</v>
      </c>
      <c r="D76" s="58">
        <f t="shared" si="10"/>
        <v>1976.618899602219</v>
      </c>
      <c r="E76" s="58">
        <f t="shared" si="11"/>
        <v>2412.6988150790194</v>
      </c>
      <c r="F76" s="58">
        <f t="shared" si="12"/>
        <v>3113.3216634800729</v>
      </c>
      <c r="G76" s="58">
        <f t="shared" si="13"/>
        <v>2698.6764225299594</v>
      </c>
      <c r="H76" s="147"/>
      <c r="I76" s="147">
        <f t="shared" si="14"/>
        <v>2685.5364395275246</v>
      </c>
    </row>
    <row r="77" spans="1:9" x14ac:dyDescent="0.2">
      <c r="A77" s="2">
        <f t="shared" si="7"/>
        <v>6</v>
      </c>
      <c r="B77" s="108">
        <f t="shared" si="8"/>
        <v>1606.1255538613252</v>
      </c>
      <c r="C77" s="108">
        <f t="shared" si="9"/>
        <v>1878.9237198933893</v>
      </c>
      <c r="D77" s="108">
        <f t="shared" si="10"/>
        <v>2151.3590008662532</v>
      </c>
      <c r="E77" s="108">
        <f t="shared" si="11"/>
        <v>2422.8490683793862</v>
      </c>
      <c r="F77" s="108">
        <f t="shared" si="12"/>
        <v>3007.4460276922182</v>
      </c>
      <c r="G77" s="108">
        <f t="shared" si="13"/>
        <v>2684.7200000277426</v>
      </c>
      <c r="H77" s="146"/>
      <c r="I77" s="146">
        <f t="shared" si="14"/>
        <v>2834.1824835329562</v>
      </c>
    </row>
    <row r="78" spans="1:9" x14ac:dyDescent="0.2">
      <c r="A78" s="57">
        <f t="shared" si="7"/>
        <v>7</v>
      </c>
      <c r="B78" s="58">
        <f t="shared" si="8"/>
        <v>1640.2968993955685</v>
      </c>
      <c r="C78" s="58">
        <f t="shared" si="9"/>
        <v>1887.781429383027</v>
      </c>
      <c r="D78" s="58">
        <f t="shared" si="10"/>
        <v>2139.2179315984167</v>
      </c>
      <c r="E78" s="58">
        <f t="shared" si="11"/>
        <v>2335.8228557901452</v>
      </c>
      <c r="F78" s="58">
        <f t="shared" si="12"/>
        <v>2928.0517465786334</v>
      </c>
      <c r="G78" s="58">
        <f t="shared" si="13"/>
        <v>2678.0794257335065</v>
      </c>
      <c r="H78" s="147"/>
      <c r="I78" s="147">
        <f t="shared" si="14"/>
        <v>2847.86452438891</v>
      </c>
    </row>
    <row r="79" spans="1:9" x14ac:dyDescent="0.2">
      <c r="A79" s="2">
        <f t="shared" si="7"/>
        <v>8</v>
      </c>
      <c r="B79" s="108">
        <f t="shared" si="8"/>
        <v>1632.588629424868</v>
      </c>
      <c r="C79" s="108">
        <f t="shared" si="9"/>
        <v>1907.7806254218606</v>
      </c>
      <c r="D79" s="108">
        <f t="shared" si="10"/>
        <v>2144.1175092457288</v>
      </c>
      <c r="E79" s="108">
        <f t="shared" si="11"/>
        <v>2320.162782414488</v>
      </c>
      <c r="F79" s="108">
        <f t="shared" si="12"/>
        <v>2869.7885329160054</v>
      </c>
      <c r="G79" s="108">
        <f t="shared" si="13"/>
        <v>2688.2165977552072</v>
      </c>
      <c r="H79" s="146"/>
      <c r="I79" s="146">
        <f t="shared" si="14"/>
        <v>2796.5191065278327</v>
      </c>
    </row>
    <row r="80" spans="1:9" x14ac:dyDescent="0.2">
      <c r="A80" s="57">
        <f t="shared" si="7"/>
        <v>9</v>
      </c>
      <c r="B80" s="58">
        <f t="shared" si="8"/>
        <v>1630.2966239851839</v>
      </c>
      <c r="C80" s="58">
        <f t="shared" si="9"/>
        <v>1960.4538490047637</v>
      </c>
      <c r="D80" s="58">
        <f t="shared" si="10"/>
        <v>2117.246109488015</v>
      </c>
      <c r="E80" s="58">
        <f t="shared" si="11"/>
        <v>2261.8254702589606</v>
      </c>
      <c r="F80" s="58">
        <f t="shared" si="12"/>
        <v>2756.1802835156104</v>
      </c>
      <c r="G80" s="58">
        <f t="shared" si="13"/>
        <v>2692.357769082606</v>
      </c>
      <c r="H80" s="147"/>
      <c r="I80" s="147">
        <f t="shared" si="14"/>
        <v>2837.8523337674042</v>
      </c>
    </row>
    <row r="81" spans="1:9" x14ac:dyDescent="0.2">
      <c r="A81" s="2">
        <f t="shared" si="7"/>
        <v>10</v>
      </c>
      <c r="B81" s="108">
        <f t="shared" si="8"/>
        <v>1636.2621066885195</v>
      </c>
      <c r="C81" s="108">
        <f t="shared" si="9"/>
        <v>1952.473346060134</v>
      </c>
      <c r="D81" s="108">
        <f t="shared" si="10"/>
        <v>2145.0720042987605</v>
      </c>
      <c r="E81" s="108">
        <f t="shared" si="11"/>
        <v>2270.81976812732</v>
      </c>
      <c r="F81" s="108">
        <f t="shared" si="12"/>
        <v>2743.4752094153387</v>
      </c>
      <c r="G81" s="108">
        <f t="shared" si="13"/>
        <v>2709.8034781131464</v>
      </c>
      <c r="H81" s="146"/>
      <c r="I81" s="146">
        <f t="shared" si="14"/>
        <v>2838.4885394013008</v>
      </c>
    </row>
    <row r="82" spans="1:9" x14ac:dyDescent="0.2">
      <c r="A82" s="57">
        <f t="shared" si="7"/>
        <v>11</v>
      </c>
      <c r="B82" s="58">
        <f t="shared" si="8"/>
        <v>1620.6361399035759</v>
      </c>
      <c r="C82" s="58">
        <f t="shared" si="9"/>
        <v>1949.2835918560379</v>
      </c>
      <c r="D82" s="58">
        <f t="shared" si="10"/>
        <v>2196.339527764846</v>
      </c>
      <c r="E82" s="58">
        <f t="shared" si="11"/>
        <v>2262.2654436590437</v>
      </c>
      <c r="F82" s="58">
        <f t="shared" si="12"/>
        <v>2700.3339215027099</v>
      </c>
      <c r="G82" s="58">
        <f t="shared" si="13"/>
        <v>2765.7849045339694</v>
      </c>
      <c r="H82" s="147"/>
      <c r="I82" s="147">
        <f t="shared" si="14"/>
        <v>2795.093907524913</v>
      </c>
    </row>
    <row r="83" spans="1:9" x14ac:dyDescent="0.2">
      <c r="A83" s="2">
        <f t="shared" si="7"/>
        <v>12</v>
      </c>
      <c r="B83" s="108">
        <f t="shared" si="8"/>
        <v>1636.636632116506</v>
      </c>
      <c r="C83" s="108">
        <f t="shared" si="9"/>
        <v>2025.8129741343221</v>
      </c>
      <c r="D83" s="108">
        <f t="shared" si="10"/>
        <v>2206.7818761721965</v>
      </c>
      <c r="E83" s="108">
        <f t="shared" si="11"/>
        <v>2402.9885608117643</v>
      </c>
      <c r="F83" s="108">
        <f t="shared" si="12"/>
        <v>2879.7981903852992</v>
      </c>
      <c r="G83" s="108">
        <f t="shared" si="13"/>
        <v>3017.3342048924692</v>
      </c>
      <c r="H83" s="146"/>
      <c r="I83" s="146">
        <f t="shared" si="14"/>
        <v>2748.7832677379251</v>
      </c>
    </row>
    <row r="84" spans="1:9" x14ac:dyDescent="0.2">
      <c r="A84" s="57">
        <f t="shared" si="7"/>
        <v>13</v>
      </c>
      <c r="B84" s="58">
        <f t="shared" si="8"/>
        <v>1523.4669936683053</v>
      </c>
      <c r="C84" s="58">
        <f t="shared" si="9"/>
        <v>1958.7964146937861</v>
      </c>
      <c r="D84" s="58">
        <f t="shared" si="10"/>
        <v>2125.0434615838976</v>
      </c>
      <c r="E84" s="58">
        <f t="shared" si="11"/>
        <v>2415.1102218103515</v>
      </c>
      <c r="F84" s="58">
        <f t="shared" si="12"/>
        <v>2791.9899409142117</v>
      </c>
      <c r="G84" s="58">
        <f t="shared" si="13"/>
        <v>2832.5576918128113</v>
      </c>
      <c r="H84" s="147"/>
      <c r="I84" s="147">
        <f t="shared" si="14"/>
        <v>2663.1178972384805</v>
      </c>
    </row>
    <row r="85" spans="1:9" x14ac:dyDescent="0.2">
      <c r="A85" s="2">
        <f t="shared" si="7"/>
        <v>14</v>
      </c>
      <c r="B85" s="108">
        <f t="shared" si="8"/>
        <v>1440.4489284613226</v>
      </c>
      <c r="C85" s="108">
        <f t="shared" si="9"/>
        <v>1741.5815148923125</v>
      </c>
      <c r="D85" s="108">
        <f t="shared" si="10"/>
        <v>2027.9821082955659</v>
      </c>
      <c r="E85" s="108">
        <f t="shared" si="11"/>
        <v>2358.4759519135346</v>
      </c>
      <c r="F85" s="108">
        <f t="shared" si="12"/>
        <v>2739.9981292196644</v>
      </c>
      <c r="G85" s="108">
        <f t="shared" si="13"/>
        <v>2686.3524226563959</v>
      </c>
      <c r="H85" s="146"/>
      <c r="I85" s="146">
        <f t="shared" si="14"/>
        <v>2476.0552794920395</v>
      </c>
    </row>
    <row r="86" spans="1:9" x14ac:dyDescent="0.2">
      <c r="A86" s="57">
        <f t="shared" si="7"/>
        <v>15</v>
      </c>
      <c r="B86" s="58">
        <f t="shared" si="8"/>
        <v>1054.990230077186</v>
      </c>
      <c r="C86" s="58">
        <f t="shared" si="9"/>
        <v>1443.4140279062531</v>
      </c>
      <c r="D86" s="58">
        <f t="shared" si="10"/>
        <v>1503.5320782252879</v>
      </c>
      <c r="E86" s="58">
        <f t="shared" si="11"/>
        <v>1762.2295824709115</v>
      </c>
      <c r="F86" s="58">
        <f t="shared" si="12"/>
        <v>2132.3627393001211</v>
      </c>
      <c r="G86" s="58">
        <f t="shared" si="13"/>
        <v>2225.1767701725153</v>
      </c>
      <c r="H86" s="147"/>
      <c r="I86" s="147">
        <f t="shared" si="14"/>
        <v>2313.5184332980998</v>
      </c>
    </row>
    <row r="87" spans="1:9" x14ac:dyDescent="0.2">
      <c r="A87" s="2">
        <f t="shared" si="7"/>
        <v>16</v>
      </c>
      <c r="B87" s="108">
        <f t="shared" si="8"/>
        <v>883.18281285947182</v>
      </c>
      <c r="C87" s="108">
        <f t="shared" si="9"/>
        <v>1167.7469908759413</v>
      </c>
      <c r="D87" s="108">
        <f t="shared" si="10"/>
        <v>1320.8925324381298</v>
      </c>
      <c r="E87" s="108">
        <f t="shared" si="11"/>
        <v>1545.1426482790114</v>
      </c>
      <c r="F87" s="108">
        <f t="shared" si="12"/>
        <v>1952.2705896005732</v>
      </c>
      <c r="G87" s="108">
        <f t="shared" si="13"/>
        <v>2078.9590802624157</v>
      </c>
      <c r="H87" s="146"/>
      <c r="I87" s="146">
        <f t="shared" si="14"/>
        <v>2156.8890490272752</v>
      </c>
    </row>
    <row r="88" spans="1:9" x14ac:dyDescent="0.2">
      <c r="A88" s="57">
        <f t="shared" si="7"/>
        <v>17</v>
      </c>
      <c r="B88" s="58">
        <f t="shared" si="8"/>
        <v>818.34957385901487</v>
      </c>
      <c r="C88" s="58">
        <f t="shared" si="9"/>
        <v>1056.489759494212</v>
      </c>
      <c r="D88" s="58">
        <f t="shared" si="10"/>
        <v>1212.1501267789956</v>
      </c>
      <c r="E88" s="58">
        <f t="shared" si="11"/>
        <v>1399.0690650186905</v>
      </c>
      <c r="F88" s="58">
        <f t="shared" si="12"/>
        <v>1753.603640516262</v>
      </c>
      <c r="G88" s="58">
        <f t="shared" si="13"/>
        <v>1924.8794395300811</v>
      </c>
      <c r="H88" s="147"/>
      <c r="I88" s="147">
        <f t="shared" si="14"/>
        <v>1968.0996288253259</v>
      </c>
    </row>
    <row r="89" spans="1:9" x14ac:dyDescent="0.2">
      <c r="A89" s="2">
        <f t="shared" si="7"/>
        <v>18</v>
      </c>
      <c r="B89" s="108">
        <f t="shared" si="8"/>
        <v>774.38773490079416</v>
      </c>
      <c r="C89" s="108">
        <f t="shared" si="9"/>
        <v>990.51631038957453</v>
      </c>
      <c r="D89" s="108">
        <f t="shared" si="10"/>
        <v>1102.8994220324491</v>
      </c>
      <c r="E89" s="108">
        <f t="shared" si="11"/>
        <v>1395.4687846529846</v>
      </c>
      <c r="F89" s="108">
        <f t="shared" si="12"/>
        <v>1590.9570351133207</v>
      </c>
      <c r="G89" s="108">
        <f t="shared" si="13"/>
        <v>1841.5666577641866</v>
      </c>
      <c r="H89" s="146"/>
      <c r="I89" s="146">
        <f t="shared" si="14"/>
        <v>1811.0677921926319</v>
      </c>
    </row>
    <row r="90" spans="1:9" x14ac:dyDescent="0.2">
      <c r="A90" s="57">
        <f t="shared" si="7"/>
        <v>19</v>
      </c>
      <c r="B90" s="58">
        <f t="shared" si="8"/>
        <v>1090.3596665836931</v>
      </c>
      <c r="C90" s="58">
        <f t="shared" si="9"/>
        <v>1331.3970402314035</v>
      </c>
      <c r="D90" s="58">
        <f t="shared" si="10"/>
        <v>1653.3377543671847</v>
      </c>
      <c r="E90" s="58">
        <f t="shared" si="11"/>
        <v>1871.3655736828182</v>
      </c>
      <c r="F90" s="58">
        <f t="shared" si="12"/>
        <v>2225.837337877253</v>
      </c>
      <c r="G90" s="58">
        <f t="shared" si="13"/>
        <v>1827.4886455296869</v>
      </c>
      <c r="H90" s="147"/>
      <c r="I90" s="147">
        <f t="shared" si="14"/>
        <v>1771.3943884692922</v>
      </c>
    </row>
    <row r="91" spans="1:9" x14ac:dyDescent="0.2">
      <c r="A91" s="2">
        <f t="shared" si="7"/>
        <v>20</v>
      </c>
      <c r="B91" s="108">
        <f t="shared" si="8"/>
        <v>754.05536143382881</v>
      </c>
      <c r="C91" s="108">
        <f t="shared" si="9"/>
        <v>962.08124986876771</v>
      </c>
      <c r="D91" s="108">
        <f t="shared" si="10"/>
        <v>1151.662797236263</v>
      </c>
      <c r="E91" s="108">
        <f t="shared" si="11"/>
        <v>1334.0380206620544</v>
      </c>
      <c r="F91" s="108">
        <f t="shared" si="12"/>
        <v>1481.5763839614388</v>
      </c>
      <c r="G91" s="108">
        <f t="shared" si="13"/>
        <v>1733.5982510201266</v>
      </c>
      <c r="H91" s="146"/>
      <c r="I91" s="146">
        <f t="shared" si="14"/>
        <v>1618.4987224459089</v>
      </c>
    </row>
    <row r="92" spans="1:9" x14ac:dyDescent="0.2">
      <c r="A92" s="57">
        <f t="shared" si="7"/>
        <v>21</v>
      </c>
      <c r="B92" s="58">
        <f t="shared" si="8"/>
        <v>640.14736814226251</v>
      </c>
      <c r="C92" s="58">
        <f t="shared" si="9"/>
        <v>875.84353229011742</v>
      </c>
      <c r="D92" s="58">
        <f t="shared" si="10"/>
        <v>1043.3014573682062</v>
      </c>
      <c r="E92" s="58">
        <f t="shared" si="11"/>
        <v>1205.964302477068</v>
      </c>
      <c r="F92" s="58">
        <f t="shared" si="12"/>
        <v>1291.0742450087989</v>
      </c>
      <c r="G92" s="58">
        <f t="shared" si="13"/>
        <v>1562.7183447737018</v>
      </c>
      <c r="H92" s="147"/>
      <c r="I92" s="147">
        <f t="shared" si="14"/>
        <v>1453.4866899102092</v>
      </c>
    </row>
    <row r="93" spans="1:9" x14ac:dyDescent="0.2">
      <c r="A93" s="2">
        <f t="shared" si="7"/>
        <v>22</v>
      </c>
      <c r="B93" s="108">
        <f t="shared" si="8"/>
        <v>504.76189831316185</v>
      </c>
      <c r="C93" s="108">
        <f t="shared" si="9"/>
        <v>687.53457979937764</v>
      </c>
      <c r="D93" s="108">
        <f t="shared" si="10"/>
        <v>844.15616793934021</v>
      </c>
      <c r="E93" s="108">
        <f t="shared" si="11"/>
        <v>986.5933072750604</v>
      </c>
      <c r="F93" s="108">
        <f t="shared" si="12"/>
        <v>1032.1109902108963</v>
      </c>
      <c r="G93" s="108">
        <f t="shared" si="13"/>
        <v>1244.5650229506648</v>
      </c>
      <c r="H93" s="146"/>
      <c r="I93" s="146">
        <f t="shared" si="14"/>
        <v>1172.1006175877021</v>
      </c>
    </row>
    <row r="94" spans="1:9" x14ac:dyDescent="0.2">
      <c r="A94" s="57">
        <f t="shared" si="7"/>
        <v>23</v>
      </c>
      <c r="B94" s="58">
        <f t="shared" si="8"/>
        <v>337.58647060109081</v>
      </c>
      <c r="C94" s="58">
        <f t="shared" si="9"/>
        <v>475.98556267128214</v>
      </c>
      <c r="D94" s="58">
        <f t="shared" si="10"/>
        <v>583.94049648875261</v>
      </c>
      <c r="E94" s="58">
        <f t="shared" si="11"/>
        <v>648.41435143016213</v>
      </c>
      <c r="F94" s="58">
        <f t="shared" si="12"/>
        <v>652.22073176041283</v>
      </c>
      <c r="G94" s="58">
        <f t="shared" si="13"/>
        <v>827.70358078887625</v>
      </c>
      <c r="H94" s="147"/>
      <c r="I94" s="147">
        <f t="shared" si="14"/>
        <v>823.51124024506964</v>
      </c>
    </row>
    <row r="95" spans="1:9" x14ac:dyDescent="0.2">
      <c r="A95" s="2">
        <f t="shared" si="7"/>
        <v>24</v>
      </c>
      <c r="B95" s="108">
        <f t="shared" si="8"/>
        <v>441.82186110540994</v>
      </c>
      <c r="C95" s="108">
        <f t="shared" si="9"/>
        <v>591.65477831628027</v>
      </c>
      <c r="D95" s="108">
        <f t="shared" si="10"/>
        <v>705.27138613044258</v>
      </c>
      <c r="E95" s="108">
        <f t="shared" si="11"/>
        <v>768.02501061565852</v>
      </c>
      <c r="F95" s="108">
        <f t="shared" si="12"/>
        <v>869.60620433093322</v>
      </c>
      <c r="G95" s="108">
        <f t="shared" si="13"/>
        <v>685.03927178695346</v>
      </c>
      <c r="H95" s="146"/>
      <c r="I95" s="146">
        <f t="shared" si="14"/>
        <v>662.44957132460775</v>
      </c>
    </row>
    <row r="96" spans="1:9" x14ac:dyDescent="0.2">
      <c r="A96" s="57">
        <f t="shared" si="7"/>
        <v>25</v>
      </c>
      <c r="B96" s="58">
        <f t="shared" si="8"/>
        <v>210.01898163966496</v>
      </c>
      <c r="C96" s="58">
        <f t="shared" si="9"/>
        <v>258.04811434225559</v>
      </c>
      <c r="D96" s="58">
        <f t="shared" si="10"/>
        <v>246.67969444588743</v>
      </c>
      <c r="E96" s="58">
        <f t="shared" si="11"/>
        <v>262.74510138477712</v>
      </c>
      <c r="F96" s="58">
        <f t="shared" si="12"/>
        <v>257.6319343082144</v>
      </c>
      <c r="G96" s="58">
        <f t="shared" si="13"/>
        <v>416.8740782165554</v>
      </c>
      <c r="H96" s="147"/>
      <c r="I96" s="147">
        <f t="shared" si="14"/>
        <v>493.73359883339151</v>
      </c>
    </row>
    <row r="97" spans="1:25" x14ac:dyDescent="0.2">
      <c r="A97" s="2">
        <f t="shared" si="7"/>
        <v>26</v>
      </c>
      <c r="B97" s="108">
        <f t="shared" si="8"/>
        <v>88.57149172902227</v>
      </c>
      <c r="C97" s="108">
        <f t="shared" si="9"/>
        <v>125.77650543243188</v>
      </c>
      <c r="D97" s="108">
        <f t="shared" si="10"/>
        <v>163.25368693452026</v>
      </c>
      <c r="E97" s="108">
        <f t="shared" si="11"/>
        <v>170.75582103345968</v>
      </c>
      <c r="F97" s="108">
        <f t="shared" si="12"/>
        <v>174.84625765922368</v>
      </c>
      <c r="G97" s="108">
        <f t="shared" si="13"/>
        <v>325.64564893745342</v>
      </c>
      <c r="H97" s="146"/>
      <c r="I97" s="146">
        <f t="shared" si="14"/>
        <v>402.8963945382651</v>
      </c>
    </row>
    <row r="98" spans="1:25" x14ac:dyDescent="0.2">
      <c r="A98" s="57">
        <f t="shared" si="7"/>
        <v>27</v>
      </c>
      <c r="B98" s="58">
        <f t="shared" si="8"/>
        <v>63.525825223040592</v>
      </c>
      <c r="C98" s="58">
        <f t="shared" si="9"/>
        <v>92.206417064982503</v>
      </c>
      <c r="D98" s="58">
        <f t="shared" si="10"/>
        <v>114.78524111104461</v>
      </c>
      <c r="E98" s="58">
        <f t="shared" si="11"/>
        <v>119.56582539586785</v>
      </c>
      <c r="F98" s="58">
        <f t="shared" si="12"/>
        <v>123.31083793496356</v>
      </c>
      <c r="G98" s="58">
        <f t="shared" si="13"/>
        <v>266.77129687957557</v>
      </c>
      <c r="H98" s="147"/>
      <c r="I98" s="147">
        <f t="shared" si="14"/>
        <v>350.86370338795899</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AV131"/>
  <sheetViews>
    <sheetView showGridLines="0" topLeftCell="Z1" zoomScale="70" zoomScaleNormal="70" workbookViewId="0">
      <selection activeCell="AR2" sqref="AR2"/>
    </sheetView>
  </sheetViews>
  <sheetFormatPr defaultRowHeight="12.75" x14ac:dyDescent="0.2"/>
  <cols>
    <col min="1" max="1" width="10.42578125" style="2" customWidth="1"/>
    <col min="19" max="19" width="18.28515625" style="107" customWidth="1"/>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t="s">
        <v>61</v>
      </c>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26</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41">
        <v>620.11583298140874</v>
      </c>
      <c r="C4" s="41">
        <v>0</v>
      </c>
      <c r="D4" s="41">
        <v>0</v>
      </c>
      <c r="E4" s="41">
        <v>0</v>
      </c>
      <c r="F4" s="41">
        <f t="shared" ref="F4:F34" si="0">B4+C4+D4+E4</f>
        <v>620.11583298140874</v>
      </c>
      <c r="G4" s="111"/>
      <c r="H4" s="41">
        <v>106.57741208982398</v>
      </c>
      <c r="I4" s="41">
        <v>0</v>
      </c>
      <c r="J4" s="41">
        <v>0</v>
      </c>
      <c r="K4" s="41">
        <v>0</v>
      </c>
      <c r="L4" s="41">
        <f t="shared" ref="L4:L34" si="1">H4+I4+J4+K4</f>
        <v>106.57741208982398</v>
      </c>
      <c r="M4" s="111"/>
      <c r="N4" s="41">
        <v>212.13535778758296</v>
      </c>
      <c r="O4" s="41">
        <v>0</v>
      </c>
      <c r="P4" s="41">
        <v>0</v>
      </c>
      <c r="Q4" s="41">
        <v>0</v>
      </c>
      <c r="R4" s="41">
        <f t="shared" ref="R4:R34" si="2">N4+O4+P4+Q4</f>
        <v>212.13535778758296</v>
      </c>
      <c r="S4" s="111"/>
      <c r="T4" s="41">
        <v>2149.1068598548795</v>
      </c>
      <c r="U4" s="41">
        <v>0</v>
      </c>
      <c r="V4" s="41">
        <v>0</v>
      </c>
      <c r="W4" s="41">
        <v>0</v>
      </c>
      <c r="X4" s="41">
        <f t="shared" ref="X4:X34" si="3">T4+U4+V4+W4</f>
        <v>2149.1068598548795</v>
      </c>
      <c r="Y4" s="107"/>
      <c r="Z4" s="41">
        <v>2027.9111619978439</v>
      </c>
      <c r="AA4" s="41">
        <v>0</v>
      </c>
      <c r="AB4" s="41">
        <v>0</v>
      </c>
      <c r="AC4" s="41">
        <v>0</v>
      </c>
      <c r="AD4" s="41">
        <f t="shared" ref="AD4:AD34" si="4">Z4+AA4+AB4+AC4</f>
        <v>2027.9111619978439</v>
      </c>
      <c r="AE4" s="107"/>
      <c r="AF4" s="41">
        <v>2146.9542982362636</v>
      </c>
      <c r="AG4" s="41">
        <v>0</v>
      </c>
      <c r="AH4" s="41">
        <v>0</v>
      </c>
      <c r="AI4" s="41">
        <v>0</v>
      </c>
      <c r="AJ4" s="41">
        <f t="shared" ref="AJ4:AJ34" si="5">AF4+AG4+AH4+AI4</f>
        <v>2146.9542982362636</v>
      </c>
      <c r="AR4" s="41">
        <v>3158.0315772830863</v>
      </c>
      <c r="AS4" s="41">
        <v>0</v>
      </c>
      <c r="AT4" s="41">
        <v>0</v>
      </c>
      <c r="AU4" s="41">
        <v>0</v>
      </c>
      <c r="AV4" s="41">
        <v>3158.0315772830863</v>
      </c>
    </row>
    <row r="5" spans="1:48" x14ac:dyDescent="0.2">
      <c r="A5" s="78">
        <v>0</v>
      </c>
      <c r="B5" s="77">
        <v>2746.2272409174943</v>
      </c>
      <c r="C5" s="77">
        <v>0</v>
      </c>
      <c r="D5" s="77">
        <v>769.46694203948721</v>
      </c>
      <c r="E5" s="77">
        <v>0</v>
      </c>
      <c r="F5" s="77">
        <f t="shared" si="0"/>
        <v>3515.6941829569814</v>
      </c>
      <c r="G5" s="111"/>
      <c r="H5" s="77">
        <v>2172.0334138891017</v>
      </c>
      <c r="I5" s="77">
        <v>497.70406609315859</v>
      </c>
      <c r="J5" s="77">
        <v>827.85500564699805</v>
      </c>
      <c r="K5" s="77">
        <v>0</v>
      </c>
      <c r="L5" s="77">
        <f t="shared" si="1"/>
        <v>3497.5924856292581</v>
      </c>
      <c r="M5" s="111"/>
      <c r="N5" s="77">
        <v>2852.1819774285968</v>
      </c>
      <c r="O5" s="77">
        <v>1831.3867850011754</v>
      </c>
      <c r="P5" s="77">
        <v>1239.8501841778468</v>
      </c>
      <c r="Q5" s="77">
        <v>0</v>
      </c>
      <c r="R5" s="77">
        <f t="shared" si="2"/>
        <v>5923.4189466076195</v>
      </c>
      <c r="S5" s="111"/>
      <c r="T5" s="77">
        <v>8797.2051568067909</v>
      </c>
      <c r="U5" s="77">
        <v>2938.6050665226767</v>
      </c>
      <c r="V5" s="77">
        <v>0</v>
      </c>
      <c r="W5" s="77">
        <v>0</v>
      </c>
      <c r="X5" s="77">
        <f t="shared" si="3"/>
        <v>11735.810223329467</v>
      </c>
      <c r="Y5" s="107"/>
      <c r="Z5" s="77">
        <v>8193.082724875112</v>
      </c>
      <c r="AA5" s="77">
        <v>2902.3026194422241</v>
      </c>
      <c r="AB5" s="77">
        <v>0</v>
      </c>
      <c r="AC5" s="77">
        <v>0</v>
      </c>
      <c r="AD5" s="77">
        <f t="shared" si="4"/>
        <v>11095.385344317336</v>
      </c>
      <c r="AE5" s="107"/>
      <c r="AF5" s="77">
        <v>8699.6096602026737</v>
      </c>
      <c r="AG5" s="77">
        <v>1322.9900206500561</v>
      </c>
      <c r="AH5" s="77">
        <v>0</v>
      </c>
      <c r="AI5" s="77">
        <v>0</v>
      </c>
      <c r="AJ5" s="77">
        <f t="shared" si="5"/>
        <v>10022.599680852731</v>
      </c>
      <c r="AR5" s="77">
        <v>11285.555150701517</v>
      </c>
      <c r="AS5" s="77">
        <v>2805.7668061842951</v>
      </c>
      <c r="AT5" s="77">
        <v>372.435255639074</v>
      </c>
      <c r="AU5" s="77">
        <v>0</v>
      </c>
      <c r="AV5" s="77">
        <v>14463.757212524884</v>
      </c>
    </row>
    <row r="6" spans="1:48" x14ac:dyDescent="0.2">
      <c r="A6" s="40">
        <v>1</v>
      </c>
      <c r="B6" s="41">
        <v>1381.8844237604937</v>
      </c>
      <c r="C6" s="41">
        <v>0</v>
      </c>
      <c r="D6" s="41">
        <v>769.46694203948721</v>
      </c>
      <c r="E6" s="41">
        <v>0</v>
      </c>
      <c r="F6" s="41">
        <f t="shared" si="0"/>
        <v>2151.3513657999811</v>
      </c>
      <c r="G6" s="111"/>
      <c r="H6" s="41">
        <v>1937.940453385695</v>
      </c>
      <c r="I6" s="41">
        <v>506.39450990884853</v>
      </c>
      <c r="J6" s="41">
        <v>827.85500564699794</v>
      </c>
      <c r="K6" s="41">
        <v>0</v>
      </c>
      <c r="L6" s="41">
        <f t="shared" si="1"/>
        <v>3272.1899689415418</v>
      </c>
      <c r="M6" s="111"/>
      <c r="N6" s="41">
        <v>2385.6448682598188</v>
      </c>
      <c r="O6" s="41">
        <v>1863.3647515160615</v>
      </c>
      <c r="P6" s="41">
        <v>1239.8501841778468</v>
      </c>
      <c r="Q6" s="41">
        <v>0</v>
      </c>
      <c r="R6" s="41">
        <f t="shared" si="2"/>
        <v>5488.8598039537274</v>
      </c>
      <c r="S6" s="111"/>
      <c r="T6" s="41">
        <v>2614.0267518231735</v>
      </c>
      <c r="U6" s="41">
        <v>2989.9162451264233</v>
      </c>
      <c r="V6" s="41">
        <v>0</v>
      </c>
      <c r="W6" s="41">
        <v>0</v>
      </c>
      <c r="X6" s="41">
        <f t="shared" si="3"/>
        <v>5603.9429969495968</v>
      </c>
      <c r="Y6" s="107"/>
      <c r="Z6" s="41">
        <v>2331.2722152296542</v>
      </c>
      <c r="AA6" s="41">
        <v>2952.9799186019045</v>
      </c>
      <c r="AB6" s="41">
        <v>0</v>
      </c>
      <c r="AC6" s="41">
        <v>0</v>
      </c>
      <c r="AD6" s="41">
        <f t="shared" si="4"/>
        <v>5284.2521338315582</v>
      </c>
      <c r="AE6" s="107"/>
      <c r="AF6" s="41">
        <v>2510.1329447108278</v>
      </c>
      <c r="AG6" s="41">
        <v>1633.0748537804068</v>
      </c>
      <c r="AH6" s="41">
        <v>0</v>
      </c>
      <c r="AI6" s="41">
        <v>0</v>
      </c>
      <c r="AJ6" s="41">
        <f t="shared" si="5"/>
        <v>4143.2077984912348</v>
      </c>
      <c r="AR6" s="41">
        <v>3111.9627940180135</v>
      </c>
      <c r="AS6" s="41">
        <v>3159.7827307084171</v>
      </c>
      <c r="AT6" s="41">
        <v>372.435255639074</v>
      </c>
      <c r="AU6" s="41">
        <v>0</v>
      </c>
      <c r="AV6" s="41">
        <v>6644.1807803655047</v>
      </c>
    </row>
    <row r="7" spans="1:48" x14ac:dyDescent="0.2">
      <c r="A7" s="78">
        <v>2</v>
      </c>
      <c r="B7" s="77">
        <v>1384.3772285176292</v>
      </c>
      <c r="C7" s="77">
        <v>0</v>
      </c>
      <c r="D7" s="77">
        <v>769.46694203948721</v>
      </c>
      <c r="E7" s="77">
        <v>0</v>
      </c>
      <c r="F7" s="77">
        <f t="shared" si="0"/>
        <v>2153.8441705571163</v>
      </c>
      <c r="G7" s="111"/>
      <c r="H7" s="77">
        <v>1937.9404533856948</v>
      </c>
      <c r="I7" s="77">
        <v>515.08495372453842</v>
      </c>
      <c r="J7" s="77">
        <v>827.85500564699805</v>
      </c>
      <c r="K7" s="77">
        <v>0</v>
      </c>
      <c r="L7" s="77">
        <f t="shared" si="1"/>
        <v>3280.8804127572312</v>
      </c>
      <c r="M7" s="111"/>
      <c r="N7" s="77">
        <v>2385.6448682598188</v>
      </c>
      <c r="O7" s="77">
        <v>1895.3427180309475</v>
      </c>
      <c r="P7" s="77">
        <v>1239.8501841778468</v>
      </c>
      <c r="Q7" s="77">
        <v>0</v>
      </c>
      <c r="R7" s="77">
        <f t="shared" si="2"/>
        <v>5520.8377704686136</v>
      </c>
      <c r="S7" s="111"/>
      <c r="T7" s="77">
        <v>2614.0267518231735</v>
      </c>
      <c r="U7" s="77">
        <v>3041.2274237301708</v>
      </c>
      <c r="V7" s="77">
        <v>0</v>
      </c>
      <c r="W7" s="77">
        <v>0</v>
      </c>
      <c r="X7" s="77">
        <f t="shared" si="3"/>
        <v>5655.2541755533439</v>
      </c>
      <c r="Y7" s="107"/>
      <c r="Z7" s="77">
        <v>2331.2722152296546</v>
      </c>
      <c r="AA7" s="77">
        <v>3003.6572177615853</v>
      </c>
      <c r="AB7" s="77">
        <v>0</v>
      </c>
      <c r="AC7" s="77">
        <v>0</v>
      </c>
      <c r="AD7" s="77">
        <f t="shared" si="4"/>
        <v>5334.92943299124</v>
      </c>
      <c r="AE7" s="107"/>
      <c r="AF7" s="77">
        <v>2510.1329447108278</v>
      </c>
      <c r="AG7" s="77">
        <v>1943.1596869107573</v>
      </c>
      <c r="AH7" s="77">
        <v>0</v>
      </c>
      <c r="AI7" s="77">
        <v>0</v>
      </c>
      <c r="AJ7" s="77">
        <f t="shared" si="5"/>
        <v>4453.2926316215853</v>
      </c>
      <c r="AR7" s="77">
        <v>3111.9627940180126</v>
      </c>
      <c r="AS7" s="77">
        <v>3513.7986552325392</v>
      </c>
      <c r="AT7" s="77">
        <v>372.435255639074</v>
      </c>
      <c r="AU7" s="77">
        <v>0</v>
      </c>
      <c r="AV7" s="77">
        <v>6998.1967048896258</v>
      </c>
    </row>
    <row r="8" spans="1:48" x14ac:dyDescent="0.2">
      <c r="A8" s="40">
        <v>3</v>
      </c>
      <c r="B8" s="41">
        <v>1386.8700332747642</v>
      </c>
      <c r="C8" s="41">
        <v>6.939047816979568</v>
      </c>
      <c r="D8" s="41">
        <v>769.46694203948709</v>
      </c>
      <c r="E8" s="41">
        <v>0</v>
      </c>
      <c r="F8" s="41">
        <f t="shared" si="0"/>
        <v>2163.2760231312309</v>
      </c>
      <c r="G8" s="111"/>
      <c r="H8" s="41">
        <v>1937.9404533856948</v>
      </c>
      <c r="I8" s="41">
        <v>537.0442970812104</v>
      </c>
      <c r="J8" s="41">
        <v>827.85500564699805</v>
      </c>
      <c r="K8" s="41">
        <v>0</v>
      </c>
      <c r="L8" s="41">
        <f t="shared" si="1"/>
        <v>3302.8397561139031</v>
      </c>
      <c r="M8" s="111"/>
      <c r="N8" s="41">
        <v>2385.6448682598188</v>
      </c>
      <c r="O8" s="41">
        <v>1962.4479800162674</v>
      </c>
      <c r="P8" s="41">
        <v>1239.8501841778468</v>
      </c>
      <c r="Q8" s="41">
        <v>0</v>
      </c>
      <c r="R8" s="41">
        <f t="shared" si="2"/>
        <v>5587.9430324539335</v>
      </c>
      <c r="S8" s="111"/>
      <c r="T8" s="41">
        <v>2614.026751823174</v>
      </c>
      <c r="U8" s="41">
        <v>7699.283730834597</v>
      </c>
      <c r="V8" s="41">
        <v>0</v>
      </c>
      <c r="W8" s="41">
        <v>0</v>
      </c>
      <c r="X8" s="41">
        <f t="shared" si="3"/>
        <v>10313.310482657771</v>
      </c>
      <c r="Y8" s="107"/>
      <c r="Z8" s="41">
        <v>2331.2722152296542</v>
      </c>
      <c r="AA8" s="41">
        <v>8124.8740095295016</v>
      </c>
      <c r="AB8" s="41">
        <v>0</v>
      </c>
      <c r="AC8" s="41">
        <v>6.4717518955136513E-2</v>
      </c>
      <c r="AD8" s="41">
        <f t="shared" si="4"/>
        <v>10456.21094227811</v>
      </c>
      <c r="AE8" s="107"/>
      <c r="AF8" s="41">
        <v>2510.1329447108278</v>
      </c>
      <c r="AG8" s="41">
        <v>7376.9773841645047</v>
      </c>
      <c r="AH8" s="41">
        <v>0</v>
      </c>
      <c r="AI8" s="41">
        <v>0</v>
      </c>
      <c r="AJ8" s="41">
        <f t="shared" si="5"/>
        <v>9887.1103288753329</v>
      </c>
      <c r="AR8" s="41">
        <v>3111.962794018013</v>
      </c>
      <c r="AS8" s="41">
        <v>9343.2099967842096</v>
      </c>
      <c r="AT8" s="41">
        <v>372.435255639074</v>
      </c>
      <c r="AU8" s="41">
        <v>0</v>
      </c>
      <c r="AV8" s="41">
        <v>12827.608046441295</v>
      </c>
    </row>
    <row r="9" spans="1:48" x14ac:dyDescent="0.2">
      <c r="A9" s="78">
        <v>4</v>
      </c>
      <c r="B9" s="77">
        <v>1461.1200035408617</v>
      </c>
      <c r="C9" s="77">
        <v>3915.0435685681282</v>
      </c>
      <c r="D9" s="77">
        <v>769.46694203948709</v>
      </c>
      <c r="E9" s="77">
        <v>0</v>
      </c>
      <c r="F9" s="77">
        <f t="shared" si="0"/>
        <v>6145.6305141484772</v>
      </c>
      <c r="G9" s="111"/>
      <c r="H9" s="77">
        <v>1937.9404533856948</v>
      </c>
      <c r="I9" s="77">
        <v>5563.7512753626497</v>
      </c>
      <c r="J9" s="77">
        <v>827.85500564699805</v>
      </c>
      <c r="K9" s="77">
        <v>0</v>
      </c>
      <c r="L9" s="77">
        <f t="shared" si="1"/>
        <v>8329.5467343953424</v>
      </c>
      <c r="M9" s="111"/>
      <c r="N9" s="77">
        <v>2385.6448682598188</v>
      </c>
      <c r="O9" s="77">
        <v>8293.4817756615466</v>
      </c>
      <c r="P9" s="77">
        <v>1239.8501841778468</v>
      </c>
      <c r="Q9" s="77">
        <v>0</v>
      </c>
      <c r="R9" s="77">
        <f t="shared" si="2"/>
        <v>11918.976828099212</v>
      </c>
      <c r="S9" s="111"/>
      <c r="T9" s="77">
        <v>2614.0267518231735</v>
      </c>
      <c r="U9" s="77">
        <v>8009.4263838643064</v>
      </c>
      <c r="V9" s="77">
        <v>0</v>
      </c>
      <c r="W9" s="77">
        <v>0</v>
      </c>
      <c r="X9" s="77">
        <f t="shared" si="3"/>
        <v>10623.45313568748</v>
      </c>
      <c r="Y9" s="107"/>
      <c r="Z9" s="77">
        <v>2331.2722152296546</v>
      </c>
      <c r="AA9" s="77">
        <v>8512.1102512044818</v>
      </c>
      <c r="AB9" s="77">
        <v>0</v>
      </c>
      <c r="AC9" s="77">
        <v>0.76266527991097566</v>
      </c>
      <c r="AD9" s="77">
        <f t="shared" si="4"/>
        <v>10844.145131714049</v>
      </c>
      <c r="AE9" s="107"/>
      <c r="AF9" s="77">
        <v>2510.1329447108278</v>
      </c>
      <c r="AG9" s="77">
        <v>8797.7453039492884</v>
      </c>
      <c r="AH9" s="77">
        <v>0</v>
      </c>
      <c r="AI9" s="77">
        <v>0.27294425704084485</v>
      </c>
      <c r="AJ9" s="77">
        <f t="shared" si="5"/>
        <v>11308.151192917157</v>
      </c>
      <c r="AR9" s="77">
        <v>3111.9627940180135</v>
      </c>
      <c r="AS9" s="77">
        <v>11724.904929311671</v>
      </c>
      <c r="AT9" s="77">
        <v>372.435255639074</v>
      </c>
      <c r="AU9" s="77">
        <v>0</v>
      </c>
      <c r="AV9" s="77">
        <v>15209.302978968757</v>
      </c>
    </row>
    <row r="10" spans="1:48" x14ac:dyDescent="0.2">
      <c r="A10" s="40">
        <v>5</v>
      </c>
      <c r="B10" s="41">
        <v>1504.566029308075</v>
      </c>
      <c r="C10" s="41">
        <v>5372.7446497848287</v>
      </c>
      <c r="D10" s="41">
        <v>769.46694203948721</v>
      </c>
      <c r="E10" s="41">
        <v>0</v>
      </c>
      <c r="F10" s="41">
        <f t="shared" si="0"/>
        <v>7646.7776211323908</v>
      </c>
      <c r="G10" s="111"/>
      <c r="H10" s="41">
        <v>1937.940453385695</v>
      </c>
      <c r="I10" s="41">
        <v>7366.7930600900336</v>
      </c>
      <c r="J10" s="41">
        <v>827.85500564699817</v>
      </c>
      <c r="K10" s="41">
        <v>0</v>
      </c>
      <c r="L10" s="41">
        <f t="shared" si="1"/>
        <v>10132.588519122726</v>
      </c>
      <c r="M10" s="111"/>
      <c r="N10" s="41">
        <v>2385.6448682598188</v>
      </c>
      <c r="O10" s="41">
        <v>8353.313488904887</v>
      </c>
      <c r="P10" s="41">
        <v>1239.8501841778468</v>
      </c>
      <c r="Q10" s="41">
        <v>0</v>
      </c>
      <c r="R10" s="41">
        <f t="shared" si="2"/>
        <v>11978.808541342552</v>
      </c>
      <c r="S10" s="111"/>
      <c r="T10" s="41">
        <v>2614.026751823174</v>
      </c>
      <c r="U10" s="41">
        <v>8372.5052910802733</v>
      </c>
      <c r="V10" s="41">
        <v>0</v>
      </c>
      <c r="W10" s="41">
        <v>0</v>
      </c>
      <c r="X10" s="41">
        <f t="shared" si="3"/>
        <v>10986.532042903447</v>
      </c>
      <c r="Y10" s="107"/>
      <c r="Z10" s="41">
        <v>2331.2722152296542</v>
      </c>
      <c r="AA10" s="41">
        <v>8882.6382119552545</v>
      </c>
      <c r="AB10" s="41">
        <v>0</v>
      </c>
      <c r="AC10" s="41">
        <v>0.37740275822178337</v>
      </c>
      <c r="AD10" s="41">
        <f t="shared" si="4"/>
        <v>11214.28782994313</v>
      </c>
      <c r="AE10" s="107"/>
      <c r="AF10" s="41">
        <v>2510.1329447108283</v>
      </c>
      <c r="AG10" s="41">
        <v>9079.2060115718923</v>
      </c>
      <c r="AH10" s="41">
        <v>0</v>
      </c>
      <c r="AI10" s="41">
        <v>0.34766639044576553</v>
      </c>
      <c r="AJ10" s="41">
        <f t="shared" si="5"/>
        <v>11589.686622673167</v>
      </c>
      <c r="AR10" s="41">
        <v>3111.9627940180135</v>
      </c>
      <c r="AS10" s="41">
        <v>12192.796475464531</v>
      </c>
      <c r="AT10" s="41">
        <v>372.435255639074</v>
      </c>
      <c r="AU10" s="41">
        <v>7.8575826603340018E-2</v>
      </c>
      <c r="AV10" s="41">
        <v>15677.27310094822</v>
      </c>
    </row>
    <row r="11" spans="1:48" x14ac:dyDescent="0.2">
      <c r="A11" s="78">
        <v>6</v>
      </c>
      <c r="B11" s="77">
        <v>1586.1842859383992</v>
      </c>
      <c r="C11" s="77">
        <v>0</v>
      </c>
      <c r="D11" s="77">
        <v>769.46694203948721</v>
      </c>
      <c r="E11" s="77">
        <v>5637.0653233840967</v>
      </c>
      <c r="F11" s="77">
        <f t="shared" si="0"/>
        <v>7992.716551361983</v>
      </c>
      <c r="G11" s="111"/>
      <c r="H11" s="77">
        <v>2238.0592780853203</v>
      </c>
      <c r="I11" s="77">
        <v>0</v>
      </c>
      <c r="J11" s="77">
        <v>827.85500564699805</v>
      </c>
      <c r="K11" s="77">
        <v>6284.5395999077891</v>
      </c>
      <c r="L11" s="77">
        <f t="shared" si="1"/>
        <v>9350.453883640108</v>
      </c>
      <c r="M11" s="111"/>
      <c r="N11" s="77">
        <v>2744.6394887724214</v>
      </c>
      <c r="O11" s="77">
        <v>0</v>
      </c>
      <c r="P11" s="77">
        <v>1239.8501841778468</v>
      </c>
      <c r="Q11" s="77">
        <v>6764.5701428173579</v>
      </c>
      <c r="R11" s="77">
        <f t="shared" si="2"/>
        <v>10749.059815767625</v>
      </c>
      <c r="S11" s="111"/>
      <c r="T11" s="77">
        <v>2967.6249527236673</v>
      </c>
      <c r="U11" s="77">
        <v>0</v>
      </c>
      <c r="V11" s="77">
        <v>0</v>
      </c>
      <c r="W11" s="77">
        <v>7737.8057631294878</v>
      </c>
      <c r="X11" s="77">
        <f t="shared" si="3"/>
        <v>10705.430715853156</v>
      </c>
      <c r="Y11" s="107"/>
      <c r="Z11" s="77">
        <v>2665.6205494202591</v>
      </c>
      <c r="AA11" s="77">
        <v>0</v>
      </c>
      <c r="AB11" s="77">
        <v>0</v>
      </c>
      <c r="AC11" s="77">
        <v>7832.786059279244</v>
      </c>
      <c r="AD11" s="77">
        <f t="shared" si="4"/>
        <v>10498.406608699503</v>
      </c>
      <c r="AE11" s="107"/>
      <c r="AF11" s="77">
        <v>2874.2101838604931</v>
      </c>
      <c r="AG11" s="77">
        <v>0</v>
      </c>
      <c r="AH11" s="77">
        <v>0</v>
      </c>
      <c r="AI11" s="77">
        <v>8444.5334315680848</v>
      </c>
      <c r="AJ11" s="77">
        <f t="shared" si="5"/>
        <v>11318.743615428579</v>
      </c>
      <c r="AR11" s="77">
        <v>3559.8868193782373</v>
      </c>
      <c r="AS11" s="77">
        <v>0</v>
      </c>
      <c r="AT11" s="77">
        <v>372.435255639074</v>
      </c>
      <c r="AU11" s="77">
        <v>10041.644927513544</v>
      </c>
      <c r="AV11" s="77">
        <v>13973.967002530855</v>
      </c>
    </row>
    <row r="12" spans="1:48" x14ac:dyDescent="0.2">
      <c r="A12" s="40">
        <v>7</v>
      </c>
      <c r="B12" s="41">
        <v>1586.1842859383994</v>
      </c>
      <c r="C12" s="41">
        <v>0</v>
      </c>
      <c r="D12" s="41">
        <v>769.46694203948709</v>
      </c>
      <c r="E12" s="41">
        <v>5670.6291152494623</v>
      </c>
      <c r="F12" s="41">
        <f t="shared" si="0"/>
        <v>8026.2803432273486</v>
      </c>
      <c r="G12" s="111"/>
      <c r="H12" s="41">
        <v>2238.0592780853199</v>
      </c>
      <c r="I12" s="41">
        <v>0</v>
      </c>
      <c r="J12" s="41">
        <v>827.85500564699794</v>
      </c>
      <c r="K12" s="41">
        <v>6410.5202134616438</v>
      </c>
      <c r="L12" s="41">
        <f t="shared" si="1"/>
        <v>9476.4344971939609</v>
      </c>
      <c r="M12" s="111"/>
      <c r="N12" s="41">
        <v>2744.6394887724218</v>
      </c>
      <c r="O12" s="41">
        <v>0</v>
      </c>
      <c r="P12" s="41">
        <v>1239.8501841778468</v>
      </c>
      <c r="Q12" s="41">
        <v>6854.2915125626259</v>
      </c>
      <c r="R12" s="41">
        <f t="shared" si="2"/>
        <v>10838.781185512895</v>
      </c>
      <c r="S12" s="111"/>
      <c r="T12" s="41">
        <v>2967.6249527236673</v>
      </c>
      <c r="U12" s="41">
        <v>0</v>
      </c>
      <c r="V12" s="41">
        <v>0</v>
      </c>
      <c r="W12" s="41">
        <v>7753.0840209146354</v>
      </c>
      <c r="X12" s="41">
        <f t="shared" si="3"/>
        <v>10720.708973638302</v>
      </c>
      <c r="Y12" s="107"/>
      <c r="Z12" s="41">
        <v>2665.6205494202591</v>
      </c>
      <c r="AA12" s="41">
        <v>0</v>
      </c>
      <c r="AB12" s="41">
        <v>0</v>
      </c>
      <c r="AC12" s="41">
        <v>7838.65879935461</v>
      </c>
      <c r="AD12" s="41">
        <f t="shared" si="4"/>
        <v>10504.27934877487</v>
      </c>
      <c r="AE12" s="107"/>
      <c r="AF12" s="41">
        <v>2874.2101838604926</v>
      </c>
      <c r="AG12" s="41">
        <v>0</v>
      </c>
      <c r="AH12" s="41">
        <v>0</v>
      </c>
      <c r="AI12" s="41">
        <v>8445.3395408294818</v>
      </c>
      <c r="AJ12" s="41">
        <f t="shared" si="5"/>
        <v>11319.549724689974</v>
      </c>
      <c r="AR12" s="41">
        <v>3559.8868193782373</v>
      </c>
      <c r="AS12" s="41">
        <v>0</v>
      </c>
      <c r="AT12" s="41">
        <v>372.43525563907394</v>
      </c>
      <c r="AU12" s="41">
        <v>10055.075815461949</v>
      </c>
      <c r="AV12" s="41">
        <v>13987.39789047926</v>
      </c>
    </row>
    <row r="13" spans="1:48" x14ac:dyDescent="0.2">
      <c r="A13" s="78">
        <v>8</v>
      </c>
      <c r="B13" s="77">
        <v>1586.1842859383992</v>
      </c>
      <c r="C13" s="77">
        <v>0</v>
      </c>
      <c r="D13" s="77">
        <v>769.46694203948721</v>
      </c>
      <c r="E13" s="77">
        <v>5598.3753137882932</v>
      </c>
      <c r="F13" s="77">
        <f t="shared" si="0"/>
        <v>7954.0265417661794</v>
      </c>
      <c r="G13" s="111"/>
      <c r="H13" s="77">
        <v>2238.0592780853199</v>
      </c>
      <c r="I13" s="77">
        <v>0</v>
      </c>
      <c r="J13" s="77">
        <v>827.85500564699817</v>
      </c>
      <c r="K13" s="77">
        <v>6347.9537277431118</v>
      </c>
      <c r="L13" s="77">
        <f t="shared" si="1"/>
        <v>9413.8680114754297</v>
      </c>
      <c r="M13" s="111"/>
      <c r="N13" s="77">
        <v>2744.6394887724218</v>
      </c>
      <c r="O13" s="77">
        <v>0</v>
      </c>
      <c r="P13" s="77">
        <v>1239.8501841778468</v>
      </c>
      <c r="Q13" s="77">
        <v>6773.2851106906173</v>
      </c>
      <c r="R13" s="77">
        <f t="shared" si="2"/>
        <v>10757.774783640885</v>
      </c>
      <c r="S13" s="111"/>
      <c r="T13" s="77">
        <v>2967.6249527236673</v>
      </c>
      <c r="U13" s="77">
        <v>0</v>
      </c>
      <c r="V13" s="77">
        <v>0</v>
      </c>
      <c r="W13" s="77">
        <v>7678.5286702112671</v>
      </c>
      <c r="X13" s="77">
        <f t="shared" si="3"/>
        <v>10646.153622934935</v>
      </c>
      <c r="Y13" s="107"/>
      <c r="Z13" s="77">
        <v>2665.6205494202586</v>
      </c>
      <c r="AA13" s="77">
        <v>0</v>
      </c>
      <c r="AB13" s="77">
        <v>0</v>
      </c>
      <c r="AC13" s="77">
        <v>7839.1535783769141</v>
      </c>
      <c r="AD13" s="77">
        <f t="shared" si="4"/>
        <v>10504.774127797173</v>
      </c>
      <c r="AE13" s="107"/>
      <c r="AF13" s="77">
        <v>2874.2101838604926</v>
      </c>
      <c r="AG13" s="77">
        <v>0</v>
      </c>
      <c r="AH13" s="77">
        <v>0</v>
      </c>
      <c r="AI13" s="77">
        <v>8449.4950419750094</v>
      </c>
      <c r="AJ13" s="77">
        <f t="shared" si="5"/>
        <v>11323.705225835502</v>
      </c>
      <c r="AR13" s="77">
        <v>3559.8868193782373</v>
      </c>
      <c r="AS13" s="77">
        <v>0</v>
      </c>
      <c r="AT13" s="77">
        <v>372.435255639074</v>
      </c>
      <c r="AU13" s="77">
        <v>10054.658231141046</v>
      </c>
      <c r="AV13" s="77">
        <v>13986.980306158357</v>
      </c>
    </row>
    <row r="14" spans="1:48" x14ac:dyDescent="0.2">
      <c r="A14" s="40">
        <v>9</v>
      </c>
      <c r="B14" s="41">
        <v>1586.1842859383992</v>
      </c>
      <c r="C14" s="41">
        <v>0</v>
      </c>
      <c r="D14" s="41">
        <v>769.46694203948732</v>
      </c>
      <c r="E14" s="41">
        <v>5636.4588125864666</v>
      </c>
      <c r="F14" s="41">
        <f t="shared" si="0"/>
        <v>7992.1100405643529</v>
      </c>
      <c r="G14" s="111"/>
      <c r="H14" s="41">
        <v>2238.0592780853199</v>
      </c>
      <c r="I14" s="41">
        <v>0</v>
      </c>
      <c r="J14" s="41">
        <v>827.85500564699805</v>
      </c>
      <c r="K14" s="41">
        <v>6384.6308278706365</v>
      </c>
      <c r="L14" s="41">
        <f t="shared" si="1"/>
        <v>9450.5451116029544</v>
      </c>
      <c r="M14" s="111"/>
      <c r="N14" s="41">
        <v>2744.6394887724214</v>
      </c>
      <c r="O14" s="41">
        <v>0</v>
      </c>
      <c r="P14" s="41">
        <v>1239.8501841778468</v>
      </c>
      <c r="Q14" s="41">
        <v>6895.254283815505</v>
      </c>
      <c r="R14" s="41">
        <f t="shared" si="2"/>
        <v>10879.743956765773</v>
      </c>
      <c r="S14" s="111"/>
      <c r="T14" s="41">
        <v>2967.6249527236678</v>
      </c>
      <c r="U14" s="41">
        <v>0</v>
      </c>
      <c r="V14" s="41">
        <v>0</v>
      </c>
      <c r="W14" s="41">
        <v>7775.551082078352</v>
      </c>
      <c r="X14" s="41">
        <f t="shared" si="3"/>
        <v>10743.17603480202</v>
      </c>
      <c r="Y14" s="107"/>
      <c r="Z14" s="41">
        <v>2665.6205494202591</v>
      </c>
      <c r="AA14" s="41">
        <v>0</v>
      </c>
      <c r="AB14" s="41">
        <v>0</v>
      </c>
      <c r="AC14" s="41">
        <v>7835.8765357412467</v>
      </c>
      <c r="AD14" s="41">
        <f t="shared" si="4"/>
        <v>10501.497085161505</v>
      </c>
      <c r="AE14" s="107"/>
      <c r="AF14" s="41">
        <v>2874.2101838604931</v>
      </c>
      <c r="AG14" s="41">
        <v>0</v>
      </c>
      <c r="AH14" s="41">
        <v>0</v>
      </c>
      <c r="AI14" s="41">
        <v>8453.9159788089237</v>
      </c>
      <c r="AJ14" s="41">
        <f t="shared" si="5"/>
        <v>11328.126162669418</v>
      </c>
      <c r="AR14" s="41">
        <v>3559.8868193782373</v>
      </c>
      <c r="AS14" s="41">
        <v>0</v>
      </c>
      <c r="AT14" s="41">
        <v>372.435255639074</v>
      </c>
      <c r="AU14" s="41">
        <v>10061.756174107564</v>
      </c>
      <c r="AV14" s="41">
        <v>13994.078249124876</v>
      </c>
    </row>
    <row r="15" spans="1:48" x14ac:dyDescent="0.2">
      <c r="A15" s="78">
        <v>10</v>
      </c>
      <c r="B15" s="77">
        <v>1586.1842859383987</v>
      </c>
      <c r="C15" s="77">
        <v>0</v>
      </c>
      <c r="D15" s="77">
        <v>769.46694203948732</v>
      </c>
      <c r="E15" s="77">
        <v>5656.8770619898096</v>
      </c>
      <c r="F15" s="77">
        <f t="shared" si="0"/>
        <v>8012.5282899676959</v>
      </c>
      <c r="G15" s="111"/>
      <c r="H15" s="77">
        <v>2238.0592780853199</v>
      </c>
      <c r="I15" s="77">
        <v>0</v>
      </c>
      <c r="J15" s="77">
        <v>827.85500564699817</v>
      </c>
      <c r="K15" s="77">
        <v>6293.6846621181376</v>
      </c>
      <c r="L15" s="77">
        <f t="shared" si="1"/>
        <v>9359.5989458504555</v>
      </c>
      <c r="M15" s="111"/>
      <c r="N15" s="77">
        <v>2744.6394887724214</v>
      </c>
      <c r="O15" s="77">
        <v>0</v>
      </c>
      <c r="P15" s="77">
        <v>1239.8501841778468</v>
      </c>
      <c r="Q15" s="77">
        <v>6822.3836749267957</v>
      </c>
      <c r="R15" s="77">
        <f t="shared" si="2"/>
        <v>10806.873347877063</v>
      </c>
      <c r="S15" s="111"/>
      <c r="T15" s="77">
        <v>2967.6249527236682</v>
      </c>
      <c r="U15" s="77">
        <v>0</v>
      </c>
      <c r="V15" s="77">
        <v>0</v>
      </c>
      <c r="W15" s="77">
        <v>7681.1653884568168</v>
      </c>
      <c r="X15" s="77">
        <f t="shared" si="3"/>
        <v>10648.790341180485</v>
      </c>
      <c r="Y15" s="107"/>
      <c r="Z15" s="77">
        <v>2665.6205494202586</v>
      </c>
      <c r="AA15" s="77">
        <v>0</v>
      </c>
      <c r="AB15" s="77">
        <v>0</v>
      </c>
      <c r="AC15" s="77">
        <v>7839.6006098588596</v>
      </c>
      <c r="AD15" s="77">
        <f t="shared" si="4"/>
        <v>10505.221159279117</v>
      </c>
      <c r="AE15" s="107"/>
      <c r="AF15" s="77">
        <v>2874.2101838604926</v>
      </c>
      <c r="AG15" s="77">
        <v>0</v>
      </c>
      <c r="AH15" s="77">
        <v>0</v>
      </c>
      <c r="AI15" s="77">
        <v>8450.5236286367526</v>
      </c>
      <c r="AJ15" s="77">
        <f t="shared" si="5"/>
        <v>11324.733812497245</v>
      </c>
      <c r="AR15" s="77">
        <v>3559.8868193782373</v>
      </c>
      <c r="AS15" s="77">
        <v>0</v>
      </c>
      <c r="AT15" s="77">
        <v>372.435255639074</v>
      </c>
      <c r="AU15" s="77">
        <v>10064.123290071677</v>
      </c>
      <c r="AV15" s="77">
        <v>13996.445365088988</v>
      </c>
    </row>
    <row r="16" spans="1:48" x14ac:dyDescent="0.2">
      <c r="A16" s="40">
        <v>11</v>
      </c>
      <c r="B16" s="41">
        <v>1586.1842859383989</v>
      </c>
      <c r="C16" s="41">
        <v>0</v>
      </c>
      <c r="D16" s="41">
        <v>769.46694203948721</v>
      </c>
      <c r="E16" s="41">
        <v>5588.5874832383697</v>
      </c>
      <c r="F16" s="41">
        <f t="shared" si="0"/>
        <v>7944.238711216256</v>
      </c>
      <c r="G16" s="111"/>
      <c r="H16" s="41">
        <v>2238.0592780853199</v>
      </c>
      <c r="I16" s="41">
        <v>0</v>
      </c>
      <c r="J16" s="41">
        <v>827.85500564699805</v>
      </c>
      <c r="K16" s="41">
        <v>6290.2215099632667</v>
      </c>
      <c r="L16" s="41">
        <f t="shared" si="1"/>
        <v>9356.1357936955847</v>
      </c>
      <c r="M16" s="111"/>
      <c r="N16" s="41">
        <v>2744.6394887724223</v>
      </c>
      <c r="O16" s="41">
        <v>0</v>
      </c>
      <c r="P16" s="41">
        <v>1239.8501841778468</v>
      </c>
      <c r="Q16" s="41">
        <v>6801.3107686838848</v>
      </c>
      <c r="R16" s="41">
        <f t="shared" si="2"/>
        <v>10785.800441634154</v>
      </c>
      <c r="S16" s="111"/>
      <c r="T16" s="41">
        <v>2967.6249527236673</v>
      </c>
      <c r="U16" s="41">
        <v>0</v>
      </c>
      <c r="V16" s="41">
        <v>0</v>
      </c>
      <c r="W16" s="41">
        <v>7735.3818659381241</v>
      </c>
      <c r="X16" s="41">
        <f t="shared" si="3"/>
        <v>10703.006818661792</v>
      </c>
      <c r="Y16" s="107"/>
      <c r="Z16" s="41">
        <v>2665.6205494202591</v>
      </c>
      <c r="AA16" s="41">
        <v>0</v>
      </c>
      <c r="AB16" s="41">
        <v>0</v>
      </c>
      <c r="AC16" s="41">
        <v>7918.9952186971159</v>
      </c>
      <c r="AD16" s="41">
        <f t="shared" si="4"/>
        <v>10584.615768117375</v>
      </c>
      <c r="AE16" s="107"/>
      <c r="AF16" s="41">
        <v>2874.2101838604931</v>
      </c>
      <c r="AG16" s="41">
        <v>0</v>
      </c>
      <c r="AH16" s="41">
        <v>0</v>
      </c>
      <c r="AI16" s="41">
        <v>8506.808267371176</v>
      </c>
      <c r="AJ16" s="41">
        <f t="shared" si="5"/>
        <v>11381.01845123167</v>
      </c>
      <c r="AR16" s="41">
        <v>3559.8868193782369</v>
      </c>
      <c r="AS16" s="41">
        <v>0</v>
      </c>
      <c r="AT16" s="41">
        <v>372.43525563907406</v>
      </c>
      <c r="AU16" s="41">
        <v>10152.731928961646</v>
      </c>
      <c r="AV16" s="41">
        <v>14085.054003978958</v>
      </c>
    </row>
    <row r="17" spans="1:48" x14ac:dyDescent="0.2">
      <c r="A17" s="78">
        <v>12</v>
      </c>
      <c r="B17" s="77">
        <v>1822.1928801572226</v>
      </c>
      <c r="C17" s="77">
        <v>0</v>
      </c>
      <c r="D17" s="77">
        <v>769.46694203948732</v>
      </c>
      <c r="E17" s="77">
        <v>6410.5202699979882</v>
      </c>
      <c r="F17" s="77">
        <f t="shared" si="0"/>
        <v>9002.1800921946979</v>
      </c>
      <c r="G17" s="111"/>
      <c r="H17" s="77">
        <v>2488.794957824593</v>
      </c>
      <c r="I17" s="77">
        <v>0</v>
      </c>
      <c r="J17" s="77">
        <v>827.85500564699805</v>
      </c>
      <c r="K17" s="77">
        <v>7778.6679161065931</v>
      </c>
      <c r="L17" s="77">
        <f t="shared" si="1"/>
        <v>11095.317879578184</v>
      </c>
      <c r="M17" s="111"/>
      <c r="N17" s="77">
        <v>2958.811855193876</v>
      </c>
      <c r="O17" s="77">
        <v>0</v>
      </c>
      <c r="P17" s="77">
        <v>1239.8501841778468</v>
      </c>
      <c r="Q17" s="77">
        <v>8595.2816198892724</v>
      </c>
      <c r="R17" s="77">
        <f t="shared" si="2"/>
        <v>12793.943659260996</v>
      </c>
      <c r="S17" s="111"/>
      <c r="T17" s="77">
        <v>2976.8493147935337</v>
      </c>
      <c r="U17" s="77">
        <v>0</v>
      </c>
      <c r="V17" s="77">
        <v>0</v>
      </c>
      <c r="W17" s="77">
        <v>9840.4731089392772</v>
      </c>
      <c r="X17" s="77">
        <f t="shared" si="3"/>
        <v>12817.32242373281</v>
      </c>
      <c r="Y17" s="107"/>
      <c r="Z17" s="77">
        <v>2801.9974539419354</v>
      </c>
      <c r="AA17" s="77">
        <v>0</v>
      </c>
      <c r="AB17" s="77">
        <v>0</v>
      </c>
      <c r="AC17" s="77">
        <v>10146.043797768027</v>
      </c>
      <c r="AD17" s="77">
        <f t="shared" si="4"/>
        <v>12948.041251709961</v>
      </c>
      <c r="AE17" s="107"/>
      <c r="AF17" s="77">
        <v>2613.1624997527238</v>
      </c>
      <c r="AG17" s="77">
        <v>0</v>
      </c>
      <c r="AH17" s="77">
        <v>0</v>
      </c>
      <c r="AI17" s="77">
        <v>11015.625607397948</v>
      </c>
      <c r="AJ17" s="77">
        <f t="shared" si="5"/>
        <v>13628.788107150671</v>
      </c>
      <c r="AR17" s="77">
        <v>2986.6353696042916</v>
      </c>
      <c r="AS17" s="77">
        <v>0</v>
      </c>
      <c r="AT17" s="77">
        <v>372.43525563907394</v>
      </c>
      <c r="AU17" s="77">
        <v>12661.038523712838</v>
      </c>
      <c r="AV17" s="77">
        <v>16020.109148956202</v>
      </c>
    </row>
    <row r="18" spans="1:48" x14ac:dyDescent="0.2">
      <c r="A18" s="40">
        <v>13</v>
      </c>
      <c r="B18" s="41">
        <v>1822.1928801572226</v>
      </c>
      <c r="C18" s="41">
        <v>0</v>
      </c>
      <c r="D18" s="41">
        <v>769.46694203948721</v>
      </c>
      <c r="E18" s="41">
        <v>7221.8684043440562</v>
      </c>
      <c r="F18" s="41">
        <f t="shared" si="0"/>
        <v>9813.5282265407659</v>
      </c>
      <c r="G18" s="111"/>
      <c r="H18" s="41">
        <v>2488.794957824593</v>
      </c>
      <c r="I18" s="41">
        <v>0</v>
      </c>
      <c r="J18" s="41">
        <v>827.85500564699805</v>
      </c>
      <c r="K18" s="41">
        <v>8954.4219751853307</v>
      </c>
      <c r="L18" s="41">
        <f t="shared" si="1"/>
        <v>12271.071938656922</v>
      </c>
      <c r="M18" s="111"/>
      <c r="N18" s="41">
        <v>2958.811855193876</v>
      </c>
      <c r="O18" s="41">
        <v>0</v>
      </c>
      <c r="P18" s="41">
        <v>1239.8501841778468</v>
      </c>
      <c r="Q18" s="41">
        <v>10166.64438401573</v>
      </c>
      <c r="R18" s="41">
        <f t="shared" si="2"/>
        <v>14365.306423387454</v>
      </c>
      <c r="S18" s="111"/>
      <c r="T18" s="41">
        <v>2976.8493147935342</v>
      </c>
      <c r="U18" s="41">
        <v>0</v>
      </c>
      <c r="V18" s="41">
        <v>0</v>
      </c>
      <c r="W18" s="41">
        <v>11594.668157337299</v>
      </c>
      <c r="X18" s="41">
        <f t="shared" si="3"/>
        <v>14571.517472130832</v>
      </c>
      <c r="Y18" s="107"/>
      <c r="Z18" s="41">
        <v>2801.997453941935</v>
      </c>
      <c r="AA18" s="41">
        <v>0</v>
      </c>
      <c r="AB18" s="41">
        <v>0</v>
      </c>
      <c r="AC18" s="41">
        <v>11644.967502112959</v>
      </c>
      <c r="AD18" s="41">
        <f t="shared" si="4"/>
        <v>14446.964956054893</v>
      </c>
      <c r="AE18" s="107"/>
      <c r="AF18" s="41">
        <v>2613.1624997527242</v>
      </c>
      <c r="AG18" s="41">
        <v>0</v>
      </c>
      <c r="AH18" s="41">
        <v>0</v>
      </c>
      <c r="AI18" s="41">
        <v>12515.999277196544</v>
      </c>
      <c r="AJ18" s="41">
        <f t="shared" si="5"/>
        <v>15129.16177694927</v>
      </c>
      <c r="AR18" s="41">
        <v>2986.635369604292</v>
      </c>
      <c r="AS18" s="41">
        <v>0</v>
      </c>
      <c r="AT18" s="41">
        <v>372.43525563907406</v>
      </c>
      <c r="AU18" s="41">
        <v>13667.249855076705</v>
      </c>
      <c r="AV18" s="41">
        <v>17026.320480320072</v>
      </c>
    </row>
    <row r="19" spans="1:48" x14ac:dyDescent="0.2">
      <c r="A19" s="78">
        <v>14</v>
      </c>
      <c r="B19" s="77">
        <v>1822.1928801572224</v>
      </c>
      <c r="C19" s="77">
        <v>0</v>
      </c>
      <c r="D19" s="77">
        <v>769.46694203948721</v>
      </c>
      <c r="E19" s="77">
        <v>7110.2861235322644</v>
      </c>
      <c r="F19" s="77">
        <f t="shared" si="0"/>
        <v>9701.945945728974</v>
      </c>
      <c r="G19" s="111"/>
      <c r="H19" s="77">
        <v>2488.794957824593</v>
      </c>
      <c r="I19" s="77">
        <v>0</v>
      </c>
      <c r="J19" s="77">
        <v>827.85500564699805</v>
      </c>
      <c r="K19" s="77">
        <v>8861.08821705624</v>
      </c>
      <c r="L19" s="77">
        <f t="shared" si="1"/>
        <v>12177.738180527831</v>
      </c>
      <c r="M19" s="111"/>
      <c r="N19" s="77">
        <v>2958.811855193876</v>
      </c>
      <c r="O19" s="77">
        <v>0</v>
      </c>
      <c r="P19" s="77">
        <v>1239.8501841778468</v>
      </c>
      <c r="Q19" s="77">
        <v>10108.028271760137</v>
      </c>
      <c r="R19" s="77">
        <f t="shared" si="2"/>
        <v>14306.690311131861</v>
      </c>
      <c r="S19" s="111"/>
      <c r="T19" s="77">
        <v>2976.8493147935342</v>
      </c>
      <c r="U19" s="77">
        <v>0</v>
      </c>
      <c r="V19" s="77">
        <v>0</v>
      </c>
      <c r="W19" s="77">
        <v>11485.904712752301</v>
      </c>
      <c r="X19" s="77">
        <f t="shared" si="3"/>
        <v>14462.754027545834</v>
      </c>
      <c r="Y19" s="107"/>
      <c r="Z19" s="77">
        <v>2801.9974539419354</v>
      </c>
      <c r="AA19" s="77">
        <v>0</v>
      </c>
      <c r="AB19" s="77">
        <v>0</v>
      </c>
      <c r="AC19" s="77">
        <v>11753.020424112967</v>
      </c>
      <c r="AD19" s="77">
        <f t="shared" si="4"/>
        <v>14555.017878054903</v>
      </c>
      <c r="AE19" s="107"/>
      <c r="AF19" s="77">
        <v>2613.1624997527238</v>
      </c>
      <c r="AG19" s="77">
        <v>0</v>
      </c>
      <c r="AH19" s="77">
        <v>0</v>
      </c>
      <c r="AI19" s="77">
        <v>12610.15184489292</v>
      </c>
      <c r="AJ19" s="77">
        <f t="shared" si="5"/>
        <v>15223.314344645643</v>
      </c>
      <c r="AR19" s="77">
        <v>2986.6353696042916</v>
      </c>
      <c r="AS19" s="77">
        <v>0</v>
      </c>
      <c r="AT19" s="77">
        <v>372.435255639074</v>
      </c>
      <c r="AU19" s="77">
        <v>13711.308939740584</v>
      </c>
      <c r="AV19" s="77">
        <v>17070.379564983949</v>
      </c>
    </row>
    <row r="20" spans="1:48" x14ac:dyDescent="0.2">
      <c r="A20" s="40">
        <v>15</v>
      </c>
      <c r="B20" s="41">
        <v>1822.1928801572221</v>
      </c>
      <c r="C20" s="41">
        <v>0</v>
      </c>
      <c r="D20" s="41">
        <v>769.46694203948709</v>
      </c>
      <c r="E20" s="41">
        <v>7264.2526464420689</v>
      </c>
      <c r="F20" s="41">
        <f t="shared" si="0"/>
        <v>9855.9124686387786</v>
      </c>
      <c r="G20" s="111"/>
      <c r="H20" s="41">
        <v>2488.794957824593</v>
      </c>
      <c r="I20" s="41">
        <v>0</v>
      </c>
      <c r="J20" s="41">
        <v>827.85500564699817</v>
      </c>
      <c r="K20" s="41">
        <v>8854.8052455971374</v>
      </c>
      <c r="L20" s="41">
        <f t="shared" si="1"/>
        <v>12171.455209068728</v>
      </c>
      <c r="M20" s="111"/>
      <c r="N20" s="41">
        <v>2958.811855193876</v>
      </c>
      <c r="O20" s="41">
        <v>0</v>
      </c>
      <c r="P20" s="41">
        <v>1239.8501841778468</v>
      </c>
      <c r="Q20" s="41">
        <v>10107.860694123614</v>
      </c>
      <c r="R20" s="41">
        <f t="shared" si="2"/>
        <v>14306.522733495338</v>
      </c>
      <c r="S20" s="111"/>
      <c r="T20" s="41">
        <v>2976.8493147935342</v>
      </c>
      <c r="U20" s="41">
        <v>0</v>
      </c>
      <c r="V20" s="41">
        <v>0</v>
      </c>
      <c r="W20" s="41">
        <v>11444.629180003431</v>
      </c>
      <c r="X20" s="41">
        <f t="shared" si="3"/>
        <v>14421.478494796964</v>
      </c>
      <c r="Y20" s="107"/>
      <c r="Z20" s="41">
        <v>2801.9974539419354</v>
      </c>
      <c r="AA20" s="41">
        <v>0</v>
      </c>
      <c r="AB20" s="41">
        <v>0</v>
      </c>
      <c r="AC20" s="41">
        <v>11768.89680997795</v>
      </c>
      <c r="AD20" s="41">
        <f t="shared" si="4"/>
        <v>14570.894263919887</v>
      </c>
      <c r="AE20" s="107"/>
      <c r="AF20" s="41">
        <v>2613.1624997527238</v>
      </c>
      <c r="AG20" s="41">
        <v>0</v>
      </c>
      <c r="AH20" s="41">
        <v>0</v>
      </c>
      <c r="AI20" s="41">
        <v>12583.582922094562</v>
      </c>
      <c r="AJ20" s="41">
        <f t="shared" si="5"/>
        <v>15196.745421847285</v>
      </c>
      <c r="AR20" s="41">
        <v>2986.635369604292</v>
      </c>
      <c r="AS20" s="41">
        <v>0</v>
      </c>
      <c r="AT20" s="41">
        <v>372.435255639074</v>
      </c>
      <c r="AU20" s="41">
        <v>13718.555480488818</v>
      </c>
      <c r="AV20" s="41">
        <v>17077.626105732183</v>
      </c>
    </row>
    <row r="21" spans="1:48" x14ac:dyDescent="0.2">
      <c r="A21" s="78">
        <v>16</v>
      </c>
      <c r="B21" s="77">
        <v>1599.747087989758</v>
      </c>
      <c r="C21" s="77">
        <v>0</v>
      </c>
      <c r="D21" s="77">
        <v>796.90564849334555</v>
      </c>
      <c r="E21" s="77">
        <v>6777.5735808671279</v>
      </c>
      <c r="F21" s="77">
        <f t="shared" si="0"/>
        <v>9174.2263173502324</v>
      </c>
      <c r="G21" s="111"/>
      <c r="H21" s="77">
        <v>2384.785189054568</v>
      </c>
      <c r="I21" s="77">
        <v>0</v>
      </c>
      <c r="J21" s="77">
        <v>850.07556207020696</v>
      </c>
      <c r="K21" s="77">
        <v>8796.7821293518937</v>
      </c>
      <c r="L21" s="77">
        <f t="shared" si="1"/>
        <v>12031.642880476669</v>
      </c>
      <c r="M21" s="111"/>
      <c r="N21" s="77">
        <v>2894.2521175350012</v>
      </c>
      <c r="O21" s="77">
        <v>0</v>
      </c>
      <c r="P21" s="77">
        <v>1255.3689417988505</v>
      </c>
      <c r="Q21" s="77">
        <v>9966.4427493392377</v>
      </c>
      <c r="R21" s="77">
        <f t="shared" si="2"/>
        <v>14116.063808673091</v>
      </c>
      <c r="S21" s="111"/>
      <c r="T21" s="77">
        <v>2916.0558435792186</v>
      </c>
      <c r="U21" s="77">
        <v>0</v>
      </c>
      <c r="V21" s="77">
        <v>23.554285923469859</v>
      </c>
      <c r="W21" s="77">
        <v>11348.61981691945</v>
      </c>
      <c r="X21" s="77">
        <f t="shared" si="3"/>
        <v>14288.22994642214</v>
      </c>
      <c r="Y21" s="107"/>
      <c r="Z21" s="77">
        <v>2758.4883939436349</v>
      </c>
      <c r="AA21" s="77">
        <v>0</v>
      </c>
      <c r="AB21" s="77">
        <v>21.03543058873435</v>
      </c>
      <c r="AC21" s="77">
        <v>11638.374100009127</v>
      </c>
      <c r="AD21" s="77">
        <f t="shared" si="4"/>
        <v>14417.897924541496</v>
      </c>
      <c r="AE21" s="107"/>
      <c r="AF21" s="77">
        <v>2566.0498239116073</v>
      </c>
      <c r="AG21" s="77">
        <v>0</v>
      </c>
      <c r="AH21" s="77">
        <v>19.627920239810823</v>
      </c>
      <c r="AI21" s="77">
        <v>12478.903073027905</v>
      </c>
      <c r="AJ21" s="77">
        <f t="shared" si="5"/>
        <v>15064.580817179323</v>
      </c>
      <c r="AR21" s="77">
        <v>2961.799753220047</v>
      </c>
      <c r="AS21" s="77">
        <v>0</v>
      </c>
      <c r="AT21" s="77">
        <v>374.24352974599248</v>
      </c>
      <c r="AU21" s="77">
        <v>13658.356692609681</v>
      </c>
      <c r="AV21" s="77">
        <v>16994.399975575721</v>
      </c>
    </row>
    <row r="22" spans="1:48" x14ac:dyDescent="0.2">
      <c r="A22" s="40">
        <v>17</v>
      </c>
      <c r="B22" s="41">
        <v>1439.9453798384193</v>
      </c>
      <c r="C22" s="41">
        <v>0</v>
      </c>
      <c r="D22" s="41">
        <v>845.16519989321978</v>
      </c>
      <c r="E22" s="41">
        <v>6322.0461416139269</v>
      </c>
      <c r="F22" s="41">
        <f t="shared" si="0"/>
        <v>8607.1567213455655</v>
      </c>
      <c r="G22" s="111"/>
      <c r="H22" s="41">
        <v>2242.0068759230153</v>
      </c>
      <c r="I22" s="41">
        <v>0</v>
      </c>
      <c r="J22" s="41">
        <v>880.57859654925835</v>
      </c>
      <c r="K22" s="41">
        <v>8767.0993539653628</v>
      </c>
      <c r="L22" s="41">
        <f t="shared" si="1"/>
        <v>11889.684826437637</v>
      </c>
      <c r="M22" s="111"/>
      <c r="N22" s="41">
        <v>2728.0256365769469</v>
      </c>
      <c r="O22" s="41">
        <v>0</v>
      </c>
      <c r="P22" s="41">
        <v>1295.3261746149262</v>
      </c>
      <c r="Q22" s="41">
        <v>9921.7165437230706</v>
      </c>
      <c r="R22" s="41">
        <f t="shared" si="2"/>
        <v>13945.068354914943</v>
      </c>
      <c r="S22" s="111"/>
      <c r="T22" s="41">
        <v>2794.0080726149445</v>
      </c>
      <c r="U22" s="41">
        <v>0</v>
      </c>
      <c r="V22" s="41">
        <v>70.841404691212276</v>
      </c>
      <c r="W22" s="41">
        <v>11427.096459068105</v>
      </c>
      <c r="X22" s="41">
        <f t="shared" si="3"/>
        <v>14291.945936374261</v>
      </c>
      <c r="Y22" s="107"/>
      <c r="Z22" s="41">
        <v>2694.921432475398</v>
      </c>
      <c r="AA22" s="41">
        <v>0</v>
      </c>
      <c r="AB22" s="41">
        <v>51.768303368659616</v>
      </c>
      <c r="AC22" s="41">
        <v>11912.760602021157</v>
      </c>
      <c r="AD22" s="41">
        <f t="shared" si="4"/>
        <v>14659.450337865215</v>
      </c>
      <c r="AE22" s="107"/>
      <c r="AF22" s="41">
        <v>2478.8828778398038</v>
      </c>
      <c r="AG22" s="41">
        <v>0</v>
      </c>
      <c r="AH22" s="41">
        <v>55.943112160030857</v>
      </c>
      <c r="AI22" s="41">
        <v>12636.436628184339</v>
      </c>
      <c r="AJ22" s="41">
        <f t="shared" si="5"/>
        <v>15171.262618184173</v>
      </c>
      <c r="AR22" s="41">
        <v>2890.2121585822679</v>
      </c>
      <c r="AS22" s="41">
        <v>0</v>
      </c>
      <c r="AT22" s="41">
        <v>379.4558019826577</v>
      </c>
      <c r="AU22" s="41">
        <v>13696.2292334182</v>
      </c>
      <c r="AV22" s="41">
        <v>16965.897193983124</v>
      </c>
    </row>
    <row r="23" spans="1:48" x14ac:dyDescent="0.2">
      <c r="A23" s="78">
        <v>18</v>
      </c>
      <c r="B23" s="77">
        <v>0</v>
      </c>
      <c r="C23" s="77">
        <v>0</v>
      </c>
      <c r="D23" s="77">
        <v>122.44968728677895</v>
      </c>
      <c r="E23" s="77">
        <v>6187.3725089046484</v>
      </c>
      <c r="F23" s="77">
        <f t="shared" si="0"/>
        <v>6309.8221961914278</v>
      </c>
      <c r="G23" s="111"/>
      <c r="H23" s="77">
        <v>0</v>
      </c>
      <c r="I23" s="77">
        <v>0</v>
      </c>
      <c r="J23" s="77">
        <v>105.44128762769029</v>
      </c>
      <c r="K23" s="77">
        <v>9020.0987175693572</v>
      </c>
      <c r="L23" s="77">
        <f t="shared" si="1"/>
        <v>9125.5400051970482</v>
      </c>
      <c r="M23" s="111"/>
      <c r="N23" s="77">
        <v>0</v>
      </c>
      <c r="O23" s="77">
        <v>0</v>
      </c>
      <c r="P23" s="77">
        <v>127.41908514343815</v>
      </c>
      <c r="Q23" s="77">
        <v>10162.656598476444</v>
      </c>
      <c r="R23" s="77">
        <f t="shared" si="2"/>
        <v>10290.075683619882</v>
      </c>
      <c r="S23" s="111"/>
      <c r="T23" s="77">
        <v>0</v>
      </c>
      <c r="U23" s="77">
        <v>0</v>
      </c>
      <c r="V23" s="77">
        <v>198.01471334749735</v>
      </c>
      <c r="W23" s="77">
        <v>11425.284873519024</v>
      </c>
      <c r="X23" s="77">
        <f t="shared" si="3"/>
        <v>11623.29958686652</v>
      </c>
      <c r="Y23" s="107"/>
      <c r="Z23" s="77">
        <v>0</v>
      </c>
      <c r="AA23" s="77">
        <v>0</v>
      </c>
      <c r="AB23" s="77">
        <v>183.83960320976468</v>
      </c>
      <c r="AC23" s="77">
        <v>12052.883963474038</v>
      </c>
      <c r="AD23" s="77">
        <f t="shared" si="4"/>
        <v>12236.723566683802</v>
      </c>
      <c r="AE23" s="107"/>
      <c r="AF23" s="77">
        <v>0</v>
      </c>
      <c r="AG23" s="77">
        <v>0</v>
      </c>
      <c r="AH23" s="77">
        <v>175.5500976697237</v>
      </c>
      <c r="AI23" s="77">
        <v>12681.933678315232</v>
      </c>
      <c r="AJ23" s="77">
        <f t="shared" si="5"/>
        <v>12857.483775984956</v>
      </c>
      <c r="AR23" s="77">
        <v>0</v>
      </c>
      <c r="AS23" s="77">
        <v>0</v>
      </c>
      <c r="AT23" s="77">
        <v>72.304673053589553</v>
      </c>
      <c r="AU23" s="77">
        <v>13297.139733600845</v>
      </c>
      <c r="AV23" s="77">
        <v>13369.444406654435</v>
      </c>
    </row>
    <row r="24" spans="1:48" x14ac:dyDescent="0.2">
      <c r="A24" s="40">
        <v>19</v>
      </c>
      <c r="B24" s="41">
        <v>0</v>
      </c>
      <c r="C24" s="41">
        <v>0</v>
      </c>
      <c r="D24" s="41">
        <v>176.86843902587978</v>
      </c>
      <c r="E24" s="41">
        <v>5760.4242309746387</v>
      </c>
      <c r="F24" s="41">
        <f t="shared" si="0"/>
        <v>5937.2926700005182</v>
      </c>
      <c r="G24" s="111"/>
      <c r="H24" s="41">
        <v>0</v>
      </c>
      <c r="I24" s="41">
        <v>0</v>
      </c>
      <c r="J24" s="41">
        <v>155.84004850290762</v>
      </c>
      <c r="K24" s="41">
        <v>8845.5560298766086</v>
      </c>
      <c r="L24" s="41">
        <f t="shared" si="1"/>
        <v>9001.3960783795155</v>
      </c>
      <c r="M24" s="111"/>
      <c r="N24" s="41">
        <v>0</v>
      </c>
      <c r="O24" s="41">
        <v>0</v>
      </c>
      <c r="P24" s="41">
        <v>183.25215614240318</v>
      </c>
      <c r="Q24" s="41">
        <v>10163.715517683384</v>
      </c>
      <c r="R24" s="41">
        <f t="shared" si="2"/>
        <v>10346.967673825788</v>
      </c>
      <c r="S24" s="111"/>
      <c r="T24" s="41">
        <v>0</v>
      </c>
      <c r="U24" s="41">
        <v>0</v>
      </c>
      <c r="V24" s="41">
        <v>294.43943143951196</v>
      </c>
      <c r="W24" s="41">
        <v>11267.316537783996</v>
      </c>
      <c r="X24" s="41">
        <f t="shared" si="3"/>
        <v>11561.755969223508</v>
      </c>
      <c r="Y24" s="107"/>
      <c r="Z24" s="41">
        <v>0</v>
      </c>
      <c r="AA24" s="41">
        <v>0</v>
      </c>
      <c r="AB24" s="41">
        <v>319.81080998797245</v>
      </c>
      <c r="AC24" s="41">
        <v>11773.89544864894</v>
      </c>
      <c r="AD24" s="41">
        <f t="shared" si="4"/>
        <v>12093.706258636912</v>
      </c>
      <c r="AE24" s="107"/>
      <c r="AF24" s="41">
        <v>0</v>
      </c>
      <c r="AG24" s="41">
        <v>0</v>
      </c>
      <c r="AH24" s="41">
        <v>266.50412762637279</v>
      </c>
      <c r="AI24" s="41">
        <v>12644.119650141383</v>
      </c>
      <c r="AJ24" s="41">
        <f t="shared" si="5"/>
        <v>12910.623777767756</v>
      </c>
      <c r="AR24" s="41">
        <v>0</v>
      </c>
      <c r="AS24" s="41">
        <v>0</v>
      </c>
      <c r="AT24" s="41">
        <v>118.34771075654113</v>
      </c>
      <c r="AU24" s="41">
        <v>12870.711230143717</v>
      </c>
      <c r="AV24" s="41">
        <v>12989.058940900259</v>
      </c>
    </row>
    <row r="25" spans="1:48" x14ac:dyDescent="0.2">
      <c r="A25" s="78">
        <v>20</v>
      </c>
      <c r="B25" s="77">
        <v>0</v>
      </c>
      <c r="C25" s="77">
        <v>0</v>
      </c>
      <c r="D25" s="77">
        <v>217.978803797789</v>
      </c>
      <c r="E25" s="77">
        <v>5386.7162079736372</v>
      </c>
      <c r="F25" s="77">
        <f t="shared" si="0"/>
        <v>5604.6950117714259</v>
      </c>
      <c r="G25" s="111"/>
      <c r="H25" s="77">
        <v>0</v>
      </c>
      <c r="I25" s="77">
        <v>0</v>
      </c>
      <c r="J25" s="77">
        <v>203.8336715011944</v>
      </c>
      <c r="K25" s="77">
        <v>8365.6240333980841</v>
      </c>
      <c r="L25" s="77">
        <f t="shared" si="1"/>
        <v>8569.4577048992778</v>
      </c>
      <c r="M25" s="111"/>
      <c r="N25" s="77">
        <v>0</v>
      </c>
      <c r="O25" s="77">
        <v>0</v>
      </c>
      <c r="P25" s="77">
        <v>242.66795597694906</v>
      </c>
      <c r="Q25" s="77">
        <v>9682.4374485602093</v>
      </c>
      <c r="R25" s="77">
        <f t="shared" si="2"/>
        <v>9925.1054045371584</v>
      </c>
      <c r="S25" s="111"/>
      <c r="T25" s="77">
        <v>0</v>
      </c>
      <c r="U25" s="77">
        <v>0</v>
      </c>
      <c r="V25" s="77">
        <v>384.03141914630305</v>
      </c>
      <c r="W25" s="77">
        <v>10734.435706766497</v>
      </c>
      <c r="X25" s="77">
        <f t="shared" si="3"/>
        <v>11118.467125912801</v>
      </c>
      <c r="Y25" s="107"/>
      <c r="Z25" s="77">
        <v>0</v>
      </c>
      <c r="AA25" s="77">
        <v>0</v>
      </c>
      <c r="AB25" s="77">
        <v>419.63215619831573</v>
      </c>
      <c r="AC25" s="77">
        <v>11394.526368943512</v>
      </c>
      <c r="AD25" s="77">
        <f t="shared" si="4"/>
        <v>11814.158525141827</v>
      </c>
      <c r="AE25" s="107"/>
      <c r="AF25" s="77">
        <v>0</v>
      </c>
      <c r="AG25" s="77">
        <v>0</v>
      </c>
      <c r="AH25" s="77">
        <v>359.39053151274243</v>
      </c>
      <c r="AI25" s="77">
        <v>12022.355514223766</v>
      </c>
      <c r="AJ25" s="77">
        <f t="shared" si="5"/>
        <v>12381.746045736509</v>
      </c>
      <c r="AR25" s="77">
        <v>0</v>
      </c>
      <c r="AS25" s="77">
        <v>0</v>
      </c>
      <c r="AT25" s="77">
        <v>163.49918145538314</v>
      </c>
      <c r="AU25" s="77">
        <v>12132.561153618692</v>
      </c>
      <c r="AV25" s="77">
        <v>12296.060335074075</v>
      </c>
    </row>
    <row r="26" spans="1:48" x14ac:dyDescent="0.2">
      <c r="A26" s="40">
        <v>21</v>
      </c>
      <c r="B26" s="41">
        <v>0</v>
      </c>
      <c r="C26" s="41">
        <v>0</v>
      </c>
      <c r="D26" s="41">
        <v>251.85394612598134</v>
      </c>
      <c r="E26" s="41">
        <v>4978.5790563571463</v>
      </c>
      <c r="F26" s="41">
        <f t="shared" si="0"/>
        <v>5230.4330024831279</v>
      </c>
      <c r="G26" s="111"/>
      <c r="H26" s="41">
        <v>0</v>
      </c>
      <c r="I26" s="41">
        <v>0</v>
      </c>
      <c r="J26" s="41">
        <v>251.73124957617364</v>
      </c>
      <c r="K26" s="41">
        <v>7534.7045676343068</v>
      </c>
      <c r="L26" s="41">
        <f t="shared" si="1"/>
        <v>7786.4358172104803</v>
      </c>
      <c r="M26" s="111"/>
      <c r="N26" s="41">
        <v>0</v>
      </c>
      <c r="O26" s="41">
        <v>0</v>
      </c>
      <c r="P26" s="41">
        <v>309.60180170300436</v>
      </c>
      <c r="Q26" s="41">
        <v>8701.9944755424403</v>
      </c>
      <c r="R26" s="41">
        <f t="shared" si="2"/>
        <v>9011.5962772454441</v>
      </c>
      <c r="S26" s="111"/>
      <c r="T26" s="41">
        <v>0</v>
      </c>
      <c r="U26" s="41">
        <v>0</v>
      </c>
      <c r="V26" s="41">
        <v>483.63805383882459</v>
      </c>
      <c r="W26" s="41">
        <v>9679.5527932078894</v>
      </c>
      <c r="X26" s="41">
        <f t="shared" si="3"/>
        <v>10163.190847046713</v>
      </c>
      <c r="Y26" s="107"/>
      <c r="Z26" s="41">
        <v>0</v>
      </c>
      <c r="AA26" s="41">
        <v>0</v>
      </c>
      <c r="AB26" s="41">
        <v>565.36519845978944</v>
      </c>
      <c r="AC26" s="41">
        <v>10118.297334088371</v>
      </c>
      <c r="AD26" s="41">
        <f t="shared" si="4"/>
        <v>10683.66253254816</v>
      </c>
      <c r="AE26" s="107"/>
      <c r="AF26" s="41">
        <v>0</v>
      </c>
      <c r="AG26" s="41">
        <v>0</v>
      </c>
      <c r="AH26" s="41">
        <v>466.17199572696165</v>
      </c>
      <c r="AI26" s="41">
        <v>10784.206332151387</v>
      </c>
      <c r="AJ26" s="41">
        <f t="shared" si="5"/>
        <v>11250.378327878349</v>
      </c>
      <c r="AR26" s="41">
        <v>0</v>
      </c>
      <c r="AS26" s="41">
        <v>0</v>
      </c>
      <c r="AT26" s="41">
        <v>217.408848747664</v>
      </c>
      <c r="AU26" s="41">
        <v>10858.784303477585</v>
      </c>
      <c r="AV26" s="41">
        <v>11076.193152225249</v>
      </c>
    </row>
    <row r="27" spans="1:48" x14ac:dyDescent="0.2">
      <c r="A27" s="78">
        <v>22</v>
      </c>
      <c r="B27" s="77">
        <v>0</v>
      </c>
      <c r="C27" s="77">
        <v>0</v>
      </c>
      <c r="D27" s="77">
        <v>308.62626649279474</v>
      </c>
      <c r="E27" s="77">
        <v>4059.7151416759689</v>
      </c>
      <c r="F27" s="77">
        <f t="shared" si="0"/>
        <v>4368.3414081687633</v>
      </c>
      <c r="G27" s="111"/>
      <c r="H27" s="77">
        <v>0</v>
      </c>
      <c r="I27" s="77">
        <v>0</v>
      </c>
      <c r="J27" s="77">
        <v>296.68372455194009</v>
      </c>
      <c r="K27" s="77">
        <v>6421.1566545998703</v>
      </c>
      <c r="L27" s="77">
        <f t="shared" si="1"/>
        <v>6717.8403791518103</v>
      </c>
      <c r="M27" s="111"/>
      <c r="N27" s="77">
        <v>0</v>
      </c>
      <c r="O27" s="77">
        <v>0</v>
      </c>
      <c r="P27" s="77">
        <v>375.65793581462134</v>
      </c>
      <c r="Q27" s="77">
        <v>7329.8914540445494</v>
      </c>
      <c r="R27" s="77">
        <f t="shared" si="2"/>
        <v>7705.5493898591703</v>
      </c>
      <c r="S27" s="111"/>
      <c r="T27" s="77">
        <v>0</v>
      </c>
      <c r="U27" s="77">
        <v>0</v>
      </c>
      <c r="V27" s="77">
        <v>583.21625413801974</v>
      </c>
      <c r="W27" s="77">
        <v>8220.8324793182182</v>
      </c>
      <c r="X27" s="77">
        <f t="shared" si="3"/>
        <v>8804.0487334562386</v>
      </c>
      <c r="Y27" s="107"/>
      <c r="Z27" s="77">
        <v>0</v>
      </c>
      <c r="AA27" s="77">
        <v>0</v>
      </c>
      <c r="AB27" s="77">
        <v>691.72348161624188</v>
      </c>
      <c r="AC27" s="77">
        <v>8765.247036526589</v>
      </c>
      <c r="AD27" s="77">
        <f t="shared" si="4"/>
        <v>9456.9705181428308</v>
      </c>
      <c r="AE27" s="107"/>
      <c r="AF27" s="77">
        <v>0</v>
      </c>
      <c r="AG27" s="77">
        <v>0</v>
      </c>
      <c r="AH27" s="77">
        <v>574.83832705782959</v>
      </c>
      <c r="AI27" s="77">
        <v>9167.085614865824</v>
      </c>
      <c r="AJ27" s="77">
        <f t="shared" si="5"/>
        <v>9741.9239419236528</v>
      </c>
      <c r="AR27" s="77">
        <v>0</v>
      </c>
      <c r="AS27" s="77">
        <v>0</v>
      </c>
      <c r="AT27" s="77">
        <v>273.1490520477326</v>
      </c>
      <c r="AU27" s="77">
        <v>9383.6374395604253</v>
      </c>
      <c r="AV27" s="77">
        <v>9656.786491608158</v>
      </c>
    </row>
    <row r="28" spans="1:48" x14ac:dyDescent="0.2">
      <c r="A28" s="40">
        <v>23</v>
      </c>
      <c r="B28" s="41">
        <v>0</v>
      </c>
      <c r="C28" s="41">
        <v>0</v>
      </c>
      <c r="D28" s="41">
        <v>0</v>
      </c>
      <c r="E28" s="41">
        <v>3157.2856321118038</v>
      </c>
      <c r="F28" s="41">
        <f t="shared" si="0"/>
        <v>3157.2856321118038</v>
      </c>
      <c r="G28" s="111"/>
      <c r="H28" s="41">
        <v>0</v>
      </c>
      <c r="I28" s="41">
        <v>0</v>
      </c>
      <c r="J28" s="41">
        <v>0</v>
      </c>
      <c r="K28" s="41">
        <v>5131.3603771113212</v>
      </c>
      <c r="L28" s="41">
        <f t="shared" si="1"/>
        <v>5131.3603771113212</v>
      </c>
      <c r="M28" s="111"/>
      <c r="N28" s="41">
        <v>0</v>
      </c>
      <c r="O28" s="41">
        <v>0</v>
      </c>
      <c r="P28" s="41">
        <v>0</v>
      </c>
      <c r="Q28" s="41">
        <v>5888.1297582238649</v>
      </c>
      <c r="R28" s="41">
        <f t="shared" si="2"/>
        <v>5888.1297582238649</v>
      </c>
      <c r="S28" s="111"/>
      <c r="T28" s="41">
        <v>0</v>
      </c>
      <c r="U28" s="41">
        <v>0</v>
      </c>
      <c r="V28" s="41">
        <v>0</v>
      </c>
      <c r="W28" s="41">
        <v>6660.9187923096388</v>
      </c>
      <c r="X28" s="41">
        <f t="shared" si="3"/>
        <v>6660.9187923096388</v>
      </c>
      <c r="Y28" s="107"/>
      <c r="Z28" s="41">
        <v>0</v>
      </c>
      <c r="AA28" s="41">
        <v>0</v>
      </c>
      <c r="AB28" s="41">
        <v>0</v>
      </c>
      <c r="AC28" s="41">
        <v>7299.9845524235197</v>
      </c>
      <c r="AD28" s="41">
        <f t="shared" si="4"/>
        <v>7299.9845524235197</v>
      </c>
      <c r="AE28" s="107"/>
      <c r="AF28" s="41">
        <v>0</v>
      </c>
      <c r="AG28" s="41">
        <v>0</v>
      </c>
      <c r="AH28" s="41">
        <v>0</v>
      </c>
      <c r="AI28" s="41">
        <v>7480.7524112441706</v>
      </c>
      <c r="AJ28" s="41">
        <f t="shared" si="5"/>
        <v>7480.7524112441706</v>
      </c>
      <c r="AR28" s="41">
        <v>0</v>
      </c>
      <c r="AS28" s="41">
        <v>0</v>
      </c>
      <c r="AT28" s="41">
        <v>327.9010433544351</v>
      </c>
      <c r="AU28" s="41">
        <v>7825.5493523243358</v>
      </c>
      <c r="AV28" s="41">
        <v>8153.4503956787712</v>
      </c>
    </row>
    <row r="29" spans="1:48" x14ac:dyDescent="0.2">
      <c r="A29" s="78">
        <v>24</v>
      </c>
      <c r="B29" s="77">
        <v>0</v>
      </c>
      <c r="C29" s="77">
        <v>0</v>
      </c>
      <c r="D29" s="77">
        <v>0</v>
      </c>
      <c r="E29" s="77">
        <v>2503.5981615543292</v>
      </c>
      <c r="F29" s="77">
        <f t="shared" si="0"/>
        <v>2503.5981615543292</v>
      </c>
      <c r="G29" s="111"/>
      <c r="H29" s="77">
        <v>0</v>
      </c>
      <c r="I29" s="77">
        <v>0</v>
      </c>
      <c r="J29" s="77">
        <v>0</v>
      </c>
      <c r="K29" s="77">
        <v>3764.5326339754515</v>
      </c>
      <c r="L29" s="77">
        <f t="shared" si="1"/>
        <v>3764.5326339754515</v>
      </c>
      <c r="M29" s="111"/>
      <c r="N29" s="77">
        <v>0</v>
      </c>
      <c r="O29" s="77">
        <v>0</v>
      </c>
      <c r="P29" s="77">
        <v>0</v>
      </c>
      <c r="Q29" s="77">
        <v>4355.2894359934935</v>
      </c>
      <c r="R29" s="77">
        <f t="shared" si="2"/>
        <v>4355.2894359934935</v>
      </c>
      <c r="S29" s="111"/>
      <c r="T29" s="77">
        <v>0</v>
      </c>
      <c r="U29" s="77">
        <v>0</v>
      </c>
      <c r="V29" s="77">
        <v>0</v>
      </c>
      <c r="W29" s="77">
        <v>5026.4254910288919</v>
      </c>
      <c r="X29" s="77">
        <f t="shared" si="3"/>
        <v>5026.4254910288919</v>
      </c>
      <c r="Y29" s="107"/>
      <c r="Z29" s="77">
        <v>0</v>
      </c>
      <c r="AA29" s="77">
        <v>0</v>
      </c>
      <c r="AB29" s="77">
        <v>0</v>
      </c>
      <c r="AC29" s="77">
        <v>5631.7018994211639</v>
      </c>
      <c r="AD29" s="77">
        <f t="shared" si="4"/>
        <v>5631.7018994211639</v>
      </c>
      <c r="AE29" s="107"/>
      <c r="AF29" s="77">
        <v>0</v>
      </c>
      <c r="AG29" s="77">
        <v>0</v>
      </c>
      <c r="AH29" s="77">
        <v>0</v>
      </c>
      <c r="AI29" s="77">
        <v>5669.5577409733896</v>
      </c>
      <c r="AJ29" s="77">
        <f t="shared" si="5"/>
        <v>5669.5577409733896</v>
      </c>
      <c r="AR29" s="77">
        <v>0</v>
      </c>
      <c r="AS29" s="77">
        <v>0</v>
      </c>
      <c r="AT29" s="77">
        <v>0</v>
      </c>
      <c r="AU29" s="77">
        <v>6122.9565156067974</v>
      </c>
      <c r="AV29" s="77">
        <v>6122.9565156067974</v>
      </c>
    </row>
    <row r="30" spans="1:48" x14ac:dyDescent="0.2">
      <c r="A30" s="40">
        <v>25</v>
      </c>
      <c r="B30" s="41">
        <v>0</v>
      </c>
      <c r="C30" s="41">
        <v>0</v>
      </c>
      <c r="D30" s="41">
        <v>0</v>
      </c>
      <c r="E30" s="41">
        <v>1842.6077161921555</v>
      </c>
      <c r="F30" s="41">
        <f t="shared" si="0"/>
        <v>1842.6077161921555</v>
      </c>
      <c r="G30" s="111"/>
      <c r="H30" s="41">
        <v>0</v>
      </c>
      <c r="I30" s="41">
        <v>0</v>
      </c>
      <c r="J30" s="41">
        <v>0</v>
      </c>
      <c r="K30" s="41">
        <v>2555.9697274217483</v>
      </c>
      <c r="L30" s="41">
        <f t="shared" si="1"/>
        <v>2555.9697274217483</v>
      </c>
      <c r="M30" s="111"/>
      <c r="N30" s="41">
        <v>0</v>
      </c>
      <c r="O30" s="41">
        <v>0</v>
      </c>
      <c r="P30" s="41">
        <v>0</v>
      </c>
      <c r="Q30" s="41">
        <v>3014.8730579270145</v>
      </c>
      <c r="R30" s="41">
        <f t="shared" si="2"/>
        <v>3014.8730579270145</v>
      </c>
      <c r="S30" s="111"/>
      <c r="T30" s="41">
        <v>0</v>
      </c>
      <c r="U30" s="41">
        <v>0</v>
      </c>
      <c r="V30" s="41">
        <v>0</v>
      </c>
      <c r="W30" s="41">
        <v>3543.2906092786188</v>
      </c>
      <c r="X30" s="41">
        <f t="shared" si="3"/>
        <v>3543.2906092786188</v>
      </c>
      <c r="Y30" s="107"/>
      <c r="Z30" s="41">
        <v>0</v>
      </c>
      <c r="AA30" s="41">
        <v>0</v>
      </c>
      <c r="AB30" s="41">
        <v>0</v>
      </c>
      <c r="AC30" s="41">
        <v>3926.443444847735</v>
      </c>
      <c r="AD30" s="41">
        <f t="shared" si="4"/>
        <v>3926.443444847735</v>
      </c>
      <c r="AE30" s="107"/>
      <c r="AF30" s="41">
        <v>0</v>
      </c>
      <c r="AG30" s="41">
        <v>0</v>
      </c>
      <c r="AH30" s="41">
        <v>0</v>
      </c>
      <c r="AI30" s="41">
        <v>4015.8475914595301</v>
      </c>
      <c r="AJ30" s="41">
        <f t="shared" si="5"/>
        <v>4015.8475914595301</v>
      </c>
      <c r="AR30" s="41">
        <v>0</v>
      </c>
      <c r="AS30" s="41">
        <v>0</v>
      </c>
      <c r="AT30" s="41">
        <v>0</v>
      </c>
      <c r="AU30" s="41">
        <v>4616.4032595541357</v>
      </c>
      <c r="AV30" s="41">
        <v>4616.4032595541357</v>
      </c>
    </row>
    <row r="31" spans="1:48" x14ac:dyDescent="0.2">
      <c r="A31" s="78">
        <v>26</v>
      </c>
      <c r="B31" s="77">
        <v>0</v>
      </c>
      <c r="C31" s="77">
        <v>0</v>
      </c>
      <c r="D31" s="77">
        <v>0</v>
      </c>
      <c r="E31" s="77">
        <v>1297.4029038647097</v>
      </c>
      <c r="F31" s="77">
        <f t="shared" si="0"/>
        <v>1297.4029038647097</v>
      </c>
      <c r="G31" s="111"/>
      <c r="H31" s="77">
        <v>0</v>
      </c>
      <c r="I31" s="77">
        <v>0</v>
      </c>
      <c r="J31" s="77">
        <v>0</v>
      </c>
      <c r="K31" s="77">
        <v>1675.7225400045816</v>
      </c>
      <c r="L31" s="77">
        <f t="shared" si="1"/>
        <v>1675.7225400045816</v>
      </c>
      <c r="M31" s="111"/>
      <c r="N31" s="77">
        <v>0</v>
      </c>
      <c r="O31" s="77">
        <v>0</v>
      </c>
      <c r="P31" s="77">
        <v>0</v>
      </c>
      <c r="Q31" s="77">
        <v>2006.0439284549748</v>
      </c>
      <c r="R31" s="77">
        <f t="shared" si="2"/>
        <v>2006.0439284549748</v>
      </c>
      <c r="S31" s="111"/>
      <c r="T31" s="77">
        <v>0</v>
      </c>
      <c r="U31" s="77">
        <v>0</v>
      </c>
      <c r="V31" s="77">
        <v>0</v>
      </c>
      <c r="W31" s="77">
        <v>2380.8023077550374</v>
      </c>
      <c r="X31" s="77">
        <f t="shared" si="3"/>
        <v>2380.8023077550374</v>
      </c>
      <c r="Y31" s="107"/>
      <c r="Z31" s="77">
        <v>0</v>
      </c>
      <c r="AA31" s="77">
        <v>0</v>
      </c>
      <c r="AB31" s="77">
        <v>0</v>
      </c>
      <c r="AC31" s="77">
        <v>2933.996116104578</v>
      </c>
      <c r="AD31" s="77">
        <f t="shared" si="4"/>
        <v>2933.996116104578</v>
      </c>
      <c r="AE31" s="107"/>
      <c r="AF31" s="77">
        <v>0</v>
      </c>
      <c r="AG31" s="77">
        <v>0</v>
      </c>
      <c r="AH31" s="77">
        <v>0</v>
      </c>
      <c r="AI31" s="77">
        <v>2756.0702668023619</v>
      </c>
      <c r="AJ31" s="77">
        <f t="shared" si="5"/>
        <v>2756.0702668023619</v>
      </c>
      <c r="AR31" s="77">
        <v>0</v>
      </c>
      <c r="AS31" s="77">
        <v>0</v>
      </c>
      <c r="AT31" s="77">
        <v>0</v>
      </c>
      <c r="AU31" s="77">
        <v>3508.5077362454458</v>
      </c>
      <c r="AV31" s="77">
        <v>3508.5077362454458</v>
      </c>
    </row>
    <row r="32" spans="1:48" x14ac:dyDescent="0.2">
      <c r="A32" s="40">
        <v>27</v>
      </c>
      <c r="B32" s="41">
        <v>0</v>
      </c>
      <c r="C32" s="41">
        <v>0</v>
      </c>
      <c r="D32" s="41">
        <v>0</v>
      </c>
      <c r="E32" s="41">
        <v>937.79370412648677</v>
      </c>
      <c r="F32" s="41">
        <f t="shared" si="0"/>
        <v>937.79370412648677</v>
      </c>
      <c r="G32" s="111"/>
      <c r="H32" s="41">
        <v>0</v>
      </c>
      <c r="I32" s="41">
        <v>0</v>
      </c>
      <c r="J32" s="41">
        <v>0</v>
      </c>
      <c r="K32" s="41">
        <v>1079.6653899460966</v>
      </c>
      <c r="L32" s="41">
        <f t="shared" si="1"/>
        <v>1079.6653899460966</v>
      </c>
      <c r="M32" s="111"/>
      <c r="N32" s="41">
        <v>0</v>
      </c>
      <c r="O32" s="41">
        <v>0</v>
      </c>
      <c r="P32" s="41">
        <v>0</v>
      </c>
      <c r="Q32" s="41">
        <v>1294.1503505228382</v>
      </c>
      <c r="R32" s="41">
        <f t="shared" si="2"/>
        <v>1294.1503505228382</v>
      </c>
      <c r="S32" s="111"/>
      <c r="T32" s="41">
        <v>0</v>
      </c>
      <c r="U32" s="41">
        <v>0</v>
      </c>
      <c r="V32" s="41">
        <v>0</v>
      </c>
      <c r="W32" s="41">
        <v>1581.8288912630476</v>
      </c>
      <c r="X32" s="41">
        <f t="shared" si="3"/>
        <v>1581.8288912630476</v>
      </c>
      <c r="Y32" s="107"/>
      <c r="Z32" s="41">
        <v>0</v>
      </c>
      <c r="AA32" s="41">
        <v>0</v>
      </c>
      <c r="AB32" s="41">
        <v>0</v>
      </c>
      <c r="AC32" s="41">
        <v>2095.3316284524526</v>
      </c>
      <c r="AD32" s="41">
        <f t="shared" si="4"/>
        <v>2095.3316284524526</v>
      </c>
      <c r="AE32" s="107"/>
      <c r="AF32" s="41">
        <v>0</v>
      </c>
      <c r="AG32" s="41">
        <v>0</v>
      </c>
      <c r="AH32" s="41">
        <v>0</v>
      </c>
      <c r="AI32" s="41">
        <v>1899.6593469527079</v>
      </c>
      <c r="AJ32" s="41">
        <f t="shared" si="5"/>
        <v>1899.6593469527079</v>
      </c>
      <c r="AR32" s="41">
        <v>0</v>
      </c>
      <c r="AS32" s="41">
        <v>0</v>
      </c>
      <c r="AT32" s="41">
        <v>0</v>
      </c>
      <c r="AU32" s="41">
        <v>2693.1319263261535</v>
      </c>
      <c r="AV32" s="41">
        <v>2693.1319263261535</v>
      </c>
    </row>
    <row r="33" spans="1:48" x14ac:dyDescent="0.2">
      <c r="A33" s="78">
        <v>28</v>
      </c>
      <c r="B33" s="77">
        <v>0</v>
      </c>
      <c r="C33" s="77">
        <v>0</v>
      </c>
      <c r="D33" s="77">
        <v>0</v>
      </c>
      <c r="E33" s="77">
        <v>718.63458294420991</v>
      </c>
      <c r="F33" s="77">
        <f t="shared" si="0"/>
        <v>718.63458294420991</v>
      </c>
      <c r="G33" s="111"/>
      <c r="H33" s="77">
        <v>0</v>
      </c>
      <c r="I33" s="77">
        <v>0</v>
      </c>
      <c r="J33" s="77">
        <v>0</v>
      </c>
      <c r="K33" s="77">
        <v>683.53343356268965</v>
      </c>
      <c r="L33" s="77">
        <f t="shared" si="1"/>
        <v>683.53343356268965</v>
      </c>
      <c r="M33" s="111"/>
      <c r="N33" s="77">
        <v>0</v>
      </c>
      <c r="O33" s="77">
        <v>0</v>
      </c>
      <c r="P33" s="77">
        <v>0</v>
      </c>
      <c r="Q33" s="77">
        <v>851.54478457722564</v>
      </c>
      <c r="R33" s="77">
        <f t="shared" si="2"/>
        <v>851.54478457722564</v>
      </c>
      <c r="S33" s="111"/>
      <c r="T33" s="77">
        <v>0</v>
      </c>
      <c r="U33" s="77">
        <v>0</v>
      </c>
      <c r="V33" s="77">
        <v>0</v>
      </c>
      <c r="W33" s="77">
        <v>1072.6948235149175</v>
      </c>
      <c r="X33" s="77">
        <f t="shared" si="3"/>
        <v>1072.6948235149175</v>
      </c>
      <c r="Y33" s="107"/>
      <c r="Z33" s="77">
        <v>0</v>
      </c>
      <c r="AA33" s="77">
        <v>0</v>
      </c>
      <c r="AB33" s="77">
        <v>0</v>
      </c>
      <c r="AC33" s="77">
        <v>1466.2478437051705</v>
      </c>
      <c r="AD33" s="77">
        <f t="shared" si="4"/>
        <v>1466.2478437051705</v>
      </c>
      <c r="AE33" s="107"/>
      <c r="AF33" s="77">
        <v>0</v>
      </c>
      <c r="AG33" s="77">
        <v>0</v>
      </c>
      <c r="AH33" s="77">
        <v>0</v>
      </c>
      <c r="AI33" s="77">
        <v>1350.4470853706073</v>
      </c>
      <c r="AJ33" s="77">
        <f t="shared" si="5"/>
        <v>1350.4470853706073</v>
      </c>
      <c r="AR33" s="77">
        <v>0</v>
      </c>
      <c r="AS33" s="77">
        <v>0</v>
      </c>
      <c r="AT33" s="77">
        <v>0</v>
      </c>
      <c r="AU33" s="77">
        <v>2096.4948784699932</v>
      </c>
      <c r="AV33" s="77">
        <v>2096.4948784699932</v>
      </c>
    </row>
    <row r="34" spans="1:48" x14ac:dyDescent="0.2">
      <c r="A34" s="40">
        <v>29</v>
      </c>
      <c r="B34" s="41">
        <v>0</v>
      </c>
      <c r="C34" s="41">
        <v>0</v>
      </c>
      <c r="D34" s="41">
        <v>0</v>
      </c>
      <c r="E34" s="41">
        <v>579.81968217334645</v>
      </c>
      <c r="F34" s="41">
        <f t="shared" si="0"/>
        <v>579.81968217334645</v>
      </c>
      <c r="G34" s="111"/>
      <c r="H34" s="41">
        <v>0</v>
      </c>
      <c r="I34" s="41">
        <v>0</v>
      </c>
      <c r="J34" s="41">
        <v>0</v>
      </c>
      <c r="K34" s="41">
        <v>462.17987198785607</v>
      </c>
      <c r="L34" s="41">
        <f t="shared" si="1"/>
        <v>462.17987198785607</v>
      </c>
      <c r="M34" s="111"/>
      <c r="N34" s="41">
        <v>0</v>
      </c>
      <c r="O34" s="41">
        <v>0</v>
      </c>
      <c r="P34" s="41">
        <v>0</v>
      </c>
      <c r="Q34" s="41">
        <v>602.15062439253575</v>
      </c>
      <c r="R34" s="41">
        <f t="shared" si="2"/>
        <v>602.15062439253575</v>
      </c>
      <c r="S34" s="111"/>
      <c r="T34" s="41">
        <v>0</v>
      </c>
      <c r="U34" s="41">
        <v>0</v>
      </c>
      <c r="V34" s="41">
        <v>0</v>
      </c>
      <c r="W34" s="41">
        <v>732.97267616889042</v>
      </c>
      <c r="X34" s="41">
        <f t="shared" si="3"/>
        <v>732.97267616889042</v>
      </c>
      <c r="Y34" s="107"/>
      <c r="Z34" s="41">
        <v>0</v>
      </c>
      <c r="AA34" s="41">
        <v>0</v>
      </c>
      <c r="AB34" s="41">
        <v>0</v>
      </c>
      <c r="AC34" s="41">
        <v>1052.4106194516962</v>
      </c>
      <c r="AD34" s="41">
        <f t="shared" si="4"/>
        <v>1052.4106194516962</v>
      </c>
      <c r="AE34" s="107"/>
      <c r="AF34" s="41">
        <v>0</v>
      </c>
      <c r="AG34" s="41">
        <v>0</v>
      </c>
      <c r="AH34" s="41">
        <v>0</v>
      </c>
      <c r="AI34" s="41">
        <v>967.70158108633223</v>
      </c>
      <c r="AJ34" s="41">
        <f t="shared" si="5"/>
        <v>967.70158108633223</v>
      </c>
      <c r="AR34" s="41">
        <v>0</v>
      </c>
      <c r="AS34" s="41">
        <v>0</v>
      </c>
      <c r="AT34" s="41">
        <v>0</v>
      </c>
      <c r="AU34" s="41">
        <v>1695.4387355408589</v>
      </c>
      <c r="AV34" s="41">
        <v>1695.4387355408589</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9865.0449593193171</v>
      </c>
      <c r="D39" s="68">
        <f>SUM(H5:H10)</f>
        <v>11861.735680817575</v>
      </c>
      <c r="E39" s="67">
        <f>SUM(N5:N10)</f>
        <v>14780.40631872769</v>
      </c>
      <c r="F39" s="68">
        <f>SUM(T5:T10)</f>
        <v>21867.338915922661</v>
      </c>
      <c r="G39" s="64">
        <f>SUM(Z5:Z10)</f>
        <v>19849.443801023383</v>
      </c>
      <c r="H39" s="99">
        <f>SUM(AF5:AF10)</f>
        <v>21250.274383756812</v>
      </c>
      <c r="I39" s="81">
        <f>SUM(AR5:AR10)</f>
        <v>26845.369120791584</v>
      </c>
      <c r="J39" s="3"/>
      <c r="K39" s="3"/>
      <c r="L39" s="3"/>
      <c r="M39" s="3"/>
      <c r="P39" s="4"/>
      <c r="Q39" s="4"/>
      <c r="R39" s="4"/>
      <c r="S39" s="122"/>
    </row>
    <row r="40" spans="1:48" x14ac:dyDescent="0.2">
      <c r="A40" s="53"/>
      <c r="B40" s="128" t="s">
        <v>45</v>
      </c>
      <c r="C40" s="129">
        <f>SUM(B11:B16)</f>
        <v>9517.1057156303941</v>
      </c>
      <c r="D40" s="55">
        <f>SUM(H11:H16)</f>
        <v>13428.355668511922</v>
      </c>
      <c r="E40" s="129">
        <f>SUM(N11:N16)</f>
        <v>16467.836932634531</v>
      </c>
      <c r="F40" s="55">
        <f>SUM(T11:T16)</f>
        <v>17805.749716342008</v>
      </c>
      <c r="G40" s="129">
        <f>SUM(Z11:Z16)</f>
        <v>15993.723296521553</v>
      </c>
      <c r="H40" s="130">
        <f>SUM(AF11:AF16)</f>
        <v>17245.261103162957</v>
      </c>
      <c r="I40" s="143">
        <f>SUM(AR11:AR16)</f>
        <v>21359.320916269422</v>
      </c>
      <c r="J40" s="3"/>
      <c r="K40" s="3"/>
      <c r="L40" s="3"/>
      <c r="M40" s="3"/>
    </row>
    <row r="41" spans="1:48" x14ac:dyDescent="0.2">
      <c r="A41" s="70"/>
      <c r="B41" s="66" t="s">
        <v>46</v>
      </c>
      <c r="C41" s="64">
        <f>SUM(B17:B22)</f>
        <v>10328.463988457068</v>
      </c>
      <c r="D41" s="65">
        <f>SUM(H17:H22)</f>
        <v>14581.971896275954</v>
      </c>
      <c r="E41" s="64">
        <f>SUM(N17:N22)</f>
        <v>17457.525174887451</v>
      </c>
      <c r="F41" s="65">
        <f>SUM(T17:T22)</f>
        <v>17617.461175368298</v>
      </c>
      <c r="G41" s="64">
        <f>SUM(Z17:Z22)</f>
        <v>16661.399642186774</v>
      </c>
      <c r="H41" s="99">
        <f>SUM(AF17:AF22)</f>
        <v>15497.582700762307</v>
      </c>
      <c r="I41" s="81">
        <f>SUM(AR17:AR22)</f>
        <v>17798.55339021948</v>
      </c>
      <c r="J41" s="3"/>
      <c r="K41" s="3"/>
      <c r="L41" s="3"/>
      <c r="M41" s="3"/>
    </row>
    <row r="42" spans="1:48" x14ac:dyDescent="0.2">
      <c r="A42" s="131"/>
      <c r="B42" s="132" t="s">
        <v>47</v>
      </c>
      <c r="C42" s="133">
        <f>SUM(B5:B22)</f>
        <v>29710.614663406777</v>
      </c>
      <c r="D42" s="134">
        <f>SUM(H5:H22)</f>
        <v>39872.063245605437</v>
      </c>
      <c r="E42" s="133">
        <f>SUM(N5:N22)</f>
        <v>48705.768426249662</v>
      </c>
      <c r="F42" s="134">
        <f>SUM(T5:T22)</f>
        <v>57290.549807632975</v>
      </c>
      <c r="G42" s="129">
        <f>SUM(Z5:Z22)</f>
        <v>52504.566739731708</v>
      </c>
      <c r="H42" s="130">
        <f>SUM(AF5:AF22)</f>
        <v>53993.118187682085</v>
      </c>
      <c r="I42" s="143">
        <f>SUM(AR5:AR22)</f>
        <v>66003.243427280511</v>
      </c>
      <c r="J42" s="3"/>
      <c r="K42" s="3"/>
      <c r="L42" s="3"/>
      <c r="M42" s="3"/>
    </row>
    <row r="43" spans="1:48" x14ac:dyDescent="0.2">
      <c r="A43" s="71" t="s">
        <v>1</v>
      </c>
      <c r="B43" s="69" t="s">
        <v>44</v>
      </c>
      <c r="C43" s="67">
        <f>SUM(C5:C10)</f>
        <v>9294.7272661699353</v>
      </c>
      <c r="D43" s="68">
        <f>SUM(I5:I10)</f>
        <v>14986.77216226044</v>
      </c>
      <c r="E43" s="67">
        <f>SUM(O5:O10)</f>
        <v>24199.337499130885</v>
      </c>
      <c r="F43" s="68">
        <f>SUM(U5:U10)</f>
        <v>33050.964141158445</v>
      </c>
      <c r="G43" s="67">
        <f>SUM(AA5:AA10)</f>
        <v>34378.56222849495</v>
      </c>
      <c r="H43" s="100">
        <f>SUM(AG5:AG10)</f>
        <v>30153.153261026906</v>
      </c>
      <c r="I43" s="85">
        <f>SUM(AS5:AS10)</f>
        <v>42740.25959368566</v>
      </c>
      <c r="J43" s="3"/>
      <c r="K43" s="3"/>
      <c r="L43" s="3"/>
      <c r="M43" s="3"/>
    </row>
    <row r="44" spans="1:48" x14ac:dyDescent="0.2">
      <c r="A44" s="53"/>
      <c r="B44" s="128" t="s">
        <v>45</v>
      </c>
      <c r="C44" s="129">
        <f>SUM(C11:C16)</f>
        <v>0</v>
      </c>
      <c r="D44" s="55">
        <f>SUM(I11:I16)</f>
        <v>0</v>
      </c>
      <c r="E44" s="129">
        <f>SUM(O11:O16)</f>
        <v>0</v>
      </c>
      <c r="F44" s="55">
        <f>SUM(U11:U16)</f>
        <v>0</v>
      </c>
      <c r="G44" s="129">
        <f>SUM(AA11:AA16)</f>
        <v>0</v>
      </c>
      <c r="H44" s="130">
        <f>SUM(AG11:AG16)</f>
        <v>0</v>
      </c>
      <c r="I44" s="143">
        <f>SUM(AS11:AS16)</f>
        <v>0</v>
      </c>
      <c r="J44" s="3"/>
      <c r="K44" s="3"/>
      <c r="L44" s="3"/>
      <c r="M44" s="3"/>
    </row>
    <row r="45" spans="1:48" x14ac:dyDescent="0.2">
      <c r="A45" s="66"/>
      <c r="B45" s="66" t="s">
        <v>46</v>
      </c>
      <c r="C45" s="64">
        <f>SUM(C17:C22)</f>
        <v>0</v>
      </c>
      <c r="D45" s="65">
        <f>SUM(I17:I22)</f>
        <v>0</v>
      </c>
      <c r="E45" s="64">
        <f>SUM(O17:O22)</f>
        <v>0</v>
      </c>
      <c r="F45" s="65">
        <f>SUM(U17:U22)</f>
        <v>0</v>
      </c>
      <c r="G45" s="64">
        <f>SUM(AA17:AA22)</f>
        <v>0</v>
      </c>
      <c r="H45" s="99">
        <f>SUM(AG17:AG22)</f>
        <v>0</v>
      </c>
      <c r="I45" s="81">
        <f>SUM(AS17:AS22)</f>
        <v>0</v>
      </c>
      <c r="J45" s="3"/>
      <c r="K45" s="3"/>
      <c r="L45" s="3"/>
      <c r="M45" s="3"/>
    </row>
    <row r="46" spans="1:48" x14ac:dyDescent="0.2">
      <c r="A46" s="132"/>
      <c r="B46" s="132" t="s">
        <v>47</v>
      </c>
      <c r="C46" s="133">
        <f>SUM(C5:C22)</f>
        <v>9294.7272661699353</v>
      </c>
      <c r="D46" s="134">
        <f>SUM(I5:I22)</f>
        <v>14986.77216226044</v>
      </c>
      <c r="E46" s="133">
        <f>SUM(O5:O22)</f>
        <v>24199.337499130885</v>
      </c>
      <c r="F46" s="134">
        <f>SUM(U5:U22)</f>
        <v>33050.964141158445</v>
      </c>
      <c r="G46" s="133">
        <f>SUM(AA5:AA22)</f>
        <v>34378.56222849495</v>
      </c>
      <c r="H46" s="135">
        <f>SUM(AG5:AG22)</f>
        <v>30153.153261026906</v>
      </c>
      <c r="I46" s="145">
        <f>SUM(AS5:AS22)</f>
        <v>42740.25959368566</v>
      </c>
      <c r="J46" s="3"/>
      <c r="K46" s="3"/>
      <c r="L46" s="3"/>
      <c r="M46" s="3"/>
    </row>
    <row r="47" spans="1:48" x14ac:dyDescent="0.2">
      <c r="A47" s="69" t="s">
        <v>48</v>
      </c>
      <c r="B47" s="69" t="s">
        <v>44</v>
      </c>
      <c r="C47" s="67">
        <f>SUM(D5:D10)</f>
        <v>4616.8016522369235</v>
      </c>
      <c r="D47" s="68">
        <f>SUM(J5:J10)</f>
        <v>4967.1300338819883</v>
      </c>
      <c r="E47" s="67">
        <f>SUM(P5:P10)</f>
        <v>7439.1011050670813</v>
      </c>
      <c r="F47" s="68">
        <f>SUM(V5:V10)</f>
        <v>0</v>
      </c>
      <c r="G47" s="64">
        <f>SUM(AB5:AB10)</f>
        <v>0</v>
      </c>
      <c r="H47" s="99">
        <f>SUM(AH5:AH10)</f>
        <v>0</v>
      </c>
      <c r="I47" s="81">
        <f>SUM(AT5:AT10)</f>
        <v>2234.6115338344439</v>
      </c>
      <c r="J47" s="3"/>
      <c r="K47" s="3"/>
      <c r="L47" s="3"/>
      <c r="M47" s="3"/>
    </row>
    <row r="48" spans="1:48" x14ac:dyDescent="0.2">
      <c r="A48" s="54"/>
      <c r="B48" s="128" t="s">
        <v>45</v>
      </c>
      <c r="C48" s="129">
        <f>SUM(D11:D16)</f>
        <v>4616.8016522369235</v>
      </c>
      <c r="D48" s="55">
        <f>SUM(J11:J16)</f>
        <v>4967.1300338819892</v>
      </c>
      <c r="E48" s="129">
        <f>SUM(P11:P16)</f>
        <v>7439.1011050670813</v>
      </c>
      <c r="F48" s="55">
        <f>SUM(V11:V16)</f>
        <v>0</v>
      </c>
      <c r="G48" s="129">
        <f>SUM(AB11:AB16)</f>
        <v>0</v>
      </c>
      <c r="H48" s="130">
        <f>SUM(AH11:AH16)</f>
        <v>0</v>
      </c>
      <c r="I48" s="143">
        <f>SUM(AT11:AT16)</f>
        <v>2234.6115338344443</v>
      </c>
      <c r="J48" s="3"/>
      <c r="K48" s="3"/>
      <c r="L48" s="3"/>
      <c r="M48" s="3"/>
    </row>
    <row r="49" spans="1:13" x14ac:dyDescent="0.2">
      <c r="A49" s="66"/>
      <c r="B49" s="66" t="s">
        <v>46</v>
      </c>
      <c r="C49" s="64">
        <f>SUM(D17:D22)</f>
        <v>4719.9386165445139</v>
      </c>
      <c r="D49" s="65">
        <f>SUM(J17:J22)</f>
        <v>5042.0741812074575</v>
      </c>
      <c r="E49" s="64">
        <f>SUM(P17:P22)</f>
        <v>7510.0958531251645</v>
      </c>
      <c r="F49" s="65">
        <f>SUM(V17:V22)</f>
        <v>94.395690614682138</v>
      </c>
      <c r="G49" s="64">
        <f>SUM(AB17:AB22)</f>
        <v>72.803733957393973</v>
      </c>
      <c r="H49" s="99">
        <f>SUM(AH17:AH22)</f>
        <v>75.571032399841684</v>
      </c>
      <c r="I49" s="81">
        <f>SUM(AT17:AT22)</f>
        <v>2243.4403542849459</v>
      </c>
      <c r="J49" s="3"/>
      <c r="K49" s="3"/>
      <c r="L49" s="3"/>
      <c r="M49" s="3"/>
    </row>
    <row r="50" spans="1:13" x14ac:dyDescent="0.2">
      <c r="A50" s="132"/>
      <c r="B50" s="132" t="s">
        <v>47</v>
      </c>
      <c r="C50" s="133">
        <f>SUM(D5:D22)</f>
        <v>13953.541921018365</v>
      </c>
      <c r="D50" s="134">
        <f>SUM(J5:J22)</f>
        <v>14976.334248971432</v>
      </c>
      <c r="E50" s="133">
        <f>SUM(P5:P22)</f>
        <v>22388.298063259321</v>
      </c>
      <c r="F50" s="134">
        <f>SUM(V5:V22)</f>
        <v>94.395690614682138</v>
      </c>
      <c r="G50" s="129">
        <f>SUM(AB5:AB22)</f>
        <v>72.803733957393973</v>
      </c>
      <c r="H50" s="130">
        <f>SUM(AH5:AH22)</f>
        <v>75.571032399841684</v>
      </c>
      <c r="I50" s="143">
        <f>SUM(AT5:AT22)</f>
        <v>6712.6634219538337</v>
      </c>
      <c r="J50" s="3"/>
      <c r="K50" s="3"/>
      <c r="L50" s="3"/>
      <c r="M50" s="3"/>
    </row>
    <row r="51" spans="1:13" x14ac:dyDescent="0.2">
      <c r="A51" s="69" t="s">
        <v>3</v>
      </c>
      <c r="B51" s="69" t="s">
        <v>44</v>
      </c>
      <c r="C51" s="67">
        <f>SUM(E5:E10)</f>
        <v>0</v>
      </c>
      <c r="D51" s="68">
        <f>SUM(K5:K10)</f>
        <v>0</v>
      </c>
      <c r="E51" s="67">
        <f>SUM(Q5:Q10)</f>
        <v>0</v>
      </c>
      <c r="F51" s="68">
        <f>SUM(W5:W10)</f>
        <v>0</v>
      </c>
      <c r="G51" s="67">
        <f>SUM(AC5:AC10)</f>
        <v>1.2047855570878956</v>
      </c>
      <c r="H51" s="100">
        <f>SUM(AI5:AI10)</f>
        <v>0.62061064748661043</v>
      </c>
      <c r="I51" s="85">
        <f>SUM(AU5:AU10)</f>
        <v>7.8575826603340018E-2</v>
      </c>
      <c r="J51" s="3"/>
      <c r="K51" s="3"/>
      <c r="L51" s="3"/>
      <c r="M51" s="3"/>
    </row>
    <row r="52" spans="1:13" x14ac:dyDescent="0.2">
      <c r="A52" s="54"/>
      <c r="B52" s="128" t="s">
        <v>45</v>
      </c>
      <c r="C52" s="129">
        <f>SUM(E11:E16)</f>
        <v>33787.993110236494</v>
      </c>
      <c r="D52" s="55">
        <f>SUM(K11:K16)</f>
        <v>38011.550541064586</v>
      </c>
      <c r="E52" s="129">
        <f>SUM(Q11:Q16)</f>
        <v>40911.095493496789</v>
      </c>
      <c r="F52" s="55">
        <f>SUM(W11:W16)</f>
        <v>46361.516790728681</v>
      </c>
      <c r="G52" s="129">
        <f>SUM(AC11:AC16)</f>
        <v>47105.070801307993</v>
      </c>
      <c r="H52" s="130">
        <f>SUM(AI11:AI16)</f>
        <v>50750.615889189423</v>
      </c>
      <c r="I52" s="143">
        <f>SUM(AU11:AU16)</f>
        <v>60429.990367257429</v>
      </c>
      <c r="J52" s="3"/>
      <c r="K52" s="3"/>
      <c r="L52" s="3"/>
      <c r="M52" s="3"/>
    </row>
    <row r="53" spans="1:13" x14ac:dyDescent="0.2">
      <c r="A53" s="66"/>
      <c r="B53" s="66" t="s">
        <v>46</v>
      </c>
      <c r="C53" s="64">
        <f>SUM(E17:E22)</f>
        <v>41106.547166797434</v>
      </c>
      <c r="D53" s="65">
        <f>SUM(K17:K22)</f>
        <v>52012.864837262554</v>
      </c>
      <c r="E53" s="64">
        <f>SUM(Q17:Q22)</f>
        <v>58865.974262851065</v>
      </c>
      <c r="F53" s="65">
        <f>SUM(W17:W22)</f>
        <v>67141.391435019861</v>
      </c>
      <c r="G53" s="64">
        <f>SUM(AC17:AC22)</f>
        <v>68864.063236002185</v>
      </c>
      <c r="H53" s="99">
        <f>SUM(AI17:AI22)</f>
        <v>73840.69935279421</v>
      </c>
      <c r="I53" s="81">
        <f>SUM(AU17:AU22)</f>
        <v>81112.738725046816</v>
      </c>
      <c r="J53" s="3"/>
      <c r="K53" s="3"/>
      <c r="L53" s="3"/>
      <c r="M53" s="3"/>
    </row>
    <row r="54" spans="1:13" x14ac:dyDescent="0.2">
      <c r="A54" s="132"/>
      <c r="B54" s="132" t="s">
        <v>47</v>
      </c>
      <c r="C54" s="133">
        <f>SUM(E5:E22)</f>
        <v>74894.540277033928</v>
      </c>
      <c r="D54" s="134">
        <f>SUM(K5:K22)</f>
        <v>90024.415378327132</v>
      </c>
      <c r="E54" s="133">
        <f>SUM(Q5:Q22)</f>
        <v>99777.069756347861</v>
      </c>
      <c r="F54" s="134">
        <f>SUM(W5:W22)</f>
        <v>113502.90822574854</v>
      </c>
      <c r="G54" s="133">
        <f>SUM(AC5:AC22)</f>
        <v>115970.33882286726</v>
      </c>
      <c r="H54" s="135">
        <f>SUM(AI5:AI22)</f>
        <v>124591.93585263114</v>
      </c>
      <c r="I54" s="145">
        <f>SUM(AU5:AU22)</f>
        <v>141542.80766813087</v>
      </c>
      <c r="J54" s="3"/>
      <c r="K54" s="3"/>
      <c r="L54" s="3"/>
      <c r="M54" s="3"/>
    </row>
    <row r="55" spans="1:13" x14ac:dyDescent="0.2">
      <c r="A55" s="69" t="s">
        <v>49</v>
      </c>
      <c r="B55" s="69" t="s">
        <v>44</v>
      </c>
      <c r="C55" s="67">
        <f t="shared" ref="C55:I58" si="6">SUM(C39,C43,C47,C51)</f>
        <v>23776.573877726172</v>
      </c>
      <c r="D55" s="68">
        <f t="shared" si="6"/>
        <v>31815.637876960005</v>
      </c>
      <c r="E55" s="67">
        <f t="shared" si="6"/>
        <v>46418.844922925651</v>
      </c>
      <c r="F55" s="68">
        <f t="shared" si="6"/>
        <v>54918.30305708111</v>
      </c>
      <c r="G55" s="64">
        <f t="shared" si="6"/>
        <v>54229.210815075421</v>
      </c>
      <c r="H55" s="99">
        <f t="shared" si="6"/>
        <v>51404.048255431204</v>
      </c>
      <c r="I55" s="85">
        <f t="shared" si="6"/>
        <v>71820.318824138274</v>
      </c>
      <c r="J55" s="76">
        <f>I55*100/I$58</f>
        <v>27.945760901405102</v>
      </c>
    </row>
    <row r="56" spans="1:13" x14ac:dyDescent="0.2">
      <c r="A56" s="54"/>
      <c r="B56" s="128" t="s">
        <v>45</v>
      </c>
      <c r="C56" s="129">
        <f t="shared" si="6"/>
        <v>47921.900478103809</v>
      </c>
      <c r="D56" s="55">
        <f t="shared" si="6"/>
        <v>56407.036243458497</v>
      </c>
      <c r="E56" s="129">
        <f t="shared" si="6"/>
        <v>64818.033531198402</v>
      </c>
      <c r="F56" s="55">
        <f t="shared" si="6"/>
        <v>64167.266507070686</v>
      </c>
      <c r="G56" s="129">
        <f t="shared" si="6"/>
        <v>63098.794097829545</v>
      </c>
      <c r="H56" s="130">
        <f t="shared" si="6"/>
        <v>67995.87699235238</v>
      </c>
      <c r="I56" s="143">
        <f t="shared" si="6"/>
        <v>84023.922817361294</v>
      </c>
      <c r="J56" s="76">
        <f>I56*100/I$58</f>
        <v>32.694263900467568</v>
      </c>
    </row>
    <row r="57" spans="1:13" x14ac:dyDescent="0.2">
      <c r="A57" s="66"/>
      <c r="B57" s="66" t="s">
        <v>46</v>
      </c>
      <c r="C57" s="64">
        <f t="shared" si="6"/>
        <v>56154.949771799016</v>
      </c>
      <c r="D57" s="65">
        <f t="shared" si="6"/>
        <v>71636.910914745968</v>
      </c>
      <c r="E57" s="64">
        <f t="shared" si="6"/>
        <v>83833.595290863683</v>
      </c>
      <c r="F57" s="65">
        <f t="shared" si="6"/>
        <v>84853.248301002837</v>
      </c>
      <c r="G57" s="64">
        <f t="shared" si="6"/>
        <v>85598.266612146355</v>
      </c>
      <c r="H57" s="99">
        <f t="shared" si="6"/>
        <v>89413.853085956362</v>
      </c>
      <c r="I57" s="81">
        <f t="shared" si="6"/>
        <v>101154.73246955124</v>
      </c>
      <c r="J57" s="76">
        <f>I57*100/I$58</f>
        <v>39.359975198127302</v>
      </c>
    </row>
    <row r="58" spans="1:13" x14ac:dyDescent="0.2">
      <c r="A58" s="132"/>
      <c r="B58" s="132" t="s">
        <v>47</v>
      </c>
      <c r="C58" s="133">
        <f t="shared" si="6"/>
        <v>127853.424127629</v>
      </c>
      <c r="D58" s="134">
        <f t="shared" si="6"/>
        <v>159859.58503516443</v>
      </c>
      <c r="E58" s="133">
        <f t="shared" si="6"/>
        <v>195070.47374498774</v>
      </c>
      <c r="F58" s="135">
        <f t="shared" si="6"/>
        <v>203938.81786515465</v>
      </c>
      <c r="G58" s="133">
        <f t="shared" si="6"/>
        <v>202926.27152505133</v>
      </c>
      <c r="H58" s="135">
        <f t="shared" si="6"/>
        <v>208813.77833373996</v>
      </c>
      <c r="I58" s="145">
        <f t="shared" si="6"/>
        <v>256998.97411105089</v>
      </c>
      <c r="J58" s="76"/>
    </row>
    <row r="59" spans="1:13" x14ac:dyDescent="0.2">
      <c r="F59" s="71"/>
      <c r="G59" s="68"/>
      <c r="H59" s="68"/>
    </row>
    <row r="60" spans="1:13" x14ac:dyDescent="0.2">
      <c r="F60" s="70"/>
      <c r="G60" s="70"/>
      <c r="H60" s="70"/>
    </row>
    <row r="62" spans="1:13" x14ac:dyDescent="0.2">
      <c r="B62" s="2"/>
      <c r="C62" s="2"/>
      <c r="D62" s="2"/>
      <c r="E62" s="2"/>
    </row>
    <row r="63" spans="1:13"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620.11583298140874</v>
      </c>
      <c r="C70" s="58">
        <f t="shared" ref="C70:C98" si="9">L4</f>
        <v>106.57741208982398</v>
      </c>
      <c r="D70" s="58">
        <f t="shared" ref="D70:D98" si="10">R4</f>
        <v>212.13535778758296</v>
      </c>
      <c r="E70" s="58">
        <f t="shared" ref="E70:E98" si="11">X4</f>
        <v>2149.1068598548795</v>
      </c>
      <c r="F70" s="58">
        <f t="shared" ref="F70:F98" si="12">AD4</f>
        <v>2027.9111619978439</v>
      </c>
      <c r="G70" s="58">
        <f t="shared" ref="G70:G98" si="13">AJ4</f>
        <v>2146.9542982362636</v>
      </c>
      <c r="H70" s="147"/>
      <c r="I70" s="147">
        <f t="shared" ref="I70:I98" si="14">AV4</f>
        <v>3158.0315772830863</v>
      </c>
    </row>
    <row r="71" spans="1:9" x14ac:dyDescent="0.2">
      <c r="A71" s="2">
        <f t="shared" si="7"/>
        <v>0</v>
      </c>
      <c r="B71" s="108">
        <f t="shared" si="8"/>
        <v>3515.6941829569814</v>
      </c>
      <c r="C71" s="108">
        <f t="shared" si="9"/>
        <v>3497.5924856292581</v>
      </c>
      <c r="D71" s="108">
        <f t="shared" si="10"/>
        <v>5923.4189466076195</v>
      </c>
      <c r="E71" s="108">
        <f t="shared" si="11"/>
        <v>11735.810223329467</v>
      </c>
      <c r="F71" s="108">
        <f t="shared" si="12"/>
        <v>11095.385344317336</v>
      </c>
      <c r="G71" s="108">
        <f t="shared" si="13"/>
        <v>10022.599680852731</v>
      </c>
      <c r="H71" s="146"/>
      <c r="I71" s="146">
        <f t="shared" si="14"/>
        <v>14463.757212524884</v>
      </c>
    </row>
    <row r="72" spans="1:9" x14ac:dyDescent="0.2">
      <c r="A72" s="57">
        <f t="shared" si="7"/>
        <v>1</v>
      </c>
      <c r="B72" s="58">
        <f t="shared" si="8"/>
        <v>2151.3513657999811</v>
      </c>
      <c r="C72" s="58">
        <f t="shared" si="9"/>
        <v>3272.1899689415418</v>
      </c>
      <c r="D72" s="58">
        <f t="shared" si="10"/>
        <v>5488.8598039537274</v>
      </c>
      <c r="E72" s="58">
        <f t="shared" si="11"/>
        <v>5603.9429969495968</v>
      </c>
      <c r="F72" s="58">
        <f t="shared" si="12"/>
        <v>5284.2521338315582</v>
      </c>
      <c r="G72" s="58">
        <f t="shared" si="13"/>
        <v>4143.2077984912348</v>
      </c>
      <c r="H72" s="147"/>
      <c r="I72" s="147">
        <f t="shared" si="14"/>
        <v>6644.1807803655047</v>
      </c>
    </row>
    <row r="73" spans="1:9" x14ac:dyDescent="0.2">
      <c r="A73" s="2">
        <f t="shared" si="7"/>
        <v>2</v>
      </c>
      <c r="B73" s="108">
        <f t="shared" si="8"/>
        <v>2153.8441705571163</v>
      </c>
      <c r="C73" s="108">
        <f t="shared" si="9"/>
        <v>3280.8804127572312</v>
      </c>
      <c r="D73" s="108">
        <f t="shared" si="10"/>
        <v>5520.8377704686136</v>
      </c>
      <c r="E73" s="108">
        <f t="shared" si="11"/>
        <v>5655.2541755533439</v>
      </c>
      <c r="F73" s="108">
        <f t="shared" si="12"/>
        <v>5334.92943299124</v>
      </c>
      <c r="G73" s="108">
        <f t="shared" si="13"/>
        <v>4453.2926316215853</v>
      </c>
      <c r="H73" s="146"/>
      <c r="I73" s="146">
        <f t="shared" si="14"/>
        <v>6998.1967048896258</v>
      </c>
    </row>
    <row r="74" spans="1:9" x14ac:dyDescent="0.2">
      <c r="A74" s="57">
        <f t="shared" si="7"/>
        <v>3</v>
      </c>
      <c r="B74" s="58">
        <f t="shared" si="8"/>
        <v>2163.2760231312309</v>
      </c>
      <c r="C74" s="58">
        <f t="shared" si="9"/>
        <v>3302.8397561139031</v>
      </c>
      <c r="D74" s="58">
        <f t="shared" si="10"/>
        <v>5587.9430324539335</v>
      </c>
      <c r="E74" s="58">
        <f t="shared" si="11"/>
        <v>10313.310482657771</v>
      </c>
      <c r="F74" s="58">
        <f t="shared" si="12"/>
        <v>10456.21094227811</v>
      </c>
      <c r="G74" s="58">
        <f t="shared" si="13"/>
        <v>9887.1103288753329</v>
      </c>
      <c r="H74" s="147"/>
      <c r="I74" s="147">
        <f t="shared" si="14"/>
        <v>12827.608046441295</v>
      </c>
    </row>
    <row r="75" spans="1:9" x14ac:dyDescent="0.2">
      <c r="A75" s="2">
        <f t="shared" si="7"/>
        <v>4</v>
      </c>
      <c r="B75" s="108">
        <f t="shared" si="8"/>
        <v>6145.6305141484772</v>
      </c>
      <c r="C75" s="108">
        <f t="shared" si="9"/>
        <v>8329.5467343953424</v>
      </c>
      <c r="D75" s="108">
        <f t="shared" si="10"/>
        <v>11918.976828099212</v>
      </c>
      <c r="E75" s="108">
        <f t="shared" si="11"/>
        <v>10623.45313568748</v>
      </c>
      <c r="F75" s="108">
        <f t="shared" si="12"/>
        <v>10844.145131714049</v>
      </c>
      <c r="G75" s="108">
        <f t="shared" si="13"/>
        <v>11308.151192917157</v>
      </c>
      <c r="H75" s="146"/>
      <c r="I75" s="146">
        <f t="shared" si="14"/>
        <v>15209.302978968757</v>
      </c>
    </row>
    <row r="76" spans="1:9" x14ac:dyDescent="0.2">
      <c r="A76" s="57">
        <f t="shared" si="7"/>
        <v>5</v>
      </c>
      <c r="B76" s="58">
        <f t="shared" si="8"/>
        <v>7646.7776211323908</v>
      </c>
      <c r="C76" s="58">
        <f t="shared" si="9"/>
        <v>10132.588519122726</v>
      </c>
      <c r="D76" s="58">
        <f t="shared" si="10"/>
        <v>11978.808541342552</v>
      </c>
      <c r="E76" s="58">
        <f t="shared" si="11"/>
        <v>10986.532042903447</v>
      </c>
      <c r="F76" s="58">
        <f t="shared" si="12"/>
        <v>11214.28782994313</v>
      </c>
      <c r="G76" s="58">
        <f t="shared" si="13"/>
        <v>11589.686622673167</v>
      </c>
      <c r="H76" s="147"/>
      <c r="I76" s="147">
        <f t="shared" si="14"/>
        <v>15677.27310094822</v>
      </c>
    </row>
    <row r="77" spans="1:9" x14ac:dyDescent="0.2">
      <c r="A77" s="2">
        <f t="shared" si="7"/>
        <v>6</v>
      </c>
      <c r="B77" s="108">
        <f t="shared" si="8"/>
        <v>7992.716551361983</v>
      </c>
      <c r="C77" s="108">
        <f t="shared" si="9"/>
        <v>9350.453883640108</v>
      </c>
      <c r="D77" s="108">
        <f t="shared" si="10"/>
        <v>10749.059815767625</v>
      </c>
      <c r="E77" s="108">
        <f t="shared" si="11"/>
        <v>10705.430715853156</v>
      </c>
      <c r="F77" s="108">
        <f t="shared" si="12"/>
        <v>10498.406608699503</v>
      </c>
      <c r="G77" s="108">
        <f t="shared" si="13"/>
        <v>11318.743615428579</v>
      </c>
      <c r="H77" s="146"/>
      <c r="I77" s="146">
        <f t="shared" si="14"/>
        <v>13973.967002530855</v>
      </c>
    </row>
    <row r="78" spans="1:9" x14ac:dyDescent="0.2">
      <c r="A78" s="57">
        <f t="shared" si="7"/>
        <v>7</v>
      </c>
      <c r="B78" s="58">
        <f t="shared" si="8"/>
        <v>8026.2803432273486</v>
      </c>
      <c r="C78" s="58">
        <f t="shared" si="9"/>
        <v>9476.4344971939609</v>
      </c>
      <c r="D78" s="58">
        <f t="shared" si="10"/>
        <v>10838.781185512895</v>
      </c>
      <c r="E78" s="58">
        <f t="shared" si="11"/>
        <v>10720.708973638302</v>
      </c>
      <c r="F78" s="58">
        <f t="shared" si="12"/>
        <v>10504.27934877487</v>
      </c>
      <c r="G78" s="58">
        <f t="shared" si="13"/>
        <v>11319.549724689974</v>
      </c>
      <c r="H78" s="147"/>
      <c r="I78" s="147">
        <f t="shared" si="14"/>
        <v>13987.39789047926</v>
      </c>
    </row>
    <row r="79" spans="1:9" x14ac:dyDescent="0.2">
      <c r="A79" s="2">
        <f t="shared" si="7"/>
        <v>8</v>
      </c>
      <c r="B79" s="108">
        <f t="shared" si="8"/>
        <v>7954.0265417661794</v>
      </c>
      <c r="C79" s="108">
        <f t="shared" si="9"/>
        <v>9413.8680114754297</v>
      </c>
      <c r="D79" s="108">
        <f t="shared" si="10"/>
        <v>10757.774783640885</v>
      </c>
      <c r="E79" s="108">
        <f t="shared" si="11"/>
        <v>10646.153622934935</v>
      </c>
      <c r="F79" s="108">
        <f t="shared" si="12"/>
        <v>10504.774127797173</v>
      </c>
      <c r="G79" s="108">
        <f t="shared" si="13"/>
        <v>11323.705225835502</v>
      </c>
      <c r="H79" s="146"/>
      <c r="I79" s="146">
        <f t="shared" si="14"/>
        <v>13986.980306158357</v>
      </c>
    </row>
    <row r="80" spans="1:9" x14ac:dyDescent="0.2">
      <c r="A80" s="57">
        <f t="shared" si="7"/>
        <v>9</v>
      </c>
      <c r="B80" s="58">
        <f t="shared" si="8"/>
        <v>7992.1100405643529</v>
      </c>
      <c r="C80" s="58">
        <f t="shared" si="9"/>
        <v>9450.5451116029544</v>
      </c>
      <c r="D80" s="58">
        <f t="shared" si="10"/>
        <v>10879.743956765773</v>
      </c>
      <c r="E80" s="58">
        <f t="shared" si="11"/>
        <v>10743.17603480202</v>
      </c>
      <c r="F80" s="58">
        <f t="shared" si="12"/>
        <v>10501.497085161505</v>
      </c>
      <c r="G80" s="58">
        <f t="shared" si="13"/>
        <v>11328.126162669418</v>
      </c>
      <c r="H80" s="147"/>
      <c r="I80" s="147">
        <f t="shared" si="14"/>
        <v>13994.078249124876</v>
      </c>
    </row>
    <row r="81" spans="1:9" x14ac:dyDescent="0.2">
      <c r="A81" s="2">
        <f t="shared" si="7"/>
        <v>10</v>
      </c>
      <c r="B81" s="108">
        <f t="shared" si="8"/>
        <v>8012.5282899676959</v>
      </c>
      <c r="C81" s="108">
        <f t="shared" si="9"/>
        <v>9359.5989458504555</v>
      </c>
      <c r="D81" s="108">
        <f t="shared" si="10"/>
        <v>10806.873347877063</v>
      </c>
      <c r="E81" s="108">
        <f t="shared" si="11"/>
        <v>10648.790341180485</v>
      </c>
      <c r="F81" s="108">
        <f t="shared" si="12"/>
        <v>10505.221159279117</v>
      </c>
      <c r="G81" s="108">
        <f t="shared" si="13"/>
        <v>11324.733812497245</v>
      </c>
      <c r="H81" s="146"/>
      <c r="I81" s="146">
        <f t="shared" si="14"/>
        <v>13996.445365088988</v>
      </c>
    </row>
    <row r="82" spans="1:9" x14ac:dyDescent="0.2">
      <c r="A82" s="57">
        <f t="shared" si="7"/>
        <v>11</v>
      </c>
      <c r="B82" s="58">
        <f t="shared" si="8"/>
        <v>7944.238711216256</v>
      </c>
      <c r="C82" s="58">
        <f t="shared" si="9"/>
        <v>9356.1357936955847</v>
      </c>
      <c r="D82" s="58">
        <f t="shared" si="10"/>
        <v>10785.800441634154</v>
      </c>
      <c r="E82" s="58">
        <f t="shared" si="11"/>
        <v>10703.006818661792</v>
      </c>
      <c r="F82" s="58">
        <f t="shared" si="12"/>
        <v>10584.615768117375</v>
      </c>
      <c r="G82" s="58">
        <f t="shared" si="13"/>
        <v>11381.01845123167</v>
      </c>
      <c r="H82" s="147"/>
      <c r="I82" s="147">
        <f t="shared" si="14"/>
        <v>14085.054003978958</v>
      </c>
    </row>
    <row r="83" spans="1:9" x14ac:dyDescent="0.2">
      <c r="A83" s="2">
        <f t="shared" si="7"/>
        <v>12</v>
      </c>
      <c r="B83" s="108">
        <f t="shared" si="8"/>
        <v>9002.1800921946979</v>
      </c>
      <c r="C83" s="108">
        <f t="shared" si="9"/>
        <v>11095.317879578184</v>
      </c>
      <c r="D83" s="108">
        <f t="shared" si="10"/>
        <v>12793.943659260996</v>
      </c>
      <c r="E83" s="108">
        <f t="shared" si="11"/>
        <v>12817.32242373281</v>
      </c>
      <c r="F83" s="108">
        <f t="shared" si="12"/>
        <v>12948.041251709961</v>
      </c>
      <c r="G83" s="108">
        <f t="shared" si="13"/>
        <v>13628.788107150671</v>
      </c>
      <c r="H83" s="146"/>
      <c r="I83" s="146">
        <f t="shared" si="14"/>
        <v>16020.109148956202</v>
      </c>
    </row>
    <row r="84" spans="1:9" x14ac:dyDescent="0.2">
      <c r="A84" s="57">
        <f t="shared" si="7"/>
        <v>13</v>
      </c>
      <c r="B84" s="58">
        <f t="shared" si="8"/>
        <v>9813.5282265407659</v>
      </c>
      <c r="C84" s="58">
        <f t="shared" si="9"/>
        <v>12271.071938656922</v>
      </c>
      <c r="D84" s="58">
        <f t="shared" si="10"/>
        <v>14365.306423387454</v>
      </c>
      <c r="E84" s="58">
        <f t="shared" si="11"/>
        <v>14571.517472130832</v>
      </c>
      <c r="F84" s="58">
        <f t="shared" si="12"/>
        <v>14446.964956054893</v>
      </c>
      <c r="G84" s="58">
        <f t="shared" si="13"/>
        <v>15129.16177694927</v>
      </c>
      <c r="H84" s="147"/>
      <c r="I84" s="147">
        <f t="shared" si="14"/>
        <v>17026.320480320072</v>
      </c>
    </row>
    <row r="85" spans="1:9" x14ac:dyDescent="0.2">
      <c r="A85" s="2">
        <f t="shared" si="7"/>
        <v>14</v>
      </c>
      <c r="B85" s="108">
        <f t="shared" si="8"/>
        <v>9701.945945728974</v>
      </c>
      <c r="C85" s="108">
        <f t="shared" si="9"/>
        <v>12177.738180527831</v>
      </c>
      <c r="D85" s="108">
        <f t="shared" si="10"/>
        <v>14306.690311131861</v>
      </c>
      <c r="E85" s="108">
        <f t="shared" si="11"/>
        <v>14462.754027545834</v>
      </c>
      <c r="F85" s="108">
        <f t="shared" si="12"/>
        <v>14555.017878054903</v>
      </c>
      <c r="G85" s="108">
        <f t="shared" si="13"/>
        <v>15223.314344645643</v>
      </c>
      <c r="H85" s="146"/>
      <c r="I85" s="146">
        <f t="shared" si="14"/>
        <v>17070.379564983949</v>
      </c>
    </row>
    <row r="86" spans="1:9" x14ac:dyDescent="0.2">
      <c r="A86" s="57">
        <f t="shared" si="7"/>
        <v>15</v>
      </c>
      <c r="B86" s="58">
        <f t="shared" si="8"/>
        <v>9855.9124686387786</v>
      </c>
      <c r="C86" s="58">
        <f t="shared" si="9"/>
        <v>12171.455209068728</v>
      </c>
      <c r="D86" s="58">
        <f t="shared" si="10"/>
        <v>14306.522733495338</v>
      </c>
      <c r="E86" s="58">
        <f t="shared" si="11"/>
        <v>14421.478494796964</v>
      </c>
      <c r="F86" s="58">
        <f t="shared" si="12"/>
        <v>14570.894263919887</v>
      </c>
      <c r="G86" s="58">
        <f t="shared" si="13"/>
        <v>15196.745421847285</v>
      </c>
      <c r="H86" s="147"/>
      <c r="I86" s="147">
        <f t="shared" si="14"/>
        <v>17077.626105732183</v>
      </c>
    </row>
    <row r="87" spans="1:9" x14ac:dyDescent="0.2">
      <c r="A87" s="2">
        <f t="shared" si="7"/>
        <v>16</v>
      </c>
      <c r="B87" s="108">
        <f t="shared" si="8"/>
        <v>9174.2263173502324</v>
      </c>
      <c r="C87" s="108">
        <f t="shared" si="9"/>
        <v>12031.642880476669</v>
      </c>
      <c r="D87" s="108">
        <f t="shared" si="10"/>
        <v>14116.063808673091</v>
      </c>
      <c r="E87" s="108">
        <f t="shared" si="11"/>
        <v>14288.22994642214</v>
      </c>
      <c r="F87" s="108">
        <f t="shared" si="12"/>
        <v>14417.897924541496</v>
      </c>
      <c r="G87" s="108">
        <f t="shared" si="13"/>
        <v>15064.580817179323</v>
      </c>
      <c r="H87" s="146"/>
      <c r="I87" s="146">
        <f t="shared" si="14"/>
        <v>16994.399975575721</v>
      </c>
    </row>
    <row r="88" spans="1:9" x14ac:dyDescent="0.2">
      <c r="A88" s="57">
        <f t="shared" si="7"/>
        <v>17</v>
      </c>
      <c r="B88" s="58">
        <f t="shared" si="8"/>
        <v>8607.1567213455655</v>
      </c>
      <c r="C88" s="58">
        <f t="shared" si="9"/>
        <v>11889.684826437637</v>
      </c>
      <c r="D88" s="58">
        <f t="shared" si="10"/>
        <v>13945.068354914943</v>
      </c>
      <c r="E88" s="58">
        <f t="shared" si="11"/>
        <v>14291.945936374261</v>
      </c>
      <c r="F88" s="58">
        <f t="shared" si="12"/>
        <v>14659.450337865215</v>
      </c>
      <c r="G88" s="58">
        <f t="shared" si="13"/>
        <v>15171.262618184173</v>
      </c>
      <c r="H88" s="147"/>
      <c r="I88" s="147">
        <f t="shared" si="14"/>
        <v>16965.897193983124</v>
      </c>
    </row>
    <row r="89" spans="1:9" x14ac:dyDescent="0.2">
      <c r="A89" s="2">
        <f t="shared" si="7"/>
        <v>18</v>
      </c>
      <c r="B89" s="108">
        <f t="shared" si="8"/>
        <v>6309.8221961914278</v>
      </c>
      <c r="C89" s="108">
        <f t="shared" si="9"/>
        <v>9125.5400051970482</v>
      </c>
      <c r="D89" s="108">
        <f t="shared" si="10"/>
        <v>10290.075683619882</v>
      </c>
      <c r="E89" s="108">
        <f t="shared" si="11"/>
        <v>11623.29958686652</v>
      </c>
      <c r="F89" s="108">
        <f t="shared" si="12"/>
        <v>12236.723566683802</v>
      </c>
      <c r="G89" s="108">
        <f t="shared" si="13"/>
        <v>12857.483775984956</v>
      </c>
      <c r="H89" s="146"/>
      <c r="I89" s="146">
        <f t="shared" si="14"/>
        <v>13369.444406654435</v>
      </c>
    </row>
    <row r="90" spans="1:9" x14ac:dyDescent="0.2">
      <c r="A90" s="57">
        <f t="shared" si="7"/>
        <v>19</v>
      </c>
      <c r="B90" s="58">
        <f t="shared" si="8"/>
        <v>5937.2926700005182</v>
      </c>
      <c r="C90" s="58">
        <f t="shared" si="9"/>
        <v>9001.3960783795155</v>
      </c>
      <c r="D90" s="58">
        <f t="shared" si="10"/>
        <v>10346.967673825788</v>
      </c>
      <c r="E90" s="58">
        <f t="shared" si="11"/>
        <v>11561.755969223508</v>
      </c>
      <c r="F90" s="58">
        <f t="shared" si="12"/>
        <v>12093.706258636912</v>
      </c>
      <c r="G90" s="58">
        <f t="shared" si="13"/>
        <v>12910.623777767756</v>
      </c>
      <c r="H90" s="147"/>
      <c r="I90" s="147">
        <f t="shared" si="14"/>
        <v>12989.058940900259</v>
      </c>
    </row>
    <row r="91" spans="1:9" x14ac:dyDescent="0.2">
      <c r="A91" s="2">
        <f t="shared" si="7"/>
        <v>20</v>
      </c>
      <c r="B91" s="108">
        <f t="shared" si="8"/>
        <v>5604.6950117714259</v>
      </c>
      <c r="C91" s="108">
        <f t="shared" si="9"/>
        <v>8569.4577048992778</v>
      </c>
      <c r="D91" s="108">
        <f t="shared" si="10"/>
        <v>9925.1054045371584</v>
      </c>
      <c r="E91" s="108">
        <f t="shared" si="11"/>
        <v>11118.467125912801</v>
      </c>
      <c r="F91" s="108">
        <f t="shared" si="12"/>
        <v>11814.158525141827</v>
      </c>
      <c r="G91" s="108">
        <f t="shared" si="13"/>
        <v>12381.746045736509</v>
      </c>
      <c r="H91" s="146"/>
      <c r="I91" s="146">
        <f t="shared" si="14"/>
        <v>12296.060335074075</v>
      </c>
    </row>
    <row r="92" spans="1:9" x14ac:dyDescent="0.2">
      <c r="A92" s="57">
        <f t="shared" si="7"/>
        <v>21</v>
      </c>
      <c r="B92" s="58">
        <f t="shared" si="8"/>
        <v>5230.4330024831279</v>
      </c>
      <c r="C92" s="58">
        <f t="shared" si="9"/>
        <v>7786.4358172104803</v>
      </c>
      <c r="D92" s="58">
        <f t="shared" si="10"/>
        <v>9011.5962772454441</v>
      </c>
      <c r="E92" s="58">
        <f t="shared" si="11"/>
        <v>10163.190847046713</v>
      </c>
      <c r="F92" s="58">
        <f t="shared" si="12"/>
        <v>10683.66253254816</v>
      </c>
      <c r="G92" s="58">
        <f t="shared" si="13"/>
        <v>11250.378327878349</v>
      </c>
      <c r="H92" s="147"/>
      <c r="I92" s="147">
        <f t="shared" si="14"/>
        <v>11076.193152225249</v>
      </c>
    </row>
    <row r="93" spans="1:9" x14ac:dyDescent="0.2">
      <c r="A93" s="2">
        <f t="shared" si="7"/>
        <v>22</v>
      </c>
      <c r="B93" s="108">
        <f t="shared" si="8"/>
        <v>4368.3414081687633</v>
      </c>
      <c r="C93" s="108">
        <f t="shared" si="9"/>
        <v>6717.8403791518103</v>
      </c>
      <c r="D93" s="108">
        <f t="shared" si="10"/>
        <v>7705.5493898591703</v>
      </c>
      <c r="E93" s="108">
        <f t="shared" si="11"/>
        <v>8804.0487334562386</v>
      </c>
      <c r="F93" s="108">
        <f t="shared" si="12"/>
        <v>9456.9705181428308</v>
      </c>
      <c r="G93" s="108">
        <f t="shared" si="13"/>
        <v>9741.9239419236528</v>
      </c>
      <c r="H93" s="146"/>
      <c r="I93" s="146">
        <f t="shared" si="14"/>
        <v>9656.786491608158</v>
      </c>
    </row>
    <row r="94" spans="1:9" x14ac:dyDescent="0.2">
      <c r="A94" s="57">
        <f t="shared" si="7"/>
        <v>23</v>
      </c>
      <c r="B94" s="58">
        <f t="shared" si="8"/>
        <v>3157.2856321118038</v>
      </c>
      <c r="C94" s="58">
        <f t="shared" si="9"/>
        <v>5131.3603771113212</v>
      </c>
      <c r="D94" s="58">
        <f t="shared" si="10"/>
        <v>5888.1297582238649</v>
      </c>
      <c r="E94" s="58">
        <f t="shared" si="11"/>
        <v>6660.9187923096388</v>
      </c>
      <c r="F94" s="58">
        <f t="shared" si="12"/>
        <v>7299.9845524235197</v>
      </c>
      <c r="G94" s="58">
        <f t="shared" si="13"/>
        <v>7480.7524112441706</v>
      </c>
      <c r="H94" s="147"/>
      <c r="I94" s="147">
        <f t="shared" si="14"/>
        <v>8153.4503956787712</v>
      </c>
    </row>
    <row r="95" spans="1:9" x14ac:dyDescent="0.2">
      <c r="A95" s="2">
        <f t="shared" si="7"/>
        <v>24</v>
      </c>
      <c r="B95" s="108">
        <f t="shared" si="8"/>
        <v>2503.5981615543292</v>
      </c>
      <c r="C95" s="108">
        <f t="shared" si="9"/>
        <v>3764.5326339754515</v>
      </c>
      <c r="D95" s="108">
        <f t="shared" si="10"/>
        <v>4355.2894359934935</v>
      </c>
      <c r="E95" s="108">
        <f t="shared" si="11"/>
        <v>5026.4254910288919</v>
      </c>
      <c r="F95" s="108">
        <f t="shared" si="12"/>
        <v>5631.7018994211639</v>
      </c>
      <c r="G95" s="108">
        <f t="shared" si="13"/>
        <v>5669.5577409733896</v>
      </c>
      <c r="H95" s="146"/>
      <c r="I95" s="146">
        <f t="shared" si="14"/>
        <v>6122.9565156067974</v>
      </c>
    </row>
    <row r="96" spans="1:9" x14ac:dyDescent="0.2">
      <c r="A96" s="57">
        <f t="shared" si="7"/>
        <v>25</v>
      </c>
      <c r="B96" s="58">
        <f t="shared" si="8"/>
        <v>1842.6077161921555</v>
      </c>
      <c r="C96" s="58">
        <f t="shared" si="9"/>
        <v>2555.9697274217483</v>
      </c>
      <c r="D96" s="58">
        <f t="shared" si="10"/>
        <v>3014.8730579270145</v>
      </c>
      <c r="E96" s="58">
        <f t="shared" si="11"/>
        <v>3543.2906092786188</v>
      </c>
      <c r="F96" s="58">
        <f t="shared" si="12"/>
        <v>3926.443444847735</v>
      </c>
      <c r="G96" s="58">
        <f t="shared" si="13"/>
        <v>4015.8475914595301</v>
      </c>
      <c r="H96" s="147"/>
      <c r="I96" s="147">
        <f t="shared" si="14"/>
        <v>4616.4032595541357</v>
      </c>
    </row>
    <row r="97" spans="1:25" x14ac:dyDescent="0.2">
      <c r="A97" s="2">
        <f t="shared" si="7"/>
        <v>26</v>
      </c>
      <c r="B97" s="108">
        <f t="shared" si="8"/>
        <v>1297.4029038647097</v>
      </c>
      <c r="C97" s="108">
        <f t="shared" si="9"/>
        <v>1675.7225400045816</v>
      </c>
      <c r="D97" s="108">
        <f t="shared" si="10"/>
        <v>2006.0439284549748</v>
      </c>
      <c r="E97" s="108">
        <f t="shared" si="11"/>
        <v>2380.8023077550374</v>
      </c>
      <c r="F97" s="108">
        <f t="shared" si="12"/>
        <v>2933.996116104578</v>
      </c>
      <c r="G97" s="108">
        <f t="shared" si="13"/>
        <v>2756.0702668023619</v>
      </c>
      <c r="H97" s="146"/>
      <c r="I97" s="146">
        <f t="shared" si="14"/>
        <v>3508.5077362454458</v>
      </c>
    </row>
    <row r="98" spans="1:25" x14ac:dyDescent="0.2">
      <c r="A98" s="57">
        <f t="shared" si="7"/>
        <v>27</v>
      </c>
      <c r="B98" s="58">
        <f t="shared" si="8"/>
        <v>937.79370412648677</v>
      </c>
      <c r="C98" s="58">
        <f t="shared" si="9"/>
        <v>1079.6653899460966</v>
      </c>
      <c r="D98" s="58">
        <f t="shared" si="10"/>
        <v>1294.1503505228382</v>
      </c>
      <c r="E98" s="58">
        <f t="shared" si="11"/>
        <v>1581.8288912630476</v>
      </c>
      <c r="F98" s="58">
        <f t="shared" si="12"/>
        <v>2095.3316284524526</v>
      </c>
      <c r="G98" s="58">
        <f t="shared" si="13"/>
        <v>1899.6593469527079</v>
      </c>
      <c r="H98" s="147"/>
      <c r="I98" s="147">
        <f t="shared" si="14"/>
        <v>2693.1319263261535</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pageSetUpPr fitToPage="1"/>
  </sheetPr>
  <dimension ref="A1:AA91"/>
  <sheetViews>
    <sheetView showGridLines="0" zoomScale="80" zoomScaleNormal="80" workbookViewId="0">
      <selection activeCell="A32" sqref="A32"/>
    </sheetView>
  </sheetViews>
  <sheetFormatPr defaultColWidth="9.140625" defaultRowHeight="12.75" x14ac:dyDescent="0.2"/>
  <cols>
    <col min="1" max="1" width="15.85546875" style="6" bestFit="1" customWidth="1"/>
    <col min="2" max="11" width="9.140625" style="6"/>
    <col min="12" max="12" width="14.28515625" style="6" customWidth="1"/>
    <col min="13" max="13" width="11.42578125" style="6" customWidth="1"/>
    <col min="14" max="18" width="13" style="6" customWidth="1"/>
    <col min="19" max="16384" width="9.140625" style="6"/>
  </cols>
  <sheetData>
    <row r="1" spans="1:25" ht="16.5" customHeight="1" x14ac:dyDescent="0.2">
      <c r="A1" s="227" t="s">
        <v>56</v>
      </c>
      <c r="B1" s="227"/>
      <c r="C1" s="227"/>
      <c r="D1" s="227"/>
      <c r="E1" s="227"/>
      <c r="F1" s="227"/>
      <c r="G1" s="227"/>
      <c r="H1" s="227"/>
      <c r="I1" s="227"/>
      <c r="J1" s="32"/>
      <c r="K1" s="26"/>
      <c r="L1" s="229" t="s">
        <v>112</v>
      </c>
      <c r="M1" s="229"/>
      <c r="N1" s="229"/>
      <c r="O1" s="229"/>
      <c r="P1" s="229"/>
      <c r="Q1" s="229"/>
      <c r="R1" s="229"/>
      <c r="S1" s="29"/>
    </row>
    <row r="2" spans="1:25" ht="16.5" customHeight="1" x14ac:dyDescent="0.2">
      <c r="A2" s="227"/>
      <c r="B2" s="227"/>
      <c r="C2" s="227"/>
      <c r="D2" s="227"/>
      <c r="E2" s="227"/>
      <c r="F2" s="227"/>
      <c r="G2" s="227"/>
      <c r="H2" s="227"/>
      <c r="I2" s="227"/>
      <c r="J2" s="32"/>
      <c r="K2" s="26"/>
      <c r="L2" s="229"/>
      <c r="M2" s="229"/>
      <c r="N2" s="229"/>
      <c r="O2" s="229"/>
      <c r="P2" s="229"/>
      <c r="Q2" s="229"/>
      <c r="R2" s="229"/>
      <c r="S2" s="29"/>
    </row>
    <row r="3" spans="1:25" ht="13.5" customHeight="1" thickBot="1" x14ac:dyDescent="0.25">
      <c r="A3" s="231" t="s">
        <v>106</v>
      </c>
      <c r="B3" s="231"/>
      <c r="C3" s="231"/>
      <c r="D3" s="231"/>
      <c r="E3" s="231"/>
      <c r="F3" s="231"/>
      <c r="G3" s="231"/>
      <c r="H3" s="231"/>
      <c r="I3" s="231"/>
      <c r="J3" s="26"/>
      <c r="K3" s="26"/>
      <c r="L3" s="233" t="s">
        <v>106</v>
      </c>
      <c r="M3" s="233"/>
      <c r="N3" s="233"/>
      <c r="O3" s="233"/>
      <c r="P3" s="233"/>
      <c r="Q3" s="233"/>
      <c r="R3" s="233"/>
      <c r="S3" s="29"/>
    </row>
    <row r="4" spans="1:25" ht="12.75" customHeight="1" x14ac:dyDescent="0.2">
      <c r="A4" s="213"/>
      <c r="B4" s="213"/>
      <c r="C4" s="213"/>
      <c r="D4" s="213"/>
      <c r="E4" s="213"/>
      <c r="F4" s="213"/>
      <c r="G4" s="213"/>
      <c r="H4" s="213"/>
      <c r="I4" s="213"/>
      <c r="J4" s="214"/>
      <c r="K4" s="26"/>
      <c r="L4" s="31"/>
      <c r="M4" s="31"/>
      <c r="N4" s="241" t="s">
        <v>54</v>
      </c>
      <c r="O4" s="241"/>
      <c r="P4" s="241"/>
      <c r="Q4" s="241"/>
      <c r="R4" s="241"/>
      <c r="S4" s="29"/>
    </row>
    <row r="5" spans="1:25" ht="12.75" customHeight="1" x14ac:dyDescent="0.2">
      <c r="A5" s="213"/>
      <c r="B5" s="213"/>
      <c r="C5" s="213"/>
      <c r="D5" s="213"/>
      <c r="E5" s="213"/>
      <c r="F5" s="213"/>
      <c r="G5" s="213"/>
      <c r="H5" s="213"/>
      <c r="I5" s="213"/>
      <c r="J5" s="214"/>
      <c r="K5" s="26"/>
      <c r="L5" s="31"/>
      <c r="M5" s="31"/>
      <c r="N5" s="242" t="s">
        <v>0</v>
      </c>
      <c r="O5" s="245" t="s">
        <v>1</v>
      </c>
      <c r="P5" s="245" t="s">
        <v>2</v>
      </c>
      <c r="Q5" s="245" t="s">
        <v>3</v>
      </c>
      <c r="R5" s="245" t="s">
        <v>39</v>
      </c>
      <c r="S5" s="29"/>
    </row>
    <row r="6" spans="1:25" x14ac:dyDescent="0.2">
      <c r="A6" s="215"/>
      <c r="B6" s="215"/>
      <c r="C6" s="215"/>
      <c r="D6" s="215"/>
      <c r="E6" s="215"/>
      <c r="F6" s="215"/>
      <c r="G6" s="215"/>
      <c r="H6" s="215"/>
      <c r="I6" s="215"/>
      <c r="J6" s="214"/>
      <c r="K6" s="26"/>
      <c r="L6" s="28"/>
      <c r="M6" s="28"/>
      <c r="N6" s="248"/>
      <c r="O6" s="246"/>
      <c r="P6" s="246"/>
      <c r="Q6" s="246"/>
      <c r="R6" s="246"/>
      <c r="S6" s="26"/>
    </row>
    <row r="7" spans="1:25" x14ac:dyDescent="0.2">
      <c r="A7" s="215"/>
      <c r="B7" s="215"/>
      <c r="C7" s="215"/>
      <c r="D7" s="215"/>
      <c r="E7" s="215"/>
      <c r="F7" s="215"/>
      <c r="G7" s="215"/>
      <c r="H7" s="215"/>
      <c r="I7" s="215"/>
      <c r="J7" s="214"/>
      <c r="K7" s="26"/>
      <c r="L7" s="178" t="s">
        <v>22</v>
      </c>
      <c r="M7" s="21" t="str">
        <f>VLOOKUP(L7,'Chart PF1.6.B'!$L$7:$M$42,2,FALSE)</f>
        <v>LU</v>
      </c>
      <c r="N7" s="175">
        <v>104980</v>
      </c>
      <c r="O7" s="175">
        <v>79860</v>
      </c>
      <c r="P7" s="175">
        <v>4450</v>
      </c>
      <c r="Q7" s="175">
        <v>1180</v>
      </c>
      <c r="R7" s="175">
        <v>190460</v>
      </c>
      <c r="S7" s="174"/>
      <c r="T7" s="182"/>
      <c r="U7" s="182"/>
      <c r="V7" s="182"/>
      <c r="W7" s="182"/>
      <c r="X7" s="182"/>
      <c r="Y7" s="182"/>
    </row>
    <row r="8" spans="1:25" x14ac:dyDescent="0.2">
      <c r="A8" s="216"/>
      <c r="B8" s="216"/>
      <c r="C8" s="216"/>
      <c r="D8" s="216"/>
      <c r="E8" s="216"/>
      <c r="F8" s="216"/>
      <c r="G8" s="216"/>
      <c r="H8" s="216"/>
      <c r="I8" s="216"/>
      <c r="J8" s="217"/>
      <c r="K8" s="16"/>
      <c r="L8" s="36" t="s">
        <v>8</v>
      </c>
      <c r="M8" s="20" t="str">
        <f>VLOOKUP(L8,'Chart PF1.6.B'!$L$7:$M$42,2,FALSE)</f>
        <v>IS</v>
      </c>
      <c r="N8" s="172">
        <v>33130</v>
      </c>
      <c r="O8" s="172">
        <v>84980</v>
      </c>
      <c r="P8" s="172">
        <v>8280</v>
      </c>
      <c r="Q8" s="172">
        <v>50</v>
      </c>
      <c r="R8" s="172">
        <v>126440</v>
      </c>
      <c r="S8" s="174"/>
      <c r="T8" s="182"/>
      <c r="U8" s="182"/>
      <c r="V8" s="182"/>
      <c r="W8" s="182"/>
      <c r="X8" s="182"/>
      <c r="Y8" s="182"/>
    </row>
    <row r="9" spans="1:25" x14ac:dyDescent="0.2">
      <c r="A9" s="216"/>
      <c r="B9" s="216"/>
      <c r="C9" s="216"/>
      <c r="D9" s="216"/>
      <c r="E9" s="216"/>
      <c r="F9" s="216"/>
      <c r="G9" s="216"/>
      <c r="H9" s="216"/>
      <c r="I9" s="216"/>
      <c r="J9" s="217"/>
      <c r="K9" s="16"/>
      <c r="L9" s="37" t="s">
        <v>16</v>
      </c>
      <c r="M9" s="21" t="str">
        <f>VLOOKUP(L9,'Chart PF1.6.B'!$L$7:$M$42,2,FALSE)</f>
        <v>NO</v>
      </c>
      <c r="N9" s="175">
        <v>40280</v>
      </c>
      <c r="O9" s="175">
        <v>69370</v>
      </c>
      <c r="P9" s="175">
        <v>11190</v>
      </c>
      <c r="Q9" s="175">
        <v>0</v>
      </c>
      <c r="R9" s="175">
        <v>120840</v>
      </c>
      <c r="S9" s="174"/>
      <c r="T9" s="182"/>
      <c r="U9" s="182"/>
      <c r="V9" s="182"/>
      <c r="W9" s="182"/>
      <c r="X9" s="182"/>
      <c r="Y9" s="182"/>
    </row>
    <row r="10" spans="1:25" x14ac:dyDescent="0.2">
      <c r="A10" s="216"/>
      <c r="B10" s="216"/>
      <c r="C10" s="216"/>
      <c r="D10" s="216"/>
      <c r="E10" s="216"/>
      <c r="F10" s="216"/>
      <c r="G10" s="216"/>
      <c r="H10" s="216"/>
      <c r="I10" s="216"/>
      <c r="J10" s="217"/>
      <c r="K10" s="16"/>
      <c r="L10" s="161" t="s">
        <v>19</v>
      </c>
      <c r="M10" s="20" t="str">
        <f>VLOOKUP(L10,'Chart PF1.6.B'!$L$7:$M$42,2,FALSE)</f>
        <v>DE</v>
      </c>
      <c r="N10" s="172">
        <v>45830</v>
      </c>
      <c r="O10" s="172">
        <v>41330</v>
      </c>
      <c r="P10" s="172">
        <v>10990</v>
      </c>
      <c r="Q10" s="172">
        <v>30</v>
      </c>
      <c r="R10" s="172">
        <v>98180</v>
      </c>
      <c r="S10" s="174"/>
      <c r="T10" s="182"/>
      <c r="U10" s="182"/>
      <c r="V10" s="182"/>
      <c r="W10" s="182"/>
      <c r="X10" s="182"/>
      <c r="Y10" s="182"/>
    </row>
    <row r="11" spans="1:25" x14ac:dyDescent="0.2">
      <c r="A11" s="216"/>
      <c r="B11" s="216"/>
      <c r="C11" s="216"/>
      <c r="D11" s="216"/>
      <c r="E11" s="216"/>
      <c r="F11" s="216"/>
      <c r="G11" s="216"/>
      <c r="H11" s="216"/>
      <c r="I11" s="216"/>
      <c r="J11" s="217"/>
      <c r="K11" s="16"/>
      <c r="L11" s="178" t="s">
        <v>18</v>
      </c>
      <c r="M11" s="21" t="str">
        <f>VLOOKUP(L11,'Chart PF1.6.B'!$L$7:$M$42,2,FALSE)</f>
        <v>DK</v>
      </c>
      <c r="N11" s="175">
        <v>31400</v>
      </c>
      <c r="O11" s="175">
        <v>42650</v>
      </c>
      <c r="P11" s="175">
        <v>14190</v>
      </c>
      <c r="Q11" s="175">
        <v>170</v>
      </c>
      <c r="R11" s="175">
        <v>88410</v>
      </c>
      <c r="S11" s="174"/>
      <c r="T11" s="182"/>
      <c r="U11" s="182"/>
      <c r="V11" s="182"/>
      <c r="W11" s="182"/>
      <c r="X11" s="182"/>
      <c r="Y11" s="182"/>
    </row>
    <row r="12" spans="1:25" x14ac:dyDescent="0.2">
      <c r="A12" s="216"/>
      <c r="B12" s="216"/>
      <c r="C12" s="216"/>
      <c r="D12" s="216"/>
      <c r="E12" s="216"/>
      <c r="F12" s="216"/>
      <c r="G12" s="216"/>
      <c r="H12" s="216"/>
      <c r="I12" s="216"/>
      <c r="J12" s="217"/>
      <c r="K12" s="16"/>
      <c r="L12" s="20" t="s">
        <v>15</v>
      </c>
      <c r="M12" s="20" t="str">
        <f>VLOOKUP(L12,'Chart PF1.6.B'!$L$7:$M$42,2,FALSE)</f>
        <v>SE</v>
      </c>
      <c r="N12" s="172">
        <v>28410</v>
      </c>
      <c r="O12" s="172">
        <v>49200</v>
      </c>
      <c r="P12" s="172">
        <v>8870</v>
      </c>
      <c r="Q12" s="172">
        <v>0</v>
      </c>
      <c r="R12" s="172">
        <v>86490</v>
      </c>
      <c r="S12" s="174"/>
      <c r="T12" s="182"/>
      <c r="U12" s="182"/>
      <c r="V12" s="182"/>
      <c r="W12" s="182"/>
      <c r="X12" s="182"/>
      <c r="Y12" s="182"/>
    </row>
    <row r="13" spans="1:25" x14ac:dyDescent="0.2">
      <c r="A13" s="216"/>
      <c r="B13" s="216"/>
      <c r="C13" s="216"/>
      <c r="D13" s="216"/>
      <c r="E13" s="216"/>
      <c r="F13" s="216"/>
      <c r="G13" s="216"/>
      <c r="H13" s="216"/>
      <c r="I13" s="216"/>
      <c r="J13" s="217"/>
      <c r="K13" s="16"/>
      <c r="L13" s="37" t="s">
        <v>13</v>
      </c>
      <c r="M13" s="21" t="str">
        <f>VLOOKUP(L13,'Chart PF1.6.B'!$L$7:$M$42,2,FALSE)</f>
        <v>FR</v>
      </c>
      <c r="N13" s="175">
        <v>29180</v>
      </c>
      <c r="O13" s="175">
        <v>54280</v>
      </c>
      <c r="P13" s="175">
        <v>1510</v>
      </c>
      <c r="Q13" s="175">
        <v>60</v>
      </c>
      <c r="R13" s="175">
        <v>85030</v>
      </c>
      <c r="S13" s="174"/>
      <c r="T13" s="182"/>
      <c r="U13" s="182"/>
      <c r="V13" s="182"/>
      <c r="W13" s="182"/>
      <c r="X13" s="182"/>
      <c r="Y13" s="182"/>
    </row>
    <row r="14" spans="1:25" x14ac:dyDescent="0.2">
      <c r="A14" s="216"/>
      <c r="B14" s="216"/>
      <c r="C14" s="216"/>
      <c r="D14" s="216"/>
      <c r="E14" s="216"/>
      <c r="F14" s="216"/>
      <c r="G14" s="216"/>
      <c r="H14" s="216"/>
      <c r="I14" s="216"/>
      <c r="J14" s="217"/>
      <c r="K14" s="16"/>
      <c r="L14" s="36" t="s">
        <v>12</v>
      </c>
      <c r="M14" s="20" t="str">
        <f>VLOOKUP(L14,'Chart PF1.6.B'!$L$7:$M$42,2,FALSE)</f>
        <v>FI</v>
      </c>
      <c r="N14" s="172">
        <v>28430</v>
      </c>
      <c r="O14" s="172">
        <v>42440</v>
      </c>
      <c r="P14" s="172">
        <v>10300</v>
      </c>
      <c r="Q14" s="172">
        <v>0</v>
      </c>
      <c r="R14" s="172">
        <v>81180</v>
      </c>
      <c r="S14" s="174"/>
      <c r="T14" s="182"/>
      <c r="U14" s="182"/>
      <c r="V14" s="182"/>
      <c r="W14" s="182"/>
      <c r="X14" s="182"/>
      <c r="Y14" s="182"/>
    </row>
    <row r="15" spans="1:25" x14ac:dyDescent="0.2">
      <c r="A15" s="216"/>
      <c r="B15" s="216"/>
      <c r="C15" s="216"/>
      <c r="D15" s="216"/>
      <c r="E15" s="216"/>
      <c r="F15" s="216"/>
      <c r="G15" s="216"/>
      <c r="H15" s="216"/>
      <c r="I15" s="216"/>
      <c r="J15" s="217"/>
      <c r="K15" s="16"/>
      <c r="L15" s="37" t="s">
        <v>27</v>
      </c>
      <c r="M15" s="21" t="str">
        <f>VLOOKUP(L15,'Chart PF1.6.B'!$L$7:$M$42,2,FALSE)</f>
        <v>BE</v>
      </c>
      <c r="N15" s="175">
        <v>31390</v>
      </c>
      <c r="O15" s="175">
        <v>39940</v>
      </c>
      <c r="P15" s="175">
        <v>3710</v>
      </c>
      <c r="Q15" s="175">
        <v>100</v>
      </c>
      <c r="R15" s="175">
        <v>75130</v>
      </c>
      <c r="S15" s="174"/>
      <c r="T15" s="182"/>
      <c r="U15" s="182"/>
      <c r="V15" s="182"/>
      <c r="W15" s="182"/>
      <c r="X15" s="182"/>
      <c r="Y15" s="182"/>
    </row>
    <row r="16" spans="1:25" x14ac:dyDescent="0.2">
      <c r="A16" s="216"/>
      <c r="B16" s="216"/>
      <c r="C16" s="216"/>
      <c r="D16" s="216"/>
      <c r="E16" s="216"/>
      <c r="F16" s="216"/>
      <c r="G16" s="216"/>
      <c r="H16" s="216"/>
      <c r="I16" s="216"/>
      <c r="J16" s="217"/>
      <c r="K16" s="16"/>
      <c r="L16" s="161" t="s">
        <v>26</v>
      </c>
      <c r="M16" s="20" t="str">
        <f>VLOOKUP(L16,'Chart PF1.6.B'!$L$7:$M$42,2,FALSE)</f>
        <v>NL</v>
      </c>
      <c r="N16" s="172">
        <v>26850</v>
      </c>
      <c r="O16" s="172">
        <v>42740</v>
      </c>
      <c r="P16" s="172">
        <v>2230</v>
      </c>
      <c r="Q16" s="172">
        <v>0</v>
      </c>
      <c r="R16" s="172">
        <v>71820</v>
      </c>
      <c r="S16" s="174"/>
      <c r="T16" s="182"/>
      <c r="U16" s="182"/>
      <c r="V16" s="182"/>
      <c r="W16" s="182"/>
      <c r="X16" s="182"/>
      <c r="Y16" s="182"/>
    </row>
    <row r="17" spans="1:25" x14ac:dyDescent="0.2">
      <c r="A17" s="216"/>
      <c r="B17" s="216"/>
      <c r="C17" s="216"/>
      <c r="D17" s="216"/>
      <c r="E17" s="216"/>
      <c r="F17" s="216"/>
      <c r="G17" s="216"/>
      <c r="H17" s="216"/>
      <c r="I17" s="216"/>
      <c r="J17" s="217"/>
      <c r="K17" s="16"/>
      <c r="L17" s="37" t="s">
        <v>17</v>
      </c>
      <c r="M17" s="21" t="str">
        <f>VLOOKUP(L17,'Chart PF1.6.B'!$L$7:$M$42,2,FALSE)</f>
        <v>EE</v>
      </c>
      <c r="N17" s="175">
        <v>47230</v>
      </c>
      <c r="O17" s="175">
        <v>23110</v>
      </c>
      <c r="P17" s="175">
        <v>450</v>
      </c>
      <c r="Q17" s="175">
        <v>0</v>
      </c>
      <c r="R17" s="175">
        <v>70790</v>
      </c>
      <c r="S17" s="174"/>
      <c r="T17" s="182"/>
      <c r="U17" s="182"/>
      <c r="V17" s="182"/>
      <c r="W17" s="182"/>
      <c r="X17" s="182"/>
      <c r="Y17" s="182"/>
    </row>
    <row r="18" spans="1:25" x14ac:dyDescent="0.2">
      <c r="A18" s="216"/>
      <c r="B18" s="216"/>
      <c r="C18" s="216"/>
      <c r="D18" s="216"/>
      <c r="E18" s="216"/>
      <c r="F18" s="216"/>
      <c r="G18" s="216"/>
      <c r="H18" s="216"/>
      <c r="I18" s="216"/>
      <c r="J18" s="217"/>
      <c r="K18" s="16"/>
      <c r="L18" s="161" t="s">
        <v>35</v>
      </c>
      <c r="M18" s="20" t="str">
        <f>VLOOKUP(L18,'Chart PF1.6.B'!$L$7:$M$42,2,FALSE)</f>
        <v>KR</v>
      </c>
      <c r="N18" s="172">
        <v>22510</v>
      </c>
      <c r="O18" s="172">
        <v>45530</v>
      </c>
      <c r="P18" s="172">
        <v>2280</v>
      </c>
      <c r="Q18" s="172">
        <v>40</v>
      </c>
      <c r="R18" s="172">
        <v>70360</v>
      </c>
      <c r="S18" s="174"/>
      <c r="T18" s="182"/>
      <c r="U18" s="182"/>
      <c r="V18" s="182"/>
      <c r="W18" s="182"/>
      <c r="X18" s="182"/>
      <c r="Y18" s="182"/>
    </row>
    <row r="19" spans="1:25" ht="12.75" customHeight="1" x14ac:dyDescent="0.2">
      <c r="A19" s="216"/>
      <c r="B19" s="216"/>
      <c r="C19" s="216"/>
      <c r="D19" s="216"/>
      <c r="E19" s="216"/>
      <c r="F19" s="216"/>
      <c r="G19" s="216"/>
      <c r="H19" s="216"/>
      <c r="I19" s="216"/>
      <c r="J19" s="217"/>
      <c r="K19" s="16"/>
      <c r="L19" s="178" t="s">
        <v>11</v>
      </c>
      <c r="M19" s="21" t="str">
        <f>VLOOKUP(L19,'Chart PF1.6.B'!$L$7:$M$42,2,FALSE)</f>
        <v>AU</v>
      </c>
      <c r="N19" s="175">
        <v>29530</v>
      </c>
      <c r="O19" s="175">
        <v>24210</v>
      </c>
      <c r="P19" s="175">
        <v>4440</v>
      </c>
      <c r="Q19" s="175">
        <v>8250</v>
      </c>
      <c r="R19" s="175">
        <v>66430</v>
      </c>
      <c r="S19" s="174"/>
      <c r="T19" s="182"/>
      <c r="U19" s="182"/>
      <c r="V19" s="182"/>
      <c r="W19" s="182"/>
      <c r="X19" s="182"/>
      <c r="Y19" s="182"/>
    </row>
    <row r="20" spans="1:25" ht="12.75" customHeight="1" x14ac:dyDescent="0.2">
      <c r="A20" s="216"/>
      <c r="B20" s="216"/>
      <c r="C20" s="216"/>
      <c r="D20" s="216"/>
      <c r="E20" s="216"/>
      <c r="F20" s="216"/>
      <c r="G20" s="216"/>
      <c r="H20" s="216"/>
      <c r="I20" s="216"/>
      <c r="J20" s="217"/>
      <c r="K20" s="16"/>
      <c r="L20" s="205" t="s">
        <v>116</v>
      </c>
      <c r="M20" s="205" t="s">
        <v>59</v>
      </c>
      <c r="N20" s="207">
        <v>28330</v>
      </c>
      <c r="O20" s="207">
        <v>30800</v>
      </c>
      <c r="P20" s="207">
        <v>3660</v>
      </c>
      <c r="Q20" s="207">
        <v>1160</v>
      </c>
      <c r="R20" s="207">
        <v>63950</v>
      </c>
      <c r="S20" s="174"/>
      <c r="T20" s="182"/>
      <c r="U20" s="182"/>
      <c r="V20" s="182"/>
      <c r="W20" s="182"/>
      <c r="X20" s="182"/>
      <c r="Y20" s="182"/>
    </row>
    <row r="21" spans="1:25" ht="12.75" customHeight="1" x14ac:dyDescent="0.25">
      <c r="A21" s="247" t="s">
        <v>108</v>
      </c>
      <c r="B21" s="247"/>
      <c r="C21" s="247"/>
      <c r="D21" s="247"/>
      <c r="E21" s="247"/>
      <c r="F21" s="247"/>
      <c r="G21" s="247"/>
      <c r="H21" s="247"/>
      <c r="I21" s="247"/>
      <c r="J21" s="16"/>
      <c r="K21" s="16"/>
      <c r="L21" s="37" t="s">
        <v>14</v>
      </c>
      <c r="M21" s="21" t="str">
        <f>VLOOKUP(L21,'Chart PF1.6.B'!$L$7:$M$42,2,FALSE)</f>
        <v>UK</v>
      </c>
      <c r="N21" s="175">
        <v>28610</v>
      </c>
      <c r="O21" s="175">
        <v>20180</v>
      </c>
      <c r="P21" s="175">
        <v>6490</v>
      </c>
      <c r="Q21" s="175">
        <v>10730</v>
      </c>
      <c r="R21" s="175">
        <v>66010</v>
      </c>
      <c r="S21" s="174"/>
      <c r="T21" s="182"/>
      <c r="U21" s="182"/>
      <c r="V21" s="182"/>
      <c r="W21" s="182"/>
      <c r="X21" s="182"/>
      <c r="Y21" s="182"/>
    </row>
    <row r="22" spans="1:25" ht="12.75" customHeight="1" x14ac:dyDescent="0.25">
      <c r="A22" s="5" t="s">
        <v>117</v>
      </c>
      <c r="B22" s="23"/>
      <c r="C22" s="23"/>
      <c r="D22" s="24"/>
      <c r="E22" s="23"/>
      <c r="F22" s="23"/>
      <c r="G22" s="23"/>
      <c r="H22" s="23"/>
      <c r="I22" s="23"/>
      <c r="J22" s="16"/>
      <c r="K22" s="16"/>
      <c r="L22" s="36" t="s">
        <v>25</v>
      </c>
      <c r="M22" s="20" t="str">
        <f>VLOOKUP(L22,'Chart PF1.6.B'!$L$7:$M$42,2,FALSE)</f>
        <v>AT</v>
      </c>
      <c r="N22" s="172">
        <v>28820</v>
      </c>
      <c r="O22" s="172">
        <v>32710</v>
      </c>
      <c r="P22" s="172">
        <v>3830</v>
      </c>
      <c r="Q22" s="172">
        <v>0</v>
      </c>
      <c r="R22" s="172">
        <v>65370</v>
      </c>
      <c r="S22" s="174"/>
      <c r="T22" s="182"/>
      <c r="U22" s="182"/>
      <c r="V22" s="182"/>
      <c r="W22" s="182"/>
      <c r="X22" s="182"/>
      <c r="Y22" s="182"/>
    </row>
    <row r="23" spans="1:25" ht="12.75" customHeight="1" x14ac:dyDescent="0.25">
      <c r="A23" s="10"/>
      <c r="B23" s="23"/>
      <c r="C23" s="23"/>
      <c r="D23" s="24"/>
      <c r="E23" s="23"/>
      <c r="F23" s="23"/>
      <c r="G23" s="23"/>
      <c r="H23" s="23"/>
      <c r="I23" s="23"/>
      <c r="J23" s="16"/>
      <c r="K23" s="16"/>
      <c r="L23" s="37" t="s">
        <v>36</v>
      </c>
      <c r="M23" s="21" t="str">
        <f>VLOOKUP(L23,'Chart PF1.6.B'!$L$7:$M$42,2,FALSE)</f>
        <v>JP</v>
      </c>
      <c r="N23" s="175">
        <v>17320</v>
      </c>
      <c r="O23" s="175">
        <v>41640</v>
      </c>
      <c r="P23" s="175">
        <v>4600</v>
      </c>
      <c r="Q23" s="175">
        <v>0</v>
      </c>
      <c r="R23" s="175">
        <v>63550</v>
      </c>
      <c r="S23" s="174"/>
      <c r="T23" s="182"/>
      <c r="U23" s="182"/>
      <c r="V23" s="182"/>
      <c r="W23" s="182"/>
      <c r="X23" s="182"/>
      <c r="Y23" s="182"/>
    </row>
    <row r="24" spans="1:25" ht="12.75" customHeight="1" x14ac:dyDescent="0.25">
      <c r="A24" s="224" t="s">
        <v>118</v>
      </c>
      <c r="B24" s="225"/>
      <c r="C24" s="225"/>
      <c r="D24" s="225"/>
      <c r="E24" s="225"/>
      <c r="F24" s="225"/>
      <c r="G24" s="225"/>
      <c r="H24" s="225"/>
      <c r="I24" s="225"/>
      <c r="J24" s="225"/>
      <c r="K24" s="16"/>
      <c r="L24" s="161" t="s">
        <v>20</v>
      </c>
      <c r="M24" s="20" t="str">
        <f>VLOOKUP(L24,'Chart PF1.6.B'!$L$7:$M$42,2,FALSE)</f>
        <v>NZ</v>
      </c>
      <c r="N24" s="172">
        <v>20260</v>
      </c>
      <c r="O24" s="172">
        <v>31070</v>
      </c>
      <c r="P24" s="172">
        <v>4240</v>
      </c>
      <c r="Q24" s="172">
        <v>6480</v>
      </c>
      <c r="R24" s="172">
        <v>62050</v>
      </c>
      <c r="S24" s="174"/>
      <c r="T24" s="182"/>
      <c r="U24" s="182"/>
      <c r="V24" s="182"/>
      <c r="W24" s="182"/>
      <c r="X24" s="182"/>
      <c r="Y24" s="182"/>
    </row>
    <row r="25" spans="1:25" ht="12.75" customHeight="1" x14ac:dyDescent="0.2">
      <c r="A25" s="239" t="s">
        <v>119</v>
      </c>
      <c r="B25" s="239"/>
      <c r="C25" s="239"/>
      <c r="D25" s="239"/>
      <c r="E25" s="239"/>
      <c r="F25" s="239"/>
      <c r="G25" s="239"/>
      <c r="H25" s="239"/>
      <c r="I25" s="239"/>
      <c r="J25" s="239"/>
      <c r="K25" s="16"/>
      <c r="L25" s="178" t="s">
        <v>38</v>
      </c>
      <c r="M25" s="21" t="str">
        <f>VLOOKUP(L25,'Chart PF1.6.B'!$L$7:$M$42,2,FALSE)</f>
        <v>CH</v>
      </c>
      <c r="N25" s="175">
        <v>38150</v>
      </c>
      <c r="O25" s="175">
        <v>22350</v>
      </c>
      <c r="P25" s="175">
        <v>1080</v>
      </c>
      <c r="Q25" s="175">
        <v>110</v>
      </c>
      <c r="R25" s="175">
        <v>61700</v>
      </c>
      <c r="S25" s="174"/>
      <c r="T25" s="182"/>
      <c r="U25" s="182"/>
      <c r="V25" s="182"/>
      <c r="W25" s="182"/>
      <c r="X25" s="182"/>
      <c r="Y25" s="182"/>
    </row>
    <row r="26" spans="1:25" ht="12.75" customHeight="1" x14ac:dyDescent="0.2">
      <c r="A26" s="239"/>
      <c r="B26" s="239"/>
      <c r="C26" s="239"/>
      <c r="D26" s="239"/>
      <c r="E26" s="239"/>
      <c r="F26" s="239"/>
      <c r="G26" s="239"/>
      <c r="H26" s="239"/>
      <c r="I26" s="239"/>
      <c r="J26" s="239"/>
      <c r="K26" s="16"/>
      <c r="L26" s="36" t="s">
        <v>23</v>
      </c>
      <c r="M26" s="20" t="str">
        <f>VLOOKUP(L26,'Chart PF1.6.B'!$L$7:$M$42,2,FALSE)</f>
        <v>IT</v>
      </c>
      <c r="N26" s="172">
        <v>27940</v>
      </c>
      <c r="O26" s="172">
        <v>30580</v>
      </c>
      <c r="P26" s="172">
        <v>1530</v>
      </c>
      <c r="Q26" s="172">
        <v>710</v>
      </c>
      <c r="R26" s="172">
        <v>60760</v>
      </c>
      <c r="S26" s="174"/>
      <c r="T26" s="182"/>
      <c r="U26" s="182"/>
      <c r="V26" s="182"/>
      <c r="W26" s="182"/>
      <c r="X26" s="182"/>
      <c r="Y26" s="182"/>
    </row>
    <row r="27" spans="1:25" ht="12.75" customHeight="1" x14ac:dyDescent="0.2">
      <c r="A27" s="190"/>
      <c r="B27" s="190"/>
      <c r="C27" s="190"/>
      <c r="D27" s="190"/>
      <c r="E27" s="190"/>
      <c r="F27" s="190"/>
      <c r="G27" s="190"/>
      <c r="H27" s="190"/>
      <c r="I27" s="190"/>
      <c r="J27" s="25"/>
      <c r="K27" s="16"/>
      <c r="L27" s="37" t="s">
        <v>31</v>
      </c>
      <c r="M27" s="21" t="str">
        <f>VLOOKUP(L27,'Chart PF1.6.B'!$L$7:$M$42,2,FALSE)</f>
        <v>IE</v>
      </c>
      <c r="N27" s="175">
        <v>26010</v>
      </c>
      <c r="O27" s="175">
        <v>21890</v>
      </c>
      <c r="P27" s="175">
        <v>1210</v>
      </c>
      <c r="Q27" s="175">
        <v>10690</v>
      </c>
      <c r="R27" s="175">
        <v>59800</v>
      </c>
      <c r="S27" s="174"/>
      <c r="T27" s="182"/>
      <c r="U27" s="182"/>
      <c r="V27" s="182"/>
      <c r="W27" s="182"/>
      <c r="X27" s="182"/>
      <c r="Y27" s="182"/>
    </row>
    <row r="28" spans="1:25" ht="12.75" customHeight="1" x14ac:dyDescent="0.2">
      <c r="A28" s="190"/>
      <c r="B28" s="190"/>
      <c r="C28" s="190"/>
      <c r="D28" s="190"/>
      <c r="E28" s="190"/>
      <c r="F28" s="190"/>
      <c r="G28" s="190"/>
      <c r="H28" s="190"/>
      <c r="I28" s="190"/>
      <c r="J28" s="16"/>
      <c r="K28" s="16"/>
      <c r="L28" s="161" t="s">
        <v>9</v>
      </c>
      <c r="M28" s="20" t="str">
        <f>VLOOKUP(L28,'Chart PF1.6.B'!$L$7:$M$42,2,FALSE)</f>
        <v>HU</v>
      </c>
      <c r="N28" s="172">
        <v>35580</v>
      </c>
      <c r="O28" s="172">
        <v>19910</v>
      </c>
      <c r="P28" s="172">
        <v>4200</v>
      </c>
      <c r="Q28" s="172">
        <v>0</v>
      </c>
      <c r="R28" s="172">
        <v>59690</v>
      </c>
      <c r="S28" s="174"/>
      <c r="T28" s="182"/>
      <c r="U28" s="182"/>
      <c r="V28" s="182"/>
      <c r="W28" s="182"/>
      <c r="X28" s="182"/>
      <c r="Y28" s="182"/>
    </row>
    <row r="29" spans="1:25" ht="12.75" customHeight="1" x14ac:dyDescent="0.2">
      <c r="A29" s="16"/>
      <c r="B29" s="16"/>
      <c r="C29" s="16"/>
      <c r="D29" s="16"/>
      <c r="E29" s="16"/>
      <c r="F29" s="16"/>
      <c r="G29" s="16"/>
      <c r="H29" s="16"/>
      <c r="I29" s="16"/>
      <c r="J29" s="16"/>
      <c r="K29" s="16"/>
      <c r="L29" s="178" t="s">
        <v>101</v>
      </c>
      <c r="M29" s="21" t="s">
        <v>115</v>
      </c>
      <c r="N29" s="175">
        <v>31460</v>
      </c>
      <c r="O29" s="175">
        <v>26490</v>
      </c>
      <c r="P29" s="175">
        <v>1300</v>
      </c>
      <c r="Q29" s="175">
        <v>0</v>
      </c>
      <c r="R29" s="175">
        <v>59260</v>
      </c>
      <c r="S29" s="174"/>
      <c r="T29" s="182"/>
      <c r="U29" s="182"/>
      <c r="V29" s="182"/>
      <c r="W29" s="182"/>
      <c r="X29" s="182"/>
      <c r="Y29" s="182"/>
    </row>
    <row r="30" spans="1:25" ht="12.75" customHeight="1" x14ac:dyDescent="0.2">
      <c r="A30" s="16"/>
      <c r="B30" s="16"/>
      <c r="C30" s="16"/>
      <c r="D30" s="16"/>
      <c r="E30" s="16"/>
      <c r="F30" s="16"/>
      <c r="G30" s="16"/>
      <c r="H30" s="16"/>
      <c r="I30" s="16"/>
      <c r="J30" s="16"/>
      <c r="K30" s="16"/>
      <c r="L30" s="36" t="s">
        <v>21</v>
      </c>
      <c r="M30" s="20" t="str">
        <f>VLOOKUP(L30,'Chart PF1.6.B'!$L$7:$M$42,2,FALSE)</f>
        <v>SV</v>
      </c>
      <c r="N30" s="172">
        <v>30010</v>
      </c>
      <c r="O30" s="172">
        <v>26120</v>
      </c>
      <c r="P30" s="172">
        <v>320</v>
      </c>
      <c r="Q30" s="172">
        <v>10</v>
      </c>
      <c r="R30" s="172">
        <v>56470</v>
      </c>
      <c r="S30" s="174"/>
      <c r="T30" s="182"/>
      <c r="U30" s="182"/>
      <c r="V30" s="182"/>
      <c r="W30" s="182"/>
      <c r="X30" s="182"/>
      <c r="Y30" s="182"/>
    </row>
    <row r="31" spans="1:25" ht="13.5" customHeight="1" x14ac:dyDescent="0.2">
      <c r="A31" s="16"/>
      <c r="B31" s="16"/>
      <c r="C31" s="16"/>
      <c r="D31" s="16"/>
      <c r="E31" s="16"/>
      <c r="F31" s="16"/>
      <c r="G31" s="16"/>
      <c r="H31" s="16"/>
      <c r="I31" s="16"/>
      <c r="J31" s="16"/>
      <c r="K31" s="16"/>
      <c r="L31" s="37" t="s">
        <v>7</v>
      </c>
      <c r="M31" s="21" t="str">
        <f>VLOOKUP(L31,'Chart PF1.6.B'!$L$7:$M$42,2,FALSE)</f>
        <v>CZ</v>
      </c>
      <c r="N31" s="175">
        <v>30930</v>
      </c>
      <c r="O31" s="175">
        <v>16720</v>
      </c>
      <c r="P31" s="175">
        <v>2550</v>
      </c>
      <c r="Q31" s="175">
        <v>0</v>
      </c>
      <c r="R31" s="175">
        <v>50200</v>
      </c>
      <c r="S31" s="174"/>
      <c r="T31" s="182"/>
      <c r="U31" s="182"/>
      <c r="V31" s="182"/>
      <c r="W31" s="182"/>
      <c r="X31" s="182"/>
      <c r="Y31" s="182"/>
    </row>
    <row r="32" spans="1:25" ht="13.5" customHeight="1" x14ac:dyDescent="0.2">
      <c r="A32" s="16"/>
      <c r="B32" s="16"/>
      <c r="C32" s="16"/>
      <c r="D32" s="16"/>
      <c r="E32" s="16"/>
      <c r="F32" s="16"/>
      <c r="G32" s="16"/>
      <c r="H32" s="16"/>
      <c r="I32" s="16"/>
      <c r="J32" s="16"/>
      <c r="K32" s="16"/>
      <c r="L32" s="161" t="s">
        <v>100</v>
      </c>
      <c r="M32" s="20" t="s">
        <v>114</v>
      </c>
      <c r="N32" s="172">
        <v>29290</v>
      </c>
      <c r="O32" s="172">
        <v>17740</v>
      </c>
      <c r="P32" s="172">
        <v>710</v>
      </c>
      <c r="Q32" s="172">
        <v>0</v>
      </c>
      <c r="R32" s="172">
        <v>47730</v>
      </c>
      <c r="S32" s="174"/>
      <c r="T32" s="182"/>
      <c r="U32" s="182"/>
      <c r="V32" s="182"/>
      <c r="W32" s="182"/>
      <c r="X32" s="182"/>
      <c r="Y32" s="182"/>
    </row>
    <row r="33" spans="1:27" ht="13.5" customHeight="1" x14ac:dyDescent="0.2">
      <c r="A33" s="16"/>
      <c r="B33" s="16"/>
      <c r="C33" s="16"/>
      <c r="D33" s="16"/>
      <c r="E33" s="16"/>
      <c r="F33" s="16"/>
      <c r="G33" s="16"/>
      <c r="H33" s="16"/>
      <c r="I33" s="16"/>
      <c r="J33" s="16"/>
      <c r="K33" s="16"/>
      <c r="L33" s="178" t="s">
        <v>34</v>
      </c>
      <c r="M33" s="21" t="str">
        <f>VLOOKUP(L33,'Chart PF1.6.B'!$L$7:$M$42,2,FALSE)</f>
        <v>PL</v>
      </c>
      <c r="N33" s="175">
        <v>30470</v>
      </c>
      <c r="O33" s="175">
        <v>15140</v>
      </c>
      <c r="P33" s="175">
        <v>1340</v>
      </c>
      <c r="Q33" s="175">
        <v>0</v>
      </c>
      <c r="R33" s="175">
        <v>46940</v>
      </c>
      <c r="S33" s="174"/>
      <c r="T33" s="182"/>
      <c r="U33" s="182"/>
      <c r="V33" s="182"/>
      <c r="W33" s="182"/>
      <c r="X33" s="182"/>
      <c r="Y33" s="182"/>
    </row>
    <row r="34" spans="1:27" x14ac:dyDescent="0.2">
      <c r="A34" s="16"/>
      <c r="B34" s="16"/>
      <c r="C34" s="16"/>
      <c r="D34" s="16"/>
      <c r="E34" s="16"/>
      <c r="F34" s="16"/>
      <c r="G34" s="16"/>
      <c r="H34" s="16"/>
      <c r="I34" s="16"/>
      <c r="J34" s="16"/>
      <c r="K34" s="16"/>
      <c r="L34" s="20" t="s">
        <v>24</v>
      </c>
      <c r="M34" s="20" t="str">
        <f>VLOOKUP(L34,'Chart PF1.6.B'!$L$7:$M$42,2,FALSE)</f>
        <v>ES</v>
      </c>
      <c r="N34" s="172">
        <v>18080</v>
      </c>
      <c r="O34" s="172">
        <v>21610</v>
      </c>
      <c r="P34" s="172">
        <v>3640</v>
      </c>
      <c r="Q34" s="172">
        <v>10</v>
      </c>
      <c r="R34" s="172">
        <v>43340</v>
      </c>
      <c r="S34" s="174"/>
      <c r="T34" s="174"/>
      <c r="U34" s="174"/>
      <c r="V34" s="174"/>
      <c r="W34" s="174"/>
      <c r="X34" s="182"/>
      <c r="Y34" s="182"/>
    </row>
    <row r="35" spans="1:27" x14ac:dyDescent="0.2">
      <c r="A35" s="16"/>
      <c r="B35" s="16"/>
      <c r="C35" s="16"/>
      <c r="D35" s="16"/>
      <c r="E35" s="16"/>
      <c r="F35" s="16"/>
      <c r="G35" s="16"/>
      <c r="H35" s="16"/>
      <c r="I35" s="16"/>
      <c r="J35" s="16"/>
      <c r="K35" s="16"/>
      <c r="L35" s="178" t="s">
        <v>10</v>
      </c>
      <c r="M35" s="21" t="str">
        <f>VLOOKUP(L35,'Chart PF1.6.B'!$L$7:$M$42,2,FALSE)</f>
        <v>SK</v>
      </c>
      <c r="N35" s="175">
        <v>26840</v>
      </c>
      <c r="O35" s="175">
        <v>14610</v>
      </c>
      <c r="P35" s="175">
        <v>580</v>
      </c>
      <c r="Q35" s="175">
        <v>0</v>
      </c>
      <c r="R35" s="175">
        <v>42030</v>
      </c>
      <c r="S35" s="174"/>
      <c r="T35" s="182"/>
      <c r="U35" s="182"/>
      <c r="V35" s="182"/>
      <c r="W35" s="182"/>
      <c r="X35" s="182"/>
      <c r="Y35" s="182"/>
    </row>
    <row r="36" spans="1:27" x14ac:dyDescent="0.2">
      <c r="A36" s="16"/>
      <c r="B36" s="16"/>
      <c r="C36" s="16"/>
      <c r="D36" s="16"/>
      <c r="E36" s="16"/>
      <c r="F36" s="16"/>
      <c r="G36" s="16"/>
      <c r="H36" s="16"/>
      <c r="I36" s="16"/>
      <c r="J36" s="16"/>
      <c r="K36" s="16"/>
      <c r="L36" s="36" t="s">
        <v>33</v>
      </c>
      <c r="M36" s="20" t="str">
        <f>VLOOKUP(L36,'Chart PF1.6.B'!$L$7:$M$42,2,FALSE)</f>
        <v>PT</v>
      </c>
      <c r="N36" s="172">
        <v>24930</v>
      </c>
      <c r="O36" s="172">
        <v>14530</v>
      </c>
      <c r="P36" s="172">
        <v>510</v>
      </c>
      <c r="Q36" s="172">
        <v>20</v>
      </c>
      <c r="R36" s="172">
        <v>39980</v>
      </c>
      <c r="S36" s="174"/>
      <c r="T36" s="182"/>
      <c r="U36" s="182"/>
      <c r="V36" s="182"/>
      <c r="W36" s="182"/>
      <c r="X36" s="182"/>
      <c r="Y36" s="182"/>
    </row>
    <row r="37" spans="1:27" x14ac:dyDescent="0.2">
      <c r="A37" s="16"/>
      <c r="B37" s="16"/>
      <c r="C37" s="16"/>
      <c r="D37" s="16"/>
      <c r="E37" s="16"/>
      <c r="F37" s="16"/>
      <c r="G37" s="16"/>
      <c r="H37" s="16"/>
      <c r="I37" s="16"/>
      <c r="J37" s="16"/>
      <c r="K37" s="16"/>
      <c r="L37" s="37" t="s">
        <v>37</v>
      </c>
      <c r="M37" s="21" t="str">
        <f>VLOOKUP(L37,'Chart PF1.6.B'!$L$7:$M$42,2,FALSE)</f>
        <v>US</v>
      </c>
      <c r="N37" s="175">
        <v>13970</v>
      </c>
      <c r="O37" s="175">
        <v>15860</v>
      </c>
      <c r="P37" s="175">
        <v>2970</v>
      </c>
      <c r="Q37" s="175">
        <v>680</v>
      </c>
      <c r="R37" s="175">
        <v>33470</v>
      </c>
      <c r="S37" s="174"/>
      <c r="T37" s="182"/>
      <c r="U37" s="182"/>
      <c r="V37" s="182"/>
      <c r="W37" s="182"/>
      <c r="X37" s="182"/>
      <c r="Y37" s="182"/>
    </row>
    <row r="38" spans="1:27" x14ac:dyDescent="0.2">
      <c r="A38" s="16"/>
      <c r="B38" s="16"/>
      <c r="C38" s="16"/>
      <c r="D38" s="16"/>
      <c r="E38" s="16"/>
      <c r="F38" s="16"/>
      <c r="G38" s="16"/>
      <c r="H38" s="16"/>
      <c r="I38" s="16"/>
      <c r="J38" s="16"/>
      <c r="K38" s="16"/>
      <c r="L38" s="36" t="s">
        <v>28</v>
      </c>
      <c r="M38" s="20" t="str">
        <f>VLOOKUP(L38,'Chart PF1.6.B'!$L$7:$M$42,2,FALSE)</f>
        <v>GR</v>
      </c>
      <c r="N38" s="172">
        <v>16890</v>
      </c>
      <c r="O38" s="172">
        <v>11380</v>
      </c>
      <c r="P38" s="172">
        <v>320</v>
      </c>
      <c r="Q38" s="172">
        <v>0</v>
      </c>
      <c r="R38" s="172">
        <v>28600</v>
      </c>
      <c r="S38" s="174"/>
      <c r="T38" s="182"/>
      <c r="U38" s="182"/>
      <c r="V38" s="182"/>
      <c r="W38" s="182"/>
      <c r="X38" s="182"/>
      <c r="Y38" s="182"/>
    </row>
    <row r="39" spans="1:27" x14ac:dyDescent="0.2">
      <c r="A39" s="16"/>
      <c r="B39" s="16"/>
      <c r="C39" s="16"/>
      <c r="D39" s="16"/>
      <c r="E39" s="16"/>
      <c r="F39" s="16"/>
      <c r="G39" s="16"/>
      <c r="H39" s="16"/>
      <c r="I39" s="16"/>
      <c r="J39" s="16"/>
      <c r="K39" s="16"/>
      <c r="L39" s="37" t="s">
        <v>29</v>
      </c>
      <c r="M39" s="21" t="str">
        <f>VLOOKUP(L39,'Chart PF1.6.B'!$L$7:$M$42,2,FALSE)</f>
        <v>IL</v>
      </c>
      <c r="N39" s="175">
        <v>8920</v>
      </c>
      <c r="O39" s="175">
        <v>15140</v>
      </c>
      <c r="P39" s="175">
        <v>1940</v>
      </c>
      <c r="Q39" s="175">
        <v>40</v>
      </c>
      <c r="R39" s="175">
        <v>26030</v>
      </c>
      <c r="S39" s="174"/>
      <c r="T39" s="182"/>
      <c r="U39" s="182"/>
      <c r="V39" s="182"/>
      <c r="W39" s="182"/>
      <c r="X39" s="182"/>
      <c r="Y39" s="182"/>
    </row>
    <row r="40" spans="1:27" x14ac:dyDescent="0.2">
      <c r="A40" s="16"/>
      <c r="B40" s="16"/>
      <c r="C40" s="16"/>
      <c r="D40" s="16"/>
      <c r="E40" s="16"/>
      <c r="F40" s="16"/>
      <c r="G40" s="16"/>
      <c r="H40" s="16"/>
      <c r="I40" s="16"/>
      <c r="J40" s="16"/>
      <c r="K40" s="16"/>
      <c r="L40" s="36" t="s">
        <v>32</v>
      </c>
      <c r="M40" s="20" t="str">
        <f>VLOOKUP(L40,'Chart PF1.6.B'!$L$7:$M$42,2,FALSE)</f>
        <v>CL</v>
      </c>
      <c r="N40" s="172">
        <v>6220</v>
      </c>
      <c r="O40" s="172">
        <v>11780</v>
      </c>
      <c r="P40" s="172">
        <v>2100</v>
      </c>
      <c r="Q40" s="172">
        <v>0</v>
      </c>
      <c r="R40" s="172">
        <v>20100</v>
      </c>
      <c r="S40" s="174"/>
      <c r="T40" s="182"/>
      <c r="U40" s="182"/>
      <c r="V40" s="182"/>
      <c r="W40" s="182"/>
      <c r="X40" s="182"/>
      <c r="Y40" s="182"/>
    </row>
    <row r="41" spans="1:27" x14ac:dyDescent="0.2">
      <c r="A41" s="16"/>
      <c r="B41" s="16"/>
      <c r="C41" s="16"/>
      <c r="D41" s="16"/>
      <c r="E41" s="16"/>
      <c r="F41" s="16"/>
      <c r="G41" s="16"/>
      <c r="H41" s="16"/>
      <c r="I41" s="16"/>
      <c r="J41" s="16"/>
      <c r="K41" s="16"/>
      <c r="L41" s="37" t="s">
        <v>102</v>
      </c>
      <c r="M41" s="21" t="s">
        <v>113</v>
      </c>
      <c r="N41" s="175">
        <v>1340</v>
      </c>
      <c r="O41" s="175">
        <v>5160</v>
      </c>
      <c r="P41" s="175">
        <v>310</v>
      </c>
      <c r="Q41" s="175">
        <v>400</v>
      </c>
      <c r="R41" s="175">
        <v>7210</v>
      </c>
      <c r="S41" s="174"/>
      <c r="T41" s="182"/>
      <c r="U41" s="182"/>
      <c r="V41" s="182"/>
      <c r="W41" s="182"/>
      <c r="X41" s="182"/>
      <c r="Y41" s="182"/>
    </row>
    <row r="42" spans="1:27" x14ac:dyDescent="0.2">
      <c r="A42" s="16"/>
      <c r="B42" s="16"/>
      <c r="C42" s="16"/>
      <c r="D42" s="16"/>
      <c r="E42" s="16"/>
      <c r="F42" s="16"/>
      <c r="G42" s="16"/>
      <c r="H42" s="16"/>
      <c r="I42" s="16"/>
      <c r="J42" s="16"/>
      <c r="K42" s="16"/>
      <c r="L42" s="168" t="s">
        <v>30</v>
      </c>
      <c r="M42" s="28" t="str">
        <f>VLOOKUP(L42,'Chart PF1.6.B'!$L$7:$M$42,2,FALSE)</f>
        <v>MX</v>
      </c>
      <c r="N42" s="173">
        <v>380</v>
      </c>
      <c r="O42" s="173">
        <v>5660</v>
      </c>
      <c r="P42" s="173">
        <v>110</v>
      </c>
      <c r="Q42" s="173">
        <v>730</v>
      </c>
      <c r="R42" s="173">
        <v>6880</v>
      </c>
      <c r="S42" s="174"/>
      <c r="T42" s="182"/>
      <c r="U42" s="182"/>
      <c r="V42" s="182"/>
      <c r="W42" s="182"/>
      <c r="X42" s="182"/>
      <c r="Y42" s="182"/>
    </row>
    <row r="43" spans="1:27" ht="13.5" x14ac:dyDescent="0.25">
      <c r="A43" s="16"/>
      <c r="B43" s="16"/>
      <c r="C43" s="16"/>
      <c r="D43" s="16"/>
      <c r="E43" s="16"/>
      <c r="F43" s="16"/>
      <c r="G43" s="16"/>
      <c r="H43" s="16"/>
      <c r="I43" s="16"/>
      <c r="J43" s="16"/>
      <c r="K43" s="16"/>
      <c r="L43" s="11"/>
      <c r="M43" s="8"/>
      <c r="N43" s="8"/>
      <c r="O43" s="8"/>
      <c r="P43" s="8"/>
      <c r="Q43" s="8"/>
      <c r="R43" s="8"/>
      <c r="S43" s="15"/>
      <c r="U43"/>
      <c r="V43"/>
      <c r="W43"/>
    </row>
    <row r="44" spans="1:27" ht="13.5" x14ac:dyDescent="0.25">
      <c r="A44" s="16"/>
      <c r="B44" s="16"/>
      <c r="C44" s="16"/>
      <c r="D44" s="16"/>
      <c r="E44" s="16"/>
      <c r="F44" s="16"/>
      <c r="G44" s="16"/>
      <c r="H44" s="16"/>
      <c r="I44" s="16"/>
      <c r="J44" s="16"/>
      <c r="K44" s="16"/>
      <c r="L44"/>
      <c r="M44" s="8"/>
      <c r="N44" s="8"/>
      <c r="O44" s="8"/>
      <c r="P44" s="8"/>
      <c r="Q44" s="8"/>
      <c r="R44" s="8"/>
      <c r="S44" s="15"/>
      <c r="U44"/>
      <c r="V44"/>
      <c r="W44"/>
      <c r="X44"/>
      <c r="Y44"/>
      <c r="Z44"/>
      <c r="AA44"/>
    </row>
    <row r="45" spans="1:27" ht="13.5" x14ac:dyDescent="0.25">
      <c r="A45" s="16"/>
      <c r="B45" s="16"/>
      <c r="C45" s="16"/>
      <c r="D45" s="16"/>
      <c r="E45" s="16"/>
      <c r="F45" s="16"/>
      <c r="G45" s="16"/>
      <c r="H45" s="16"/>
      <c r="I45" s="16"/>
      <c r="J45" s="16"/>
      <c r="K45" s="16"/>
      <c r="L45"/>
      <c r="M45" s="8"/>
      <c r="N45" s="8"/>
      <c r="O45" s="8"/>
      <c r="P45" s="16"/>
      <c r="Q45" s="16"/>
      <c r="R45" s="16"/>
      <c r="S45" s="15"/>
      <c r="U45"/>
      <c r="V45"/>
      <c r="W45"/>
    </row>
    <row r="46" spans="1:27" ht="13.5" x14ac:dyDescent="0.25">
      <c r="A46" s="16"/>
      <c r="B46" s="16"/>
      <c r="C46" s="16"/>
      <c r="D46" s="16"/>
      <c r="E46" s="16"/>
      <c r="F46" s="16"/>
      <c r="G46" s="16"/>
      <c r="H46" s="16"/>
      <c r="I46" s="16"/>
      <c r="J46" s="16"/>
      <c r="K46" s="16"/>
      <c r="L46" s="9"/>
      <c r="M46" s="8"/>
      <c r="N46" s="223"/>
      <c r="O46" s="223"/>
      <c r="P46" s="223"/>
      <c r="Q46" s="223"/>
      <c r="R46" s="223"/>
      <c r="S46" s="15"/>
      <c r="U46"/>
      <c r="V46"/>
      <c r="W46"/>
    </row>
    <row r="47" spans="1:27" x14ac:dyDescent="0.2">
      <c r="A47" s="16"/>
      <c r="B47" s="16"/>
      <c r="C47" s="16"/>
      <c r="D47" s="16"/>
      <c r="E47" s="16"/>
      <c r="F47" s="16"/>
      <c r="G47" s="16"/>
      <c r="H47" s="16"/>
      <c r="I47" s="16"/>
      <c r="J47" s="16"/>
      <c r="K47" s="16"/>
      <c r="L47" s="16"/>
      <c r="M47" s="16"/>
      <c r="N47" s="16"/>
      <c r="O47" s="16"/>
      <c r="P47" s="16"/>
      <c r="Q47" s="16"/>
      <c r="R47" s="16"/>
      <c r="S47" s="15"/>
    </row>
    <row r="48" spans="1:27" x14ac:dyDescent="0.2">
      <c r="A48" s="16"/>
      <c r="B48" s="16"/>
      <c r="C48" s="16"/>
      <c r="D48" s="16"/>
      <c r="E48" s="16"/>
      <c r="F48" s="16"/>
      <c r="G48" s="16"/>
      <c r="H48" s="16"/>
      <c r="I48" s="16"/>
      <c r="J48" s="16"/>
      <c r="K48" s="16"/>
      <c r="L48" s="16"/>
      <c r="M48" s="16"/>
      <c r="N48" s="16"/>
      <c r="O48" s="16"/>
      <c r="P48" s="16"/>
      <c r="Q48" s="16"/>
      <c r="R48" s="16"/>
      <c r="S48" s="15"/>
    </row>
    <row r="49" spans="1:23" x14ac:dyDescent="0.2">
      <c r="A49" s="16"/>
      <c r="B49" s="16"/>
      <c r="C49" s="16"/>
      <c r="D49" s="16"/>
      <c r="E49" s="16"/>
      <c r="F49" s="16"/>
      <c r="G49" s="16"/>
      <c r="H49" s="16"/>
      <c r="I49" s="16"/>
      <c r="J49" s="16"/>
      <c r="K49" s="16"/>
      <c r="L49" s="16"/>
      <c r="M49" s="16"/>
      <c r="N49" s="16"/>
      <c r="O49" s="16"/>
      <c r="P49" s="16"/>
      <c r="Q49" s="16"/>
      <c r="R49" s="16"/>
      <c r="S49" s="15"/>
    </row>
    <row r="50" spans="1:23" x14ac:dyDescent="0.2">
      <c r="A50" s="16"/>
      <c r="B50" s="16"/>
      <c r="C50" s="16"/>
      <c r="D50" s="16"/>
      <c r="E50" s="16"/>
      <c r="F50" s="16"/>
      <c r="G50" s="16"/>
      <c r="H50" s="16"/>
      <c r="I50" s="16"/>
      <c r="J50" s="16"/>
      <c r="K50" s="16"/>
      <c r="L50" s="16"/>
      <c r="M50" s="16"/>
      <c r="N50" s="16"/>
      <c r="O50" s="16"/>
      <c r="P50" s="16"/>
      <c r="Q50" s="16"/>
      <c r="R50" s="16"/>
      <c r="S50" s="15"/>
      <c r="U50"/>
      <c r="V50"/>
      <c r="W50"/>
    </row>
    <row r="51" spans="1:23" ht="13.5" customHeight="1" x14ac:dyDescent="0.2">
      <c r="A51" s="16"/>
      <c r="B51" s="16"/>
      <c r="C51" s="16"/>
      <c r="D51" s="16"/>
      <c r="E51" s="16"/>
      <c r="F51" s="16"/>
      <c r="G51" s="16"/>
      <c r="H51" s="16"/>
      <c r="I51" s="16"/>
      <c r="J51" s="16"/>
      <c r="K51" s="16"/>
      <c r="L51" s="16"/>
      <c r="M51" s="16"/>
      <c r="N51" s="16"/>
      <c r="O51" s="16"/>
      <c r="P51" s="16"/>
      <c r="Q51" s="16"/>
      <c r="R51" s="16"/>
      <c r="S51" s="15"/>
    </row>
    <row r="52" spans="1:23" ht="12.75" customHeight="1" x14ac:dyDescent="0.2">
      <c r="A52" s="16"/>
      <c r="B52" s="16"/>
      <c r="C52" s="16"/>
      <c r="D52" s="16"/>
      <c r="E52" s="16"/>
      <c r="F52" s="16"/>
      <c r="G52" s="16"/>
      <c r="H52" s="16"/>
      <c r="I52" s="16"/>
      <c r="J52" s="16"/>
      <c r="K52" s="16"/>
      <c r="L52" s="191"/>
      <c r="M52" s="191"/>
      <c r="N52" s="191"/>
      <c r="O52" s="191"/>
      <c r="P52" s="191"/>
      <c r="Q52" s="191"/>
      <c r="R52" s="191"/>
      <c r="S52" s="17"/>
    </row>
    <row r="53" spans="1:23" ht="12.75" customHeight="1" x14ac:dyDescent="0.2">
      <c r="A53" s="16"/>
      <c r="B53" s="16"/>
      <c r="C53" s="16"/>
      <c r="D53" s="16"/>
      <c r="E53" s="16"/>
      <c r="F53" s="16"/>
      <c r="G53" s="16"/>
      <c r="H53" s="16"/>
      <c r="I53" s="16"/>
      <c r="J53" s="16"/>
      <c r="K53" s="16"/>
      <c r="L53" s="191"/>
      <c r="M53" s="191"/>
      <c r="N53" s="191"/>
      <c r="O53" s="191"/>
      <c r="P53" s="191"/>
      <c r="Q53" s="191"/>
      <c r="R53" s="191"/>
      <c r="S53" s="17"/>
    </row>
    <row r="54" spans="1:23" ht="12.75" customHeight="1" x14ac:dyDescent="0.2">
      <c r="A54" s="16"/>
      <c r="B54" s="16"/>
      <c r="C54" s="16"/>
      <c r="D54" s="16"/>
      <c r="E54" s="16"/>
      <c r="F54" s="16"/>
      <c r="G54" s="16"/>
      <c r="H54" s="16"/>
      <c r="I54" s="16"/>
      <c r="J54" s="16"/>
      <c r="K54" s="16"/>
      <c r="L54" s="191"/>
      <c r="M54" s="191"/>
      <c r="N54" s="191"/>
      <c r="O54" s="191"/>
      <c r="P54" s="191"/>
      <c r="Q54" s="191"/>
      <c r="R54" s="191"/>
      <c r="S54" s="17"/>
    </row>
    <row r="55" spans="1:23" ht="12.75" customHeight="1" x14ac:dyDescent="0.2">
      <c r="A55" s="16"/>
      <c r="B55" s="16"/>
      <c r="C55" s="16"/>
      <c r="D55" s="16"/>
      <c r="E55" s="16"/>
      <c r="F55" s="16"/>
      <c r="G55" s="16"/>
      <c r="H55" s="16"/>
      <c r="I55" s="16"/>
      <c r="J55" s="16"/>
      <c r="K55" s="16"/>
      <c r="L55" s="191"/>
      <c r="M55" s="191"/>
      <c r="N55" s="191"/>
      <c r="O55" s="191"/>
      <c r="P55" s="191"/>
      <c r="Q55" s="191"/>
      <c r="R55" s="191"/>
      <c r="S55" s="17"/>
    </row>
    <row r="56" spans="1:23" ht="12.75" customHeight="1" x14ac:dyDescent="0.2">
      <c r="A56" s="16"/>
      <c r="B56" s="16"/>
      <c r="C56" s="16"/>
      <c r="D56" s="16"/>
      <c r="E56" s="16"/>
      <c r="F56" s="16"/>
      <c r="G56" s="16"/>
      <c r="H56" s="16"/>
      <c r="I56" s="16"/>
      <c r="J56" s="16"/>
      <c r="K56" s="16"/>
      <c r="L56" s="191"/>
      <c r="M56" s="191"/>
      <c r="N56" s="191"/>
      <c r="O56" s="191"/>
      <c r="P56" s="191"/>
      <c r="Q56" s="191"/>
      <c r="R56" s="191"/>
      <c r="S56" s="17"/>
    </row>
    <row r="57" spans="1:23" ht="12.75" customHeight="1" x14ac:dyDescent="0.2">
      <c r="A57" s="16"/>
      <c r="B57" s="16"/>
      <c r="C57" s="16"/>
      <c r="D57" s="16"/>
      <c r="E57" s="16"/>
      <c r="F57" s="16"/>
      <c r="G57" s="16"/>
      <c r="H57" s="16"/>
      <c r="I57" s="16"/>
      <c r="J57" s="16"/>
      <c r="K57" s="16"/>
      <c r="L57" s="191"/>
      <c r="M57" s="191"/>
      <c r="N57" s="191"/>
      <c r="O57" s="191"/>
      <c r="P57" s="191"/>
      <c r="Q57" s="191"/>
      <c r="R57" s="191"/>
      <c r="S57" s="17"/>
    </row>
    <row r="58" spans="1:23" ht="12.75" customHeight="1" x14ac:dyDescent="0.2">
      <c r="A58" s="16"/>
      <c r="B58" s="16"/>
      <c r="C58" s="16"/>
      <c r="D58" s="16"/>
      <c r="E58" s="16"/>
      <c r="F58" s="16"/>
      <c r="G58" s="16"/>
      <c r="H58" s="16"/>
      <c r="I58" s="16"/>
      <c r="J58" s="16"/>
      <c r="K58" s="16"/>
      <c r="L58" s="191"/>
      <c r="M58" s="191"/>
      <c r="N58" s="191"/>
      <c r="O58" s="191"/>
      <c r="P58" s="191"/>
      <c r="Q58" s="191"/>
      <c r="R58" s="191"/>
      <c r="S58" s="17"/>
    </row>
    <row r="59" spans="1:23" ht="12.75" customHeight="1" x14ac:dyDescent="0.2">
      <c r="A59" s="16"/>
      <c r="B59" s="16"/>
      <c r="C59" s="16"/>
      <c r="D59" s="16"/>
      <c r="E59" s="16"/>
      <c r="F59" s="16"/>
      <c r="G59" s="16"/>
      <c r="H59" s="16"/>
      <c r="I59" s="16"/>
      <c r="J59" s="16"/>
      <c r="K59" s="16"/>
      <c r="L59" s="191"/>
      <c r="M59" s="191"/>
      <c r="N59" s="191"/>
      <c r="O59" s="191"/>
      <c r="P59" s="191"/>
      <c r="Q59" s="191"/>
      <c r="R59" s="191"/>
      <c r="S59" s="17"/>
    </row>
    <row r="60" spans="1:23" ht="12.75" customHeight="1" x14ac:dyDescent="0.2">
      <c r="A60" s="16"/>
      <c r="B60" s="16"/>
      <c r="C60" s="16"/>
      <c r="D60" s="16"/>
      <c r="E60" s="16"/>
      <c r="F60" s="16"/>
      <c r="G60" s="16"/>
      <c r="H60" s="16"/>
      <c r="I60" s="16"/>
      <c r="J60" s="16"/>
      <c r="K60" s="16"/>
      <c r="L60" s="191"/>
      <c r="M60" s="191"/>
      <c r="N60" s="191"/>
      <c r="O60" s="191"/>
      <c r="P60" s="191"/>
      <c r="Q60" s="191"/>
      <c r="R60" s="191"/>
      <c r="S60" s="17"/>
    </row>
    <row r="61" spans="1:23" ht="12.75" customHeight="1" x14ac:dyDescent="0.2">
      <c r="A61" s="16"/>
      <c r="B61" s="16"/>
      <c r="C61" s="16"/>
      <c r="D61" s="16"/>
      <c r="E61" s="16"/>
      <c r="F61" s="16"/>
      <c r="G61" s="16"/>
      <c r="H61" s="16"/>
      <c r="I61" s="16"/>
      <c r="J61" s="16"/>
      <c r="K61" s="16"/>
      <c r="L61" s="191"/>
      <c r="M61" s="191"/>
      <c r="N61" s="191"/>
      <c r="O61" s="191"/>
      <c r="P61" s="191"/>
      <c r="Q61" s="191"/>
      <c r="R61" s="191"/>
      <c r="S61" s="17"/>
    </row>
    <row r="62" spans="1:23" ht="13.5" customHeight="1" x14ac:dyDescent="0.2">
      <c r="A62" s="16"/>
      <c r="B62" s="16"/>
      <c r="C62" s="16"/>
      <c r="D62" s="16"/>
      <c r="E62" s="16"/>
      <c r="F62" s="16"/>
      <c r="G62" s="16"/>
      <c r="H62" s="16"/>
      <c r="I62" s="16"/>
      <c r="J62" s="16"/>
      <c r="K62" s="16"/>
      <c r="L62" s="191"/>
      <c r="M62" s="191"/>
      <c r="N62" s="191"/>
      <c r="O62" s="191"/>
      <c r="P62" s="191"/>
      <c r="Q62" s="191"/>
      <c r="R62" s="191"/>
      <c r="S62" s="34"/>
    </row>
    <row r="63" spans="1:23" ht="13.5" customHeight="1" x14ac:dyDescent="0.2">
      <c r="A63" s="16"/>
      <c r="B63" s="16"/>
      <c r="C63" s="16"/>
      <c r="D63" s="16"/>
      <c r="E63" s="16"/>
      <c r="F63" s="16"/>
      <c r="G63" s="16"/>
      <c r="H63" s="16"/>
      <c r="I63" s="16"/>
      <c r="J63" s="16"/>
      <c r="K63" s="16"/>
      <c r="L63" s="191"/>
      <c r="M63" s="191"/>
      <c r="N63" s="191"/>
      <c r="O63" s="191"/>
      <c r="P63" s="191"/>
      <c r="Q63" s="191"/>
      <c r="R63" s="191"/>
      <c r="S63" s="34"/>
    </row>
    <row r="64" spans="1:23" ht="12.75" customHeight="1" x14ac:dyDescent="0.2">
      <c r="A64" s="16"/>
      <c r="B64" s="16"/>
      <c r="C64" s="16"/>
      <c r="D64" s="16"/>
      <c r="E64" s="16"/>
      <c r="F64" s="16"/>
      <c r="G64" s="16"/>
      <c r="H64" s="16"/>
      <c r="I64" s="16"/>
      <c r="J64" s="16"/>
      <c r="K64" s="16"/>
      <c r="L64" s="191"/>
      <c r="M64" s="191"/>
      <c r="N64" s="191"/>
      <c r="O64" s="191"/>
      <c r="P64" s="191"/>
      <c r="Q64" s="191"/>
      <c r="R64" s="191"/>
      <c r="S64" s="34"/>
    </row>
    <row r="65" spans="1:19" ht="12.75" customHeight="1" x14ac:dyDescent="0.2">
      <c r="A65" s="16"/>
      <c r="B65" s="16"/>
      <c r="C65" s="16"/>
      <c r="D65" s="16"/>
      <c r="E65" s="16"/>
      <c r="F65" s="16"/>
      <c r="G65" s="16"/>
      <c r="H65" s="16"/>
      <c r="I65" s="16"/>
      <c r="J65" s="16"/>
      <c r="K65" s="16"/>
      <c r="L65" s="191"/>
      <c r="M65" s="191"/>
      <c r="N65" s="191"/>
      <c r="O65" s="191"/>
      <c r="P65" s="191"/>
      <c r="Q65" s="191"/>
      <c r="R65" s="191"/>
      <c r="S65" s="34"/>
    </row>
    <row r="66" spans="1:19" ht="12.75" customHeight="1" x14ac:dyDescent="0.2">
      <c r="A66" s="16"/>
      <c r="B66" s="16"/>
      <c r="C66" s="16"/>
      <c r="D66" s="16"/>
      <c r="E66" s="16"/>
      <c r="F66" s="16"/>
      <c r="G66" s="16"/>
      <c r="H66" s="16"/>
      <c r="I66" s="16"/>
      <c r="J66" s="16"/>
      <c r="K66" s="16"/>
      <c r="L66" s="191"/>
      <c r="M66" s="191"/>
      <c r="N66" s="191"/>
      <c r="O66" s="191"/>
      <c r="P66" s="191"/>
      <c r="Q66" s="191"/>
      <c r="R66" s="191"/>
      <c r="S66" s="34"/>
    </row>
    <row r="67" spans="1:19" ht="12.75" customHeight="1" x14ac:dyDescent="0.25">
      <c r="A67" s="16"/>
      <c r="B67" s="16"/>
      <c r="C67" s="16"/>
      <c r="D67" s="16"/>
      <c r="E67" s="16"/>
      <c r="F67" s="16"/>
      <c r="G67" s="16"/>
      <c r="H67" s="16"/>
      <c r="I67" s="16"/>
      <c r="J67" s="16"/>
      <c r="K67" s="8"/>
      <c r="L67" s="191"/>
      <c r="M67" s="191"/>
      <c r="N67" s="191"/>
      <c r="O67" s="191"/>
      <c r="P67" s="191"/>
      <c r="Q67" s="191"/>
      <c r="R67" s="191"/>
      <c r="S67" s="34"/>
    </row>
    <row r="68" spans="1:19" ht="12.75" customHeight="1" x14ac:dyDescent="0.25">
      <c r="A68" s="16"/>
      <c r="B68" s="16"/>
      <c r="C68" s="16"/>
      <c r="D68" s="16"/>
      <c r="E68" s="16"/>
      <c r="F68" s="16"/>
      <c r="G68" s="16"/>
      <c r="H68" s="16"/>
      <c r="I68" s="16"/>
      <c r="J68" s="16"/>
      <c r="K68" s="8"/>
      <c r="L68" s="191"/>
      <c r="M68" s="191"/>
      <c r="N68" s="191"/>
      <c r="O68" s="191"/>
      <c r="P68" s="191"/>
      <c r="Q68" s="191"/>
      <c r="R68" s="191"/>
      <c r="S68" s="34"/>
    </row>
    <row r="69" spans="1:19" ht="13.5" customHeight="1" x14ac:dyDescent="0.25">
      <c r="A69" s="16"/>
      <c r="B69" s="191"/>
      <c r="C69" s="8"/>
      <c r="D69" s="8"/>
      <c r="E69" s="8"/>
      <c r="F69" s="8"/>
      <c r="G69" s="8"/>
      <c r="H69" s="8"/>
      <c r="I69" s="13"/>
      <c r="J69" s="8"/>
      <c r="K69" s="8"/>
      <c r="L69" s="191"/>
      <c r="M69" s="191"/>
      <c r="N69" s="191"/>
      <c r="O69" s="191"/>
      <c r="P69" s="191"/>
      <c r="Q69" s="191"/>
      <c r="R69" s="191"/>
      <c r="S69" s="34"/>
    </row>
    <row r="70" spans="1:19" ht="13.5" x14ac:dyDescent="0.25">
      <c r="A70" s="16"/>
      <c r="B70" s="16"/>
      <c r="C70" s="16"/>
      <c r="D70" s="16"/>
      <c r="E70" s="16"/>
      <c r="F70" s="16"/>
      <c r="G70" s="16"/>
      <c r="H70" s="16"/>
      <c r="I70" s="16"/>
      <c r="J70" s="8"/>
      <c r="K70" s="8"/>
      <c r="L70" s="191"/>
      <c r="M70" s="191"/>
      <c r="N70" s="191"/>
      <c r="O70" s="191"/>
      <c r="P70" s="191"/>
      <c r="Q70" s="191"/>
      <c r="R70" s="191"/>
      <c r="S70" s="34"/>
    </row>
    <row r="71" spans="1:19" x14ac:dyDescent="0.2">
      <c r="A71" s="7"/>
      <c r="B71" s="7"/>
      <c r="C71" s="7"/>
      <c r="D71" s="7"/>
      <c r="E71" s="7"/>
      <c r="F71" s="7"/>
      <c r="G71" s="7"/>
      <c r="H71" s="7"/>
      <c r="I71" s="7"/>
      <c r="J71" s="12"/>
      <c r="K71" s="12"/>
      <c r="S71" s="14"/>
    </row>
    <row r="72" spans="1:19" x14ac:dyDescent="0.2">
      <c r="A72" s="7"/>
      <c r="B72" s="7"/>
      <c r="C72" s="7"/>
      <c r="D72" s="7"/>
      <c r="E72" s="7"/>
      <c r="F72" s="7"/>
      <c r="G72" s="7"/>
      <c r="H72" s="7"/>
      <c r="I72" s="7"/>
      <c r="J72" s="12"/>
      <c r="K72" s="12"/>
      <c r="S72" s="14"/>
    </row>
    <row r="73" spans="1:19" x14ac:dyDescent="0.2">
      <c r="A73" s="7"/>
      <c r="B73" s="7"/>
      <c r="C73" s="7"/>
      <c r="D73" s="7"/>
      <c r="E73" s="7"/>
      <c r="F73" s="7"/>
      <c r="G73" s="7"/>
      <c r="H73" s="7"/>
      <c r="I73" s="7"/>
      <c r="J73" s="12"/>
      <c r="K73" s="12"/>
      <c r="S73" s="14"/>
    </row>
    <row r="74" spans="1:19" x14ac:dyDescent="0.2">
      <c r="A74" s="7"/>
      <c r="B74" s="7"/>
      <c r="C74" s="7"/>
      <c r="D74" s="7"/>
      <c r="E74" s="7"/>
      <c r="F74" s="7"/>
      <c r="G74" s="7"/>
      <c r="H74" s="7"/>
      <c r="I74" s="7"/>
      <c r="J74" s="12"/>
      <c r="K74" s="12"/>
      <c r="S74" s="14"/>
    </row>
    <row r="75" spans="1:19" x14ac:dyDescent="0.2">
      <c r="A75" s="7"/>
      <c r="B75" s="7"/>
      <c r="C75" s="7"/>
      <c r="D75" s="7"/>
      <c r="E75" s="7"/>
      <c r="F75" s="7"/>
      <c r="G75" s="7"/>
      <c r="H75" s="7"/>
      <c r="I75" s="7"/>
      <c r="J75" s="12"/>
      <c r="K75" s="12"/>
      <c r="S75" s="14"/>
    </row>
    <row r="76" spans="1:19" x14ac:dyDescent="0.2">
      <c r="A76" s="7"/>
      <c r="B76" s="7"/>
      <c r="C76" s="7"/>
      <c r="D76" s="7"/>
      <c r="E76" s="7"/>
      <c r="F76" s="7"/>
      <c r="G76" s="7"/>
      <c r="H76" s="7"/>
      <c r="I76" s="7"/>
      <c r="J76" s="12"/>
      <c r="K76" s="12"/>
      <c r="S76" s="14"/>
    </row>
    <row r="77" spans="1:19" x14ac:dyDescent="0.2">
      <c r="A77" s="7"/>
      <c r="B77" s="7"/>
      <c r="C77" s="7"/>
      <c r="D77" s="7"/>
      <c r="E77" s="7"/>
      <c r="F77" s="7"/>
      <c r="G77" s="7"/>
      <c r="H77" s="7"/>
      <c r="I77" s="7"/>
      <c r="J77" s="12"/>
      <c r="K77" s="12"/>
      <c r="S77" s="14"/>
    </row>
    <row r="78" spans="1:19" x14ac:dyDescent="0.2">
      <c r="A78" s="7"/>
      <c r="B78" s="7"/>
      <c r="C78" s="7"/>
      <c r="D78" s="7"/>
      <c r="E78" s="7"/>
      <c r="F78" s="7"/>
      <c r="G78" s="7"/>
      <c r="H78" s="7"/>
      <c r="I78" s="7"/>
      <c r="J78" s="12"/>
      <c r="K78" s="12"/>
      <c r="S78" s="14"/>
    </row>
    <row r="79" spans="1:19" x14ac:dyDescent="0.2">
      <c r="A79" s="7"/>
      <c r="B79" s="7"/>
      <c r="C79" s="7"/>
      <c r="D79" s="7"/>
      <c r="E79" s="7"/>
      <c r="F79" s="7"/>
      <c r="G79" s="7"/>
      <c r="H79" s="7"/>
      <c r="I79" s="7"/>
      <c r="J79" s="12"/>
      <c r="K79" s="12"/>
      <c r="S79" s="14"/>
    </row>
    <row r="80" spans="1:19" x14ac:dyDescent="0.2">
      <c r="J80" s="7"/>
      <c r="K80" s="7"/>
      <c r="S80" s="7"/>
    </row>
    <row r="81" spans="10:19" ht="13.5" x14ac:dyDescent="0.25">
      <c r="J81" s="13"/>
      <c r="K81" s="13"/>
    </row>
    <row r="82" spans="10:19" x14ac:dyDescent="0.2">
      <c r="J82" s="7"/>
      <c r="K82" s="7"/>
      <c r="S82" s="7"/>
    </row>
    <row r="83" spans="10:19" x14ac:dyDescent="0.2">
      <c r="J83" s="7"/>
      <c r="K83" s="7"/>
      <c r="S83" s="7"/>
    </row>
    <row r="84" spans="10:19" x14ac:dyDescent="0.2">
      <c r="J84" s="7"/>
      <c r="K84" s="7"/>
      <c r="S84" s="7"/>
    </row>
    <row r="85" spans="10:19" x14ac:dyDescent="0.2">
      <c r="J85" s="7"/>
      <c r="K85" s="7"/>
      <c r="S85" s="7"/>
    </row>
    <row r="86" spans="10:19" x14ac:dyDescent="0.2">
      <c r="J86" s="7"/>
      <c r="K86" s="7"/>
      <c r="S86" s="7"/>
    </row>
    <row r="87" spans="10:19" x14ac:dyDescent="0.2">
      <c r="J87" s="7"/>
      <c r="K87" s="7"/>
      <c r="S87" s="7"/>
    </row>
    <row r="88" spans="10:19" x14ac:dyDescent="0.2">
      <c r="J88" s="7"/>
      <c r="K88" s="7"/>
      <c r="S88" s="7"/>
    </row>
    <row r="89" spans="10:19" x14ac:dyDescent="0.2">
      <c r="J89" s="7"/>
      <c r="K89" s="7"/>
      <c r="S89" s="7"/>
    </row>
    <row r="90" spans="10:19" x14ac:dyDescent="0.2">
      <c r="J90" s="7"/>
      <c r="K90" s="7"/>
      <c r="S90" s="7"/>
    </row>
    <row r="91" spans="10:19" x14ac:dyDescent="0.2">
      <c r="J91" s="7"/>
      <c r="K91" s="7"/>
      <c r="S91" s="7"/>
    </row>
  </sheetData>
  <sortState xmlns:xlrd2="http://schemas.microsoft.com/office/spreadsheetml/2017/richdata2" ref="L7:R42">
    <sortCondition descending="1" ref="R7:R42"/>
  </sortState>
  <mergeCells count="12">
    <mergeCell ref="A25:J26"/>
    <mergeCell ref="Q5:Q6"/>
    <mergeCell ref="A21:I21"/>
    <mergeCell ref="A1:I2"/>
    <mergeCell ref="A3:I3"/>
    <mergeCell ref="L1:R2"/>
    <mergeCell ref="L3:R3"/>
    <mergeCell ref="N4:R4"/>
    <mergeCell ref="N5:N6"/>
    <mergeCell ref="O5:O6"/>
    <mergeCell ref="P5:P6"/>
    <mergeCell ref="R5:R6"/>
  </mergeCells>
  <hyperlinks>
    <hyperlink ref="A24" r:id="rId1" xr:uid="{539F7C1F-834C-47E0-9F1A-FD630860D520}"/>
  </hyperlinks>
  <pageMargins left="0.70866141732283472" right="0.70866141732283472" top="0.74803149606299213" bottom="0.74803149606299213" header="0.31496062992125984" footer="0.31496062992125984"/>
  <pageSetup paperSize="9" orientation="landscape" r:id="rId2"/>
  <headerFooter>
    <oddHeader>&amp;LOECD Family database (http://www.oecd.org/els/family/database.htm)&amp;RUpdated: 06-09-15</oddHeader>
  </headerFooter>
  <customProperties>
    <customPr name="CycleColor" r:id="rId3"/>
    <customPr name="DashStyle" r:id="rId4"/>
    <customPr name="GraphSizeIndex" r:id="rId5"/>
    <customPr name="GraphSizeName" r:id="rId6"/>
    <customPr name="PageSizeIndex" r:id="rId7"/>
    <customPr name="PageSizeName" r:id="rId8"/>
    <customPr name="PaletteIndex" r:id="rId9"/>
    <customPr name="PaletteName" r:id="rId10"/>
    <customPr name="SinglePanel" r:id="rId11"/>
    <customPr name="StartColorIndex" r:id="rId12"/>
    <customPr name="StartColorName" r:id="rId13"/>
    <customPr name="StyleTemplateIndex" r:id="rId14"/>
    <customPr name="StyleTemplateName" r:id="rId15"/>
  </customProperties>
  <drawing r:id="rId1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AV131"/>
  <sheetViews>
    <sheetView showGridLines="0" topLeftCell="P1" zoomScale="70" zoomScaleNormal="70" workbookViewId="0">
      <selection activeCell="AR2" sqref="AR2"/>
    </sheetView>
  </sheetViews>
  <sheetFormatPr defaultRowHeight="12.75" x14ac:dyDescent="0.2"/>
  <cols>
    <col min="1" max="1" width="16.7109375" style="2" customWidth="1"/>
    <col min="6" max="7" width="9.5703125" bestFit="1"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20</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91" t="s">
        <v>0</v>
      </c>
      <c r="AA3" s="91" t="s">
        <v>1</v>
      </c>
      <c r="AB3" s="91" t="s">
        <v>42</v>
      </c>
      <c r="AC3" s="91" t="s">
        <v>3</v>
      </c>
      <c r="AD3" s="91"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41">
        <v>384.85671563972932</v>
      </c>
      <c r="C4" s="41">
        <v>0</v>
      </c>
      <c r="D4" s="41">
        <v>0</v>
      </c>
      <c r="E4" s="41">
        <v>0</v>
      </c>
      <c r="F4" s="41">
        <f t="shared" ref="F4:F34" si="0">B4+C4+D4+E4</f>
        <v>384.85671563972932</v>
      </c>
      <c r="G4" s="111"/>
      <c r="H4" s="41">
        <v>536.81426050901382</v>
      </c>
      <c r="I4" s="41">
        <v>0</v>
      </c>
      <c r="J4" s="41">
        <v>0</v>
      </c>
      <c r="K4" s="41">
        <v>0</v>
      </c>
      <c r="L4" s="41">
        <f t="shared" ref="L4:L34" si="1">H4+I4+J4+K4</f>
        <v>536.81426050901382</v>
      </c>
      <c r="M4" s="111"/>
      <c r="N4" s="41">
        <v>749.19514164362181</v>
      </c>
      <c r="O4" s="41">
        <v>0</v>
      </c>
      <c r="P4" s="41">
        <v>0</v>
      </c>
      <c r="Q4" s="41">
        <v>0</v>
      </c>
      <c r="R4" s="41">
        <f t="shared" ref="R4:R34" si="2">N4+O4+P4+Q4</f>
        <v>749.19514164362181</v>
      </c>
      <c r="S4" s="111"/>
      <c r="T4" s="41">
        <v>772.37061500325024</v>
      </c>
      <c r="U4" s="41">
        <v>0</v>
      </c>
      <c r="V4" s="41">
        <v>0</v>
      </c>
      <c r="W4" s="41">
        <v>0</v>
      </c>
      <c r="X4" s="115">
        <f t="shared" ref="X4:X34" si="3">T4+U4+V4+W4</f>
        <v>772.37061500325024</v>
      </c>
      <c r="Y4" s="107"/>
      <c r="Z4" s="41">
        <v>805.18674217387456</v>
      </c>
      <c r="AA4" s="41">
        <v>0</v>
      </c>
      <c r="AB4" s="41">
        <v>0</v>
      </c>
      <c r="AC4" s="41">
        <v>0</v>
      </c>
      <c r="AD4" s="41">
        <f t="shared" ref="AD4:AD34" si="4">Z4+AA4+AB4+AC4</f>
        <v>805.18674217387456</v>
      </c>
      <c r="AE4" s="107"/>
      <c r="AF4" s="41">
        <v>956.10515979346201</v>
      </c>
      <c r="AG4" s="41">
        <v>0</v>
      </c>
      <c r="AH4" s="41">
        <v>0</v>
      </c>
      <c r="AI4" s="41">
        <v>0</v>
      </c>
      <c r="AJ4" s="41">
        <f t="shared" ref="AJ4:AJ34" si="5">AF4+AG4+AH4+AI4</f>
        <v>956.10515979346201</v>
      </c>
      <c r="AR4" s="41">
        <v>2445.4517888965224</v>
      </c>
      <c r="AS4" s="41">
        <v>0</v>
      </c>
      <c r="AT4" s="41">
        <v>0</v>
      </c>
      <c r="AU4" s="41">
        <v>0</v>
      </c>
      <c r="AV4" s="41">
        <v>2445.4517888965224</v>
      </c>
    </row>
    <row r="5" spans="1:48" x14ac:dyDescent="0.2">
      <c r="A5" s="78">
        <v>0</v>
      </c>
      <c r="B5" s="77">
        <v>1159.282589531176</v>
      </c>
      <c r="C5" s="77">
        <v>117.29181310069042</v>
      </c>
      <c r="D5" s="77">
        <v>50.277281513828136</v>
      </c>
      <c r="E5" s="77">
        <v>0</v>
      </c>
      <c r="F5" s="77">
        <f t="shared" si="0"/>
        <v>1326.8516841456944</v>
      </c>
      <c r="G5" s="111"/>
      <c r="H5" s="77">
        <v>1545.7641261506972</v>
      </c>
      <c r="I5" s="77">
        <v>74.416314751260217</v>
      </c>
      <c r="J5" s="77">
        <v>41.925821838899161</v>
      </c>
      <c r="K5" s="77">
        <v>0</v>
      </c>
      <c r="L5" s="77">
        <f t="shared" si="1"/>
        <v>1662.1062627408564</v>
      </c>
      <c r="M5" s="111"/>
      <c r="N5" s="77">
        <v>2456.2514252981914</v>
      </c>
      <c r="O5" s="77">
        <v>106.37235433403329</v>
      </c>
      <c r="P5" s="77">
        <v>41.674504415113958</v>
      </c>
      <c r="Q5" s="77">
        <v>0</v>
      </c>
      <c r="R5" s="77">
        <f t="shared" si="2"/>
        <v>2604.2982840473387</v>
      </c>
      <c r="S5" s="111"/>
      <c r="T5" s="77">
        <v>2622.7693091976089</v>
      </c>
      <c r="U5" s="77">
        <v>123.3870921131661</v>
      </c>
      <c r="V5" s="77">
        <v>65.835914425998951</v>
      </c>
      <c r="W5" s="77">
        <v>0</v>
      </c>
      <c r="X5" s="1">
        <f t="shared" si="3"/>
        <v>2811.9923157367739</v>
      </c>
      <c r="Y5" s="107"/>
      <c r="Z5" s="77">
        <v>2542.3113691581489</v>
      </c>
      <c r="AA5" s="77">
        <v>116.4358975480138</v>
      </c>
      <c r="AB5" s="77">
        <v>67.329738804344686</v>
      </c>
      <c r="AC5" s="77">
        <v>0</v>
      </c>
      <c r="AD5" s="77">
        <f t="shared" si="4"/>
        <v>2726.0770055105072</v>
      </c>
      <c r="AE5" s="107"/>
      <c r="AF5" s="77">
        <v>3742.630785680165</v>
      </c>
      <c r="AG5" s="77">
        <v>148.92561919221478</v>
      </c>
      <c r="AH5" s="77">
        <v>81.187821714685228</v>
      </c>
      <c r="AI5" s="77">
        <v>0</v>
      </c>
      <c r="AJ5" s="77">
        <f t="shared" si="5"/>
        <v>3972.744226587065</v>
      </c>
      <c r="AR5" s="77">
        <v>7316.9614892373274</v>
      </c>
      <c r="AS5" s="77">
        <v>133.93399546171995</v>
      </c>
      <c r="AT5" s="77">
        <v>707.15594076726302</v>
      </c>
      <c r="AU5" s="77">
        <v>0</v>
      </c>
      <c r="AV5" s="77">
        <v>8158.0514254663103</v>
      </c>
    </row>
    <row r="6" spans="1:48" x14ac:dyDescent="0.2">
      <c r="A6" s="40">
        <v>1</v>
      </c>
      <c r="B6" s="41">
        <v>579.86769006918132</v>
      </c>
      <c r="C6" s="41">
        <v>117.29181310069042</v>
      </c>
      <c r="D6" s="41">
        <v>50.277281513828136</v>
      </c>
      <c r="E6" s="41">
        <v>0</v>
      </c>
      <c r="F6" s="41">
        <f t="shared" si="0"/>
        <v>747.4367846836999</v>
      </c>
      <c r="G6" s="111"/>
      <c r="H6" s="41">
        <v>803.75125974465391</v>
      </c>
      <c r="I6" s="41">
        <v>120.91654143934667</v>
      </c>
      <c r="J6" s="41">
        <v>41.925821838899175</v>
      </c>
      <c r="K6" s="41">
        <v>0</v>
      </c>
      <c r="L6" s="41">
        <f t="shared" si="1"/>
        <v>966.59362302289981</v>
      </c>
      <c r="M6" s="111"/>
      <c r="N6" s="41">
        <v>1417.3833004652452</v>
      </c>
      <c r="O6" s="41">
        <v>169.74788333725732</v>
      </c>
      <c r="P6" s="41">
        <v>41.674504415113951</v>
      </c>
      <c r="Q6" s="41">
        <v>0</v>
      </c>
      <c r="R6" s="41">
        <f t="shared" si="2"/>
        <v>1628.8056882176163</v>
      </c>
      <c r="S6" s="111"/>
      <c r="T6" s="41">
        <v>1589.8136769571188</v>
      </c>
      <c r="U6" s="41">
        <v>196.89982278269457</v>
      </c>
      <c r="V6" s="41">
        <v>65.835914425998965</v>
      </c>
      <c r="W6" s="41">
        <v>0</v>
      </c>
      <c r="X6" s="115">
        <f t="shared" si="3"/>
        <v>1852.5494141658123</v>
      </c>
      <c r="Y6" s="107"/>
      <c r="Z6" s="41">
        <v>1492.9780013457762</v>
      </c>
      <c r="AA6" s="41">
        <v>191.71548231619266</v>
      </c>
      <c r="AB6" s="41">
        <v>67.329738804344686</v>
      </c>
      <c r="AC6" s="41">
        <v>0</v>
      </c>
      <c r="AD6" s="41">
        <f t="shared" si="4"/>
        <v>1752.0232224663137</v>
      </c>
      <c r="AE6" s="107"/>
      <c r="AF6" s="41">
        <v>2521.8694349007096</v>
      </c>
      <c r="AG6" s="41">
        <v>5506.2934672235469</v>
      </c>
      <c r="AH6" s="41">
        <v>81.187821714685242</v>
      </c>
      <c r="AI6" s="41">
        <v>0</v>
      </c>
      <c r="AJ6" s="41">
        <f t="shared" si="5"/>
        <v>8109.350723838942</v>
      </c>
      <c r="AR6" s="41">
        <v>2591.367444880631</v>
      </c>
      <c r="AS6" s="41">
        <v>5942.0922908868206</v>
      </c>
      <c r="AT6" s="41">
        <v>707.15594076726313</v>
      </c>
      <c r="AU6" s="41">
        <v>0</v>
      </c>
      <c r="AV6" s="41">
        <v>9240.615676534715</v>
      </c>
    </row>
    <row r="7" spans="1:48" x14ac:dyDescent="0.2">
      <c r="A7" s="78">
        <v>2</v>
      </c>
      <c r="B7" s="77">
        <v>579.86769006918132</v>
      </c>
      <c r="C7" s="77">
        <v>117.29181310069042</v>
      </c>
      <c r="D7" s="77">
        <v>50.277281513828136</v>
      </c>
      <c r="E7" s="77">
        <v>0</v>
      </c>
      <c r="F7" s="77">
        <f t="shared" si="0"/>
        <v>747.4367846836999</v>
      </c>
      <c r="G7" s="111"/>
      <c r="H7" s="77">
        <v>803.75125974465391</v>
      </c>
      <c r="I7" s="77">
        <v>167.41676812743316</v>
      </c>
      <c r="J7" s="77">
        <v>41.925821838899168</v>
      </c>
      <c r="K7" s="77">
        <v>0</v>
      </c>
      <c r="L7" s="77">
        <f t="shared" si="1"/>
        <v>1013.0938497109863</v>
      </c>
      <c r="M7" s="111"/>
      <c r="N7" s="77">
        <v>1417.3833004652454</v>
      </c>
      <c r="O7" s="77">
        <v>233.12341234048139</v>
      </c>
      <c r="P7" s="77">
        <v>41.674504415113951</v>
      </c>
      <c r="Q7" s="77">
        <v>0</v>
      </c>
      <c r="R7" s="77">
        <f t="shared" si="2"/>
        <v>1692.1812172208406</v>
      </c>
      <c r="S7" s="111"/>
      <c r="T7" s="77">
        <v>1589.8136769571188</v>
      </c>
      <c r="U7" s="77">
        <v>270.41255345222294</v>
      </c>
      <c r="V7" s="77">
        <v>65.835914425998936</v>
      </c>
      <c r="W7" s="77">
        <v>0</v>
      </c>
      <c r="X7" s="1">
        <f t="shared" si="3"/>
        <v>1926.0621448353406</v>
      </c>
      <c r="Y7" s="107"/>
      <c r="Z7" s="77">
        <v>1492.978001345776</v>
      </c>
      <c r="AA7" s="77">
        <v>266.99506708437161</v>
      </c>
      <c r="AB7" s="77">
        <v>67.329738804344686</v>
      </c>
      <c r="AC7" s="77">
        <v>0</v>
      </c>
      <c r="AD7" s="77">
        <f t="shared" si="4"/>
        <v>1827.3028072344923</v>
      </c>
      <c r="AE7" s="107"/>
      <c r="AF7" s="77">
        <v>2521.8694349007096</v>
      </c>
      <c r="AG7" s="77">
        <v>5406.9728767937677</v>
      </c>
      <c r="AH7" s="77">
        <v>81.187821714685228</v>
      </c>
      <c r="AI7" s="77">
        <v>0</v>
      </c>
      <c r="AJ7" s="77">
        <f t="shared" si="5"/>
        <v>8010.0301334091628</v>
      </c>
      <c r="AR7" s="77">
        <v>2591.367444880631</v>
      </c>
      <c r="AS7" s="77">
        <v>6593.72433518461</v>
      </c>
      <c r="AT7" s="77">
        <v>707.15594076726302</v>
      </c>
      <c r="AU7" s="77">
        <v>0</v>
      </c>
      <c r="AV7" s="77">
        <v>9892.2477208325035</v>
      </c>
    </row>
    <row r="8" spans="1:48" x14ac:dyDescent="0.2">
      <c r="A8" s="40">
        <v>3</v>
      </c>
      <c r="B8" s="41">
        <v>579.86769006918144</v>
      </c>
      <c r="C8" s="41">
        <v>2202.6344833429894</v>
      </c>
      <c r="D8" s="41">
        <v>50.277281513828136</v>
      </c>
      <c r="E8" s="41">
        <v>0</v>
      </c>
      <c r="F8" s="41">
        <f t="shared" si="0"/>
        <v>2832.7794549259993</v>
      </c>
      <c r="G8" s="111"/>
      <c r="H8" s="41">
        <v>803.75125974465391</v>
      </c>
      <c r="I8" s="41">
        <v>5518.8457471354841</v>
      </c>
      <c r="J8" s="41">
        <v>41.925821838899161</v>
      </c>
      <c r="K8" s="41">
        <v>0</v>
      </c>
      <c r="L8" s="41">
        <f t="shared" si="1"/>
        <v>6364.5228287190375</v>
      </c>
      <c r="M8" s="111"/>
      <c r="N8" s="41">
        <v>1417.3833004652454</v>
      </c>
      <c r="O8" s="41">
        <v>6936.2126630957573</v>
      </c>
      <c r="P8" s="41">
        <v>41.674504415113958</v>
      </c>
      <c r="Q8" s="41">
        <v>0</v>
      </c>
      <c r="R8" s="41">
        <f t="shared" si="2"/>
        <v>8395.2704679761173</v>
      </c>
      <c r="S8" s="111"/>
      <c r="T8" s="41">
        <v>1589.8136769571192</v>
      </c>
      <c r="U8" s="41">
        <v>9598.0293720933259</v>
      </c>
      <c r="V8" s="41">
        <v>65.835914425998951</v>
      </c>
      <c r="W8" s="41">
        <v>0</v>
      </c>
      <c r="X8" s="115">
        <f t="shared" si="3"/>
        <v>11253.678963476445</v>
      </c>
      <c r="Y8" s="107"/>
      <c r="Z8" s="41">
        <v>1492.9780013457755</v>
      </c>
      <c r="AA8" s="41">
        <v>10246.727133979335</v>
      </c>
      <c r="AB8" s="41">
        <v>67.329738804344686</v>
      </c>
      <c r="AC8" s="41">
        <v>0</v>
      </c>
      <c r="AD8" s="41">
        <f t="shared" si="4"/>
        <v>11807.034874129455</v>
      </c>
      <c r="AE8" s="107"/>
      <c r="AF8" s="41">
        <v>2521.8694349007101</v>
      </c>
      <c r="AG8" s="41">
        <v>6820.3039240879616</v>
      </c>
      <c r="AH8" s="41">
        <v>81.187821714685242</v>
      </c>
      <c r="AI8" s="41">
        <v>0</v>
      </c>
      <c r="AJ8" s="41">
        <f t="shared" si="5"/>
        <v>9423.3611807033576</v>
      </c>
      <c r="AR8" s="41">
        <v>2591.367444880631</v>
      </c>
      <c r="AS8" s="41">
        <v>8451.3911359654303</v>
      </c>
      <c r="AT8" s="41">
        <v>707.15594076726313</v>
      </c>
      <c r="AU8" s="41">
        <v>0</v>
      </c>
      <c r="AV8" s="41">
        <v>11749.914521613324</v>
      </c>
    </row>
    <row r="9" spans="1:48" x14ac:dyDescent="0.2">
      <c r="A9" s="78">
        <v>4</v>
      </c>
      <c r="B9" s="77">
        <v>579.86769006918144</v>
      </c>
      <c r="C9" s="77">
        <v>2498.5664004341243</v>
      </c>
      <c r="D9" s="77">
        <v>50.277281513828136</v>
      </c>
      <c r="E9" s="77">
        <v>0</v>
      </c>
      <c r="F9" s="77">
        <f t="shared" si="0"/>
        <v>3128.7113720171342</v>
      </c>
      <c r="G9" s="111"/>
      <c r="H9" s="77">
        <v>803.75125974465391</v>
      </c>
      <c r="I9" s="77">
        <v>5323.6405731217546</v>
      </c>
      <c r="J9" s="77">
        <v>41.925821838899168</v>
      </c>
      <c r="K9" s="77">
        <v>0</v>
      </c>
      <c r="L9" s="77">
        <f t="shared" si="1"/>
        <v>6169.3176547053081</v>
      </c>
      <c r="M9" s="111"/>
      <c r="N9" s="77">
        <v>1417.3833004652452</v>
      </c>
      <c r="O9" s="77">
        <v>7695.0221623452808</v>
      </c>
      <c r="P9" s="77">
        <v>41.674504415113958</v>
      </c>
      <c r="Q9" s="77">
        <v>0</v>
      </c>
      <c r="R9" s="77">
        <f t="shared" si="2"/>
        <v>9154.0799672256398</v>
      </c>
      <c r="S9" s="111"/>
      <c r="T9" s="77">
        <v>1589.813676957119</v>
      </c>
      <c r="U9" s="77">
        <v>10001.267981330013</v>
      </c>
      <c r="V9" s="77">
        <v>65.835914425998951</v>
      </c>
      <c r="W9" s="77">
        <v>0</v>
      </c>
      <c r="X9" s="1">
        <f t="shared" si="3"/>
        <v>11656.917572713131</v>
      </c>
      <c r="Y9" s="107"/>
      <c r="Z9" s="77">
        <v>1492.9780013457755</v>
      </c>
      <c r="AA9" s="77">
        <v>11673.561983743548</v>
      </c>
      <c r="AB9" s="77">
        <v>67.329738804344686</v>
      </c>
      <c r="AC9" s="77">
        <v>0</v>
      </c>
      <c r="AD9" s="77">
        <f t="shared" si="4"/>
        <v>13233.869723893667</v>
      </c>
      <c r="AE9" s="107"/>
      <c r="AF9" s="77">
        <v>2521.8694349007096</v>
      </c>
      <c r="AG9" s="77">
        <v>7660.2436419270334</v>
      </c>
      <c r="AH9" s="77">
        <v>81.187821714685242</v>
      </c>
      <c r="AI9" s="77">
        <v>0</v>
      </c>
      <c r="AJ9" s="77">
        <f t="shared" si="5"/>
        <v>10263.300898542429</v>
      </c>
      <c r="AR9" s="77">
        <v>2591.3674448806314</v>
      </c>
      <c r="AS9" s="77">
        <v>8911.4435676064386</v>
      </c>
      <c r="AT9" s="77">
        <v>707.15594076726302</v>
      </c>
      <c r="AU9" s="77">
        <v>0</v>
      </c>
      <c r="AV9" s="77">
        <v>12209.966953254332</v>
      </c>
    </row>
    <row r="10" spans="1:48" x14ac:dyDescent="0.2">
      <c r="A10" s="40">
        <v>5</v>
      </c>
      <c r="B10" s="41">
        <v>579.86769006918132</v>
      </c>
      <c r="C10" s="41">
        <v>190.60296820550491</v>
      </c>
      <c r="D10" s="41">
        <v>50.277281513828136</v>
      </c>
      <c r="E10" s="41">
        <v>4476.3467503474149</v>
      </c>
      <c r="F10" s="41">
        <f t="shared" si="0"/>
        <v>5297.0946901359293</v>
      </c>
      <c r="G10" s="111"/>
      <c r="H10" s="41">
        <v>803.75125974465391</v>
      </c>
      <c r="I10" s="41">
        <v>788.23840040391769</v>
      </c>
      <c r="J10" s="41">
        <v>41.925821838899168</v>
      </c>
      <c r="K10" s="41">
        <v>4354.9197083278241</v>
      </c>
      <c r="L10" s="41">
        <f t="shared" si="1"/>
        <v>5988.8351903152943</v>
      </c>
      <c r="M10" s="111"/>
      <c r="N10" s="41">
        <v>1417.3833004652454</v>
      </c>
      <c r="O10" s="41">
        <v>652.42319114030613</v>
      </c>
      <c r="P10" s="41">
        <v>41.674504415113958</v>
      </c>
      <c r="Q10" s="41">
        <v>4281.0906518209922</v>
      </c>
      <c r="R10" s="41">
        <f t="shared" si="2"/>
        <v>6392.571647841658</v>
      </c>
      <c r="S10" s="111"/>
      <c r="T10" s="41">
        <v>1589.813676957119</v>
      </c>
      <c r="U10" s="41">
        <v>772.51001784103812</v>
      </c>
      <c r="V10" s="41">
        <v>65.835914425998951</v>
      </c>
      <c r="W10" s="41">
        <v>6288.2842612000486</v>
      </c>
      <c r="X10" s="115">
        <f t="shared" si="3"/>
        <v>8716.4438704242057</v>
      </c>
      <c r="Y10" s="107"/>
      <c r="Z10" s="41">
        <v>1492.978001345776</v>
      </c>
      <c r="AA10" s="41">
        <v>892.80172420150859</v>
      </c>
      <c r="AB10" s="41">
        <v>67.3297388043447</v>
      </c>
      <c r="AC10" s="41">
        <v>6277.0562932926123</v>
      </c>
      <c r="AD10" s="41">
        <f t="shared" si="4"/>
        <v>8730.1657576442412</v>
      </c>
      <c r="AE10" s="107"/>
      <c r="AF10" s="41">
        <v>2499.3152350056384</v>
      </c>
      <c r="AG10" s="41">
        <v>835.21974321981986</v>
      </c>
      <c r="AH10" s="41">
        <v>81.187821714685242</v>
      </c>
      <c r="AI10" s="41">
        <v>6573.6891579973671</v>
      </c>
      <c r="AJ10" s="41">
        <f t="shared" si="5"/>
        <v>9989.411957937511</v>
      </c>
      <c r="AR10" s="41">
        <v>2576.6385016571821</v>
      </c>
      <c r="AS10" s="41">
        <v>1040.9648198284001</v>
      </c>
      <c r="AT10" s="41">
        <v>707.15594076726302</v>
      </c>
      <c r="AU10" s="41">
        <v>6476.9920167869486</v>
      </c>
      <c r="AV10" s="41">
        <v>10801.751279039794</v>
      </c>
    </row>
    <row r="11" spans="1:48" x14ac:dyDescent="0.2">
      <c r="A11" s="78">
        <v>6</v>
      </c>
      <c r="B11" s="77">
        <v>557.04974336900898</v>
      </c>
      <c r="C11" s="77">
        <v>8.6601136917992303</v>
      </c>
      <c r="D11" s="77">
        <v>50.277281513828136</v>
      </c>
      <c r="E11" s="77">
        <v>4594.325503987965</v>
      </c>
      <c r="F11" s="77">
        <f t="shared" si="0"/>
        <v>5210.3126425626015</v>
      </c>
      <c r="G11" s="111"/>
      <c r="H11" s="77">
        <v>780.44602895033029</v>
      </c>
      <c r="I11" s="77">
        <v>12.89623503491069</v>
      </c>
      <c r="J11" s="77">
        <v>41.925821838899168</v>
      </c>
      <c r="K11" s="77">
        <v>4407.6473908632815</v>
      </c>
      <c r="L11" s="77">
        <f t="shared" si="1"/>
        <v>5242.9154766874217</v>
      </c>
      <c r="M11" s="111"/>
      <c r="N11" s="77">
        <v>1394.7945989965958</v>
      </c>
      <c r="O11" s="77">
        <v>18.528279436401093</v>
      </c>
      <c r="P11" s="77">
        <v>41.674504415113951</v>
      </c>
      <c r="Q11" s="77">
        <v>4398.1538493495036</v>
      </c>
      <c r="R11" s="77">
        <f t="shared" si="2"/>
        <v>5853.1512321976143</v>
      </c>
      <c r="S11" s="111"/>
      <c r="T11" s="77">
        <v>1567.4469582622282</v>
      </c>
      <c r="U11" s="77">
        <v>23.821853417125354</v>
      </c>
      <c r="V11" s="77">
        <v>65.835914425998951</v>
      </c>
      <c r="W11" s="77">
        <v>6509.5926411124892</v>
      </c>
      <c r="X11" s="1">
        <f t="shared" si="3"/>
        <v>8166.6973672178419</v>
      </c>
      <c r="Y11" s="107"/>
      <c r="Z11" s="77">
        <v>1471.2109081558651</v>
      </c>
      <c r="AA11" s="77">
        <v>24.690401892646278</v>
      </c>
      <c r="AB11" s="77">
        <v>67.329738804344686</v>
      </c>
      <c r="AC11" s="77">
        <v>6474.5989789752484</v>
      </c>
      <c r="AD11" s="77">
        <f t="shared" si="4"/>
        <v>8037.8300278281049</v>
      </c>
      <c r="AE11" s="107"/>
      <c r="AF11" s="77">
        <v>2520.8996567185504</v>
      </c>
      <c r="AG11" s="77">
        <v>26.113112392488812</v>
      </c>
      <c r="AH11" s="77">
        <v>81.187821714685242</v>
      </c>
      <c r="AI11" s="77">
        <v>6805.7417066544685</v>
      </c>
      <c r="AJ11" s="77">
        <f t="shared" si="5"/>
        <v>9433.9422974801928</v>
      </c>
      <c r="AR11" s="77">
        <v>2584.1562882901972</v>
      </c>
      <c r="AS11" s="77">
        <v>34.873319855004702</v>
      </c>
      <c r="AT11" s="77">
        <v>707.15594076726313</v>
      </c>
      <c r="AU11" s="77">
        <v>6998.6933740287941</v>
      </c>
      <c r="AV11" s="77">
        <v>10324.87892294126</v>
      </c>
    </row>
    <row r="12" spans="1:48" x14ac:dyDescent="0.2">
      <c r="A12" s="40">
        <v>7</v>
      </c>
      <c r="B12" s="41">
        <v>557.07215674203894</v>
      </c>
      <c r="C12" s="41">
        <v>8.6601136917992303</v>
      </c>
      <c r="D12" s="41">
        <v>50.277281513828129</v>
      </c>
      <c r="E12" s="41">
        <v>4611.04738713799</v>
      </c>
      <c r="F12" s="41">
        <f t="shared" si="0"/>
        <v>5227.0569390856563</v>
      </c>
      <c r="G12" s="111"/>
      <c r="H12" s="41">
        <v>780.44602895033029</v>
      </c>
      <c r="I12" s="41">
        <v>12.89623503491069</v>
      </c>
      <c r="J12" s="41">
        <v>41.925821838899168</v>
      </c>
      <c r="K12" s="41">
        <v>4401.0478379585884</v>
      </c>
      <c r="L12" s="41">
        <f t="shared" si="1"/>
        <v>5236.3159237827285</v>
      </c>
      <c r="M12" s="111"/>
      <c r="N12" s="41">
        <v>1394.7945989965956</v>
      </c>
      <c r="O12" s="41">
        <v>18.528279436401093</v>
      </c>
      <c r="P12" s="41">
        <v>41.674504415113951</v>
      </c>
      <c r="Q12" s="41">
        <v>4385.9842855859915</v>
      </c>
      <c r="R12" s="41">
        <f t="shared" si="2"/>
        <v>5840.9816684341022</v>
      </c>
      <c r="S12" s="111"/>
      <c r="T12" s="41">
        <v>1567.446958262228</v>
      </c>
      <c r="U12" s="41">
        <v>23.821853417125354</v>
      </c>
      <c r="V12" s="41">
        <v>65.835914425998951</v>
      </c>
      <c r="W12" s="41">
        <v>6559.0663868498068</v>
      </c>
      <c r="X12" s="115">
        <f t="shared" si="3"/>
        <v>8216.1711129551586</v>
      </c>
      <c r="Y12" s="107"/>
      <c r="Z12" s="41">
        <v>1471.2109081558654</v>
      </c>
      <c r="AA12" s="41">
        <v>24.690401892646278</v>
      </c>
      <c r="AB12" s="41">
        <v>67.3297388043447</v>
      </c>
      <c r="AC12" s="41">
        <v>6466.3811648789642</v>
      </c>
      <c r="AD12" s="41">
        <f t="shared" si="4"/>
        <v>8029.6122137318207</v>
      </c>
      <c r="AE12" s="107"/>
      <c r="AF12" s="41">
        <v>2520.4666890010471</v>
      </c>
      <c r="AG12" s="41">
        <v>26.113112392488812</v>
      </c>
      <c r="AH12" s="41">
        <v>81.187821714685242</v>
      </c>
      <c r="AI12" s="41">
        <v>6802.9095605235852</v>
      </c>
      <c r="AJ12" s="41">
        <f t="shared" si="5"/>
        <v>9430.6771836318076</v>
      </c>
      <c r="AR12" s="41">
        <v>2580.9246069484866</v>
      </c>
      <c r="AS12" s="41">
        <v>25.105069289639406</v>
      </c>
      <c r="AT12" s="41">
        <v>707.15594076726313</v>
      </c>
      <c r="AU12" s="41">
        <v>6982.29426953866</v>
      </c>
      <c r="AV12" s="41">
        <v>10295.47988654405</v>
      </c>
    </row>
    <row r="13" spans="1:48" x14ac:dyDescent="0.2">
      <c r="A13" s="78">
        <v>8</v>
      </c>
      <c r="B13" s="77">
        <v>557.04007625163183</v>
      </c>
      <c r="C13" s="77">
        <v>8.6601136917992303</v>
      </c>
      <c r="D13" s="77">
        <v>50.277281513828136</v>
      </c>
      <c r="E13" s="77">
        <v>4616.4557964560581</v>
      </c>
      <c r="F13" s="77">
        <f t="shared" si="0"/>
        <v>5232.4332679133176</v>
      </c>
      <c r="G13" s="111"/>
      <c r="H13" s="77">
        <v>780.44602895033006</v>
      </c>
      <c r="I13" s="77">
        <v>12.89623503491069</v>
      </c>
      <c r="J13" s="77">
        <v>41.925821838899168</v>
      </c>
      <c r="K13" s="77">
        <v>4404.0959441008363</v>
      </c>
      <c r="L13" s="77">
        <f t="shared" si="1"/>
        <v>5239.3640299249764</v>
      </c>
      <c r="M13" s="111"/>
      <c r="N13" s="77">
        <v>1394.7945989965954</v>
      </c>
      <c r="O13" s="77">
        <v>18.528279436401093</v>
      </c>
      <c r="P13" s="77">
        <v>41.674504415113951</v>
      </c>
      <c r="Q13" s="77">
        <v>4392.5440207184547</v>
      </c>
      <c r="R13" s="77">
        <f t="shared" si="2"/>
        <v>5847.5414035665654</v>
      </c>
      <c r="S13" s="111"/>
      <c r="T13" s="77">
        <v>1567.4469582622282</v>
      </c>
      <c r="U13" s="77">
        <v>23.821853417125354</v>
      </c>
      <c r="V13" s="77">
        <v>65.835914425998951</v>
      </c>
      <c r="W13" s="77">
        <v>6484.4681064603601</v>
      </c>
      <c r="X13" s="1">
        <f t="shared" si="3"/>
        <v>8141.5728325657128</v>
      </c>
      <c r="Y13" s="107"/>
      <c r="Z13" s="77">
        <v>1471.2109081558651</v>
      </c>
      <c r="AA13" s="77">
        <v>24.690401892646278</v>
      </c>
      <c r="AB13" s="77">
        <v>67.329738804344686</v>
      </c>
      <c r="AC13" s="77">
        <v>6501.8581952468494</v>
      </c>
      <c r="AD13" s="77">
        <f t="shared" si="4"/>
        <v>8065.0892440997059</v>
      </c>
      <c r="AE13" s="107"/>
      <c r="AF13" s="77">
        <v>2521.8694349007096</v>
      </c>
      <c r="AG13" s="77">
        <v>26.113112392488812</v>
      </c>
      <c r="AH13" s="77">
        <v>81.187821714685242</v>
      </c>
      <c r="AI13" s="77">
        <v>6842.1893217071593</v>
      </c>
      <c r="AJ13" s="77">
        <f t="shared" si="5"/>
        <v>9471.3596907150422</v>
      </c>
      <c r="AR13" s="77">
        <v>2583.6114987546089</v>
      </c>
      <c r="AS13" s="77">
        <v>24.958683476385492</v>
      </c>
      <c r="AT13" s="77">
        <v>707.15594076726302</v>
      </c>
      <c r="AU13" s="77">
        <v>7001.9551774373731</v>
      </c>
      <c r="AV13" s="77">
        <v>10317.68130043563</v>
      </c>
    </row>
    <row r="14" spans="1:48" x14ac:dyDescent="0.2">
      <c r="A14" s="40">
        <v>9</v>
      </c>
      <c r="B14" s="41">
        <v>557.07822828680867</v>
      </c>
      <c r="C14" s="41">
        <v>8.6601136917992303</v>
      </c>
      <c r="D14" s="41">
        <v>50.277281513828136</v>
      </c>
      <c r="E14" s="41">
        <v>4616.7056247013179</v>
      </c>
      <c r="F14" s="41">
        <f t="shared" si="0"/>
        <v>5232.721248193754</v>
      </c>
      <c r="G14" s="111"/>
      <c r="H14" s="41">
        <v>780.44602895033029</v>
      </c>
      <c r="I14" s="41">
        <v>12.89623503491069</v>
      </c>
      <c r="J14" s="41">
        <v>41.925821838899161</v>
      </c>
      <c r="K14" s="41">
        <v>4415.039563771672</v>
      </c>
      <c r="L14" s="41">
        <f t="shared" si="1"/>
        <v>5250.3076495958121</v>
      </c>
      <c r="M14" s="111"/>
      <c r="N14" s="41">
        <v>1394.7945989965956</v>
      </c>
      <c r="O14" s="41">
        <v>18.528279436401093</v>
      </c>
      <c r="P14" s="41">
        <v>41.674504415113958</v>
      </c>
      <c r="Q14" s="41">
        <v>4435.8138831228725</v>
      </c>
      <c r="R14" s="41">
        <f t="shared" si="2"/>
        <v>5890.8112659709832</v>
      </c>
      <c r="S14" s="111"/>
      <c r="T14" s="41">
        <v>1567.4469582622285</v>
      </c>
      <c r="U14" s="41">
        <v>23.821853417125354</v>
      </c>
      <c r="V14" s="41">
        <v>65.835914425998951</v>
      </c>
      <c r="W14" s="41">
        <v>6473.6538268036356</v>
      </c>
      <c r="X14" s="115">
        <f t="shared" si="3"/>
        <v>8130.7585529089883</v>
      </c>
      <c r="Y14" s="107"/>
      <c r="Z14" s="41">
        <v>1471.2109081558654</v>
      </c>
      <c r="AA14" s="41">
        <v>24.690401892646282</v>
      </c>
      <c r="AB14" s="41">
        <v>67.3297388043447</v>
      </c>
      <c r="AC14" s="41">
        <v>6578.4398182039231</v>
      </c>
      <c r="AD14" s="41">
        <f t="shared" si="4"/>
        <v>8141.6708670567796</v>
      </c>
      <c r="AE14" s="107"/>
      <c r="AF14" s="41">
        <v>2521.8694349007092</v>
      </c>
      <c r="AG14" s="41">
        <v>26.113112392488812</v>
      </c>
      <c r="AH14" s="41">
        <v>81.187821714685242</v>
      </c>
      <c r="AI14" s="41">
        <v>6834.0330087678358</v>
      </c>
      <c r="AJ14" s="41">
        <f t="shared" si="5"/>
        <v>9463.2033777757188</v>
      </c>
      <c r="AR14" s="41">
        <v>2582.6081256677307</v>
      </c>
      <c r="AS14" s="41">
        <v>24.958683476385492</v>
      </c>
      <c r="AT14" s="41">
        <v>707.15594076726302</v>
      </c>
      <c r="AU14" s="41">
        <v>6994.6848009882306</v>
      </c>
      <c r="AV14" s="41">
        <v>10309.40755089961</v>
      </c>
    </row>
    <row r="15" spans="1:48" x14ac:dyDescent="0.2">
      <c r="A15" s="78">
        <v>10</v>
      </c>
      <c r="B15" s="77">
        <v>557.06292720281158</v>
      </c>
      <c r="C15" s="77">
        <v>8.6601136917992303</v>
      </c>
      <c r="D15" s="77">
        <v>50.277281513828129</v>
      </c>
      <c r="E15" s="77">
        <v>4675.1821101878177</v>
      </c>
      <c r="F15" s="77">
        <f t="shared" si="0"/>
        <v>5291.1824325962571</v>
      </c>
      <c r="G15" s="111"/>
      <c r="H15" s="77">
        <v>780.44602895033029</v>
      </c>
      <c r="I15" s="77">
        <v>12.896235034910688</v>
      </c>
      <c r="J15" s="77">
        <v>41.925821838899168</v>
      </c>
      <c r="K15" s="77">
        <v>4473.1269874781283</v>
      </c>
      <c r="L15" s="77">
        <f t="shared" si="1"/>
        <v>5308.3950733022684</v>
      </c>
      <c r="M15" s="111"/>
      <c r="N15" s="77">
        <v>1394.7945989965958</v>
      </c>
      <c r="O15" s="77">
        <v>18.528279436401093</v>
      </c>
      <c r="P15" s="77">
        <v>41.674504415113951</v>
      </c>
      <c r="Q15" s="77">
        <v>4451.9648538433421</v>
      </c>
      <c r="R15" s="77">
        <f t="shared" si="2"/>
        <v>5906.9622366914527</v>
      </c>
      <c r="S15" s="111"/>
      <c r="T15" s="77">
        <v>1567.4469582622282</v>
      </c>
      <c r="U15" s="77">
        <v>23.821853417125354</v>
      </c>
      <c r="V15" s="77">
        <v>65.835914425998951</v>
      </c>
      <c r="W15" s="77">
        <v>6529.032808028438</v>
      </c>
      <c r="X15" s="1">
        <f t="shared" si="3"/>
        <v>8186.1375341337907</v>
      </c>
      <c r="Y15" s="107"/>
      <c r="Z15" s="77">
        <v>1471.2109081558651</v>
      </c>
      <c r="AA15" s="77">
        <v>24.690401892646278</v>
      </c>
      <c r="AB15" s="77">
        <v>67.329738804344686</v>
      </c>
      <c r="AC15" s="77">
        <v>6523.4563946898634</v>
      </c>
      <c r="AD15" s="77">
        <f t="shared" si="4"/>
        <v>8086.6874435427198</v>
      </c>
      <c r="AE15" s="107"/>
      <c r="AF15" s="77">
        <v>2521.8694349007101</v>
      </c>
      <c r="AG15" s="77">
        <v>26.113112392488812</v>
      </c>
      <c r="AH15" s="77">
        <v>81.187821714685256</v>
      </c>
      <c r="AI15" s="77">
        <v>6897.938592859713</v>
      </c>
      <c r="AJ15" s="77">
        <f t="shared" si="5"/>
        <v>9527.1089618675978</v>
      </c>
      <c r="AR15" s="77">
        <v>2583.3582401447243</v>
      </c>
      <c r="AS15" s="77">
        <v>24.958683476385492</v>
      </c>
      <c r="AT15" s="77">
        <v>707.15594076726302</v>
      </c>
      <c r="AU15" s="77">
        <v>7004.1325072039836</v>
      </c>
      <c r="AV15" s="77">
        <v>10319.605371592355</v>
      </c>
    </row>
    <row r="16" spans="1:48" x14ac:dyDescent="0.2">
      <c r="A16" s="40">
        <v>11</v>
      </c>
      <c r="B16" s="41">
        <v>557.09111660684596</v>
      </c>
      <c r="C16" s="41">
        <v>8.6601136917992303</v>
      </c>
      <c r="D16" s="41">
        <v>50.277536198839151</v>
      </c>
      <c r="E16" s="41">
        <v>6294.1796294586702</v>
      </c>
      <c r="F16" s="41">
        <f t="shared" si="0"/>
        <v>6910.2083959561542</v>
      </c>
      <c r="G16" s="111"/>
      <c r="H16" s="41">
        <v>780.44602895033029</v>
      </c>
      <c r="I16" s="41">
        <v>12.89623503491069</v>
      </c>
      <c r="J16" s="41">
        <v>41.925821838899168</v>
      </c>
      <c r="K16" s="41">
        <v>6203.0305600797928</v>
      </c>
      <c r="L16" s="41">
        <f t="shared" si="1"/>
        <v>7038.298645903933</v>
      </c>
      <c r="M16" s="111"/>
      <c r="N16" s="41">
        <v>1394.7945989965958</v>
      </c>
      <c r="O16" s="41">
        <v>18.528279436401093</v>
      </c>
      <c r="P16" s="41">
        <v>41.674504415113951</v>
      </c>
      <c r="Q16" s="41">
        <v>6097.8862979351543</v>
      </c>
      <c r="R16" s="41">
        <f t="shared" si="2"/>
        <v>7552.8836807832649</v>
      </c>
      <c r="S16" s="111"/>
      <c r="T16" s="41">
        <v>1567.4469582622285</v>
      </c>
      <c r="U16" s="41">
        <v>23.821853417125354</v>
      </c>
      <c r="V16" s="41">
        <v>65.836333453679416</v>
      </c>
      <c r="W16" s="41">
        <v>8433.2086906450459</v>
      </c>
      <c r="X16" s="115">
        <f t="shared" si="3"/>
        <v>10090.313835778079</v>
      </c>
      <c r="Y16" s="107"/>
      <c r="Z16" s="41">
        <v>1471.2109081558654</v>
      </c>
      <c r="AA16" s="41">
        <v>24.690401892646278</v>
      </c>
      <c r="AB16" s="41">
        <v>67.3297388043447</v>
      </c>
      <c r="AC16" s="41">
        <v>8446.5585449026548</v>
      </c>
      <c r="AD16" s="41">
        <f t="shared" si="4"/>
        <v>10009.789593755511</v>
      </c>
      <c r="AE16" s="107"/>
      <c r="AF16" s="41">
        <v>2521.8694349007101</v>
      </c>
      <c r="AG16" s="41">
        <v>26.113112392488812</v>
      </c>
      <c r="AH16" s="41">
        <v>81.187821714685242</v>
      </c>
      <c r="AI16" s="41">
        <v>9898.3931155113514</v>
      </c>
      <c r="AJ16" s="41">
        <f t="shared" si="5"/>
        <v>12527.563484519236</v>
      </c>
      <c r="AR16" s="41">
        <v>2583.2416966500382</v>
      </c>
      <c r="AS16" s="41">
        <v>24.958683476385492</v>
      </c>
      <c r="AT16" s="41">
        <v>707.15594076726302</v>
      </c>
      <c r="AU16" s="41">
        <v>8112.3979805021709</v>
      </c>
      <c r="AV16" s="41">
        <v>11427.754301395857</v>
      </c>
    </row>
    <row r="17" spans="1:48" x14ac:dyDescent="0.2">
      <c r="A17" s="78">
        <v>12</v>
      </c>
      <c r="B17" s="77">
        <v>574.43946536389944</v>
      </c>
      <c r="C17" s="77">
        <v>8.6601136917992303</v>
      </c>
      <c r="D17" s="77">
        <v>50.277281513828129</v>
      </c>
      <c r="E17" s="77">
        <v>6316.5432355344456</v>
      </c>
      <c r="F17" s="77">
        <f t="shared" si="0"/>
        <v>6949.9200961039724</v>
      </c>
      <c r="G17" s="111"/>
      <c r="H17" s="77">
        <v>796.98257291461493</v>
      </c>
      <c r="I17" s="77">
        <v>12.89623503491069</v>
      </c>
      <c r="J17" s="77">
        <v>41.925821838899168</v>
      </c>
      <c r="K17" s="77">
        <v>6284.5729910724485</v>
      </c>
      <c r="L17" s="77">
        <f t="shared" si="1"/>
        <v>7136.3776208608733</v>
      </c>
      <c r="M17" s="111"/>
      <c r="N17" s="77">
        <v>1444.2799595280753</v>
      </c>
      <c r="O17" s="77">
        <v>18.528279436401093</v>
      </c>
      <c r="P17" s="77">
        <v>41.674504415113958</v>
      </c>
      <c r="Q17" s="77">
        <v>6124.7772345222693</v>
      </c>
      <c r="R17" s="77">
        <f t="shared" si="2"/>
        <v>7629.2599779018601</v>
      </c>
      <c r="S17" s="111"/>
      <c r="T17" s="77">
        <v>1599.4907996745733</v>
      </c>
      <c r="U17" s="77">
        <v>23.821853417125354</v>
      </c>
      <c r="V17" s="77">
        <v>65.836332242616749</v>
      </c>
      <c r="W17" s="77">
        <v>8387.7687678046423</v>
      </c>
      <c r="X17" s="1">
        <f t="shared" si="3"/>
        <v>10076.917753138958</v>
      </c>
      <c r="Y17" s="107"/>
      <c r="Z17" s="77">
        <v>1503.7438725768727</v>
      </c>
      <c r="AA17" s="77">
        <v>24.690401892646278</v>
      </c>
      <c r="AB17" s="77">
        <v>67.329738804344686</v>
      </c>
      <c r="AC17" s="77">
        <v>8480.8588274361318</v>
      </c>
      <c r="AD17" s="77">
        <f t="shared" si="4"/>
        <v>10076.622840709995</v>
      </c>
      <c r="AE17" s="107"/>
      <c r="AF17" s="77">
        <v>2521.8694349007101</v>
      </c>
      <c r="AG17" s="77">
        <v>26.113112392488809</v>
      </c>
      <c r="AH17" s="77">
        <v>81.187821714685242</v>
      </c>
      <c r="AI17" s="77">
        <v>9842.4172846716283</v>
      </c>
      <c r="AJ17" s="77">
        <f t="shared" si="5"/>
        <v>12471.587653679511</v>
      </c>
      <c r="AR17" s="77">
        <v>2584.0907646556711</v>
      </c>
      <c r="AS17" s="77">
        <v>24.958683476385492</v>
      </c>
      <c r="AT17" s="77">
        <v>707.15594076726313</v>
      </c>
      <c r="AU17" s="77">
        <v>8145.3686873583783</v>
      </c>
      <c r="AV17" s="77">
        <v>11461.574076257697</v>
      </c>
    </row>
    <row r="18" spans="1:48" x14ac:dyDescent="0.2">
      <c r="A18" s="40">
        <v>13</v>
      </c>
      <c r="B18" s="41">
        <v>554.33465325330644</v>
      </c>
      <c r="C18" s="41">
        <v>8.6601136917992303</v>
      </c>
      <c r="D18" s="41">
        <v>50.277281513828129</v>
      </c>
      <c r="E18" s="41">
        <v>6241.3577827601312</v>
      </c>
      <c r="F18" s="41">
        <f t="shared" si="0"/>
        <v>6854.6298312190647</v>
      </c>
      <c r="G18" s="111"/>
      <c r="H18" s="41">
        <v>769.00132696190531</v>
      </c>
      <c r="I18" s="41">
        <v>12.896235034910692</v>
      </c>
      <c r="J18" s="41">
        <v>41.925821838899168</v>
      </c>
      <c r="K18" s="41">
        <v>6199.3247040059359</v>
      </c>
      <c r="L18" s="41">
        <f t="shared" si="1"/>
        <v>7023.1480878416514</v>
      </c>
      <c r="M18" s="111"/>
      <c r="N18" s="41">
        <v>1467.4108413162205</v>
      </c>
      <c r="O18" s="41">
        <v>18.528279436401093</v>
      </c>
      <c r="P18" s="41">
        <v>41.674504415113958</v>
      </c>
      <c r="Q18" s="41">
        <v>6081.9320508903702</v>
      </c>
      <c r="R18" s="41">
        <f t="shared" si="2"/>
        <v>7609.5456760581055</v>
      </c>
      <c r="S18" s="111"/>
      <c r="T18" s="41">
        <v>1753.00288100798</v>
      </c>
      <c r="U18" s="41">
        <v>23.821853417125354</v>
      </c>
      <c r="V18" s="41">
        <v>65.835914425998951</v>
      </c>
      <c r="W18" s="41">
        <v>8243.3062840954626</v>
      </c>
      <c r="X18" s="115">
        <f t="shared" si="3"/>
        <v>10085.966932946567</v>
      </c>
      <c r="Y18" s="107"/>
      <c r="Z18" s="41">
        <v>1699.0813225915579</v>
      </c>
      <c r="AA18" s="41">
        <v>24.690401892646278</v>
      </c>
      <c r="AB18" s="41">
        <v>67.329738804344686</v>
      </c>
      <c r="AC18" s="41">
        <v>8526.1479002807846</v>
      </c>
      <c r="AD18" s="41">
        <f t="shared" si="4"/>
        <v>10317.249363569334</v>
      </c>
      <c r="AE18" s="107"/>
      <c r="AF18" s="41">
        <v>2642.8628953013417</v>
      </c>
      <c r="AG18" s="41">
        <v>26.113112392488812</v>
      </c>
      <c r="AH18" s="41">
        <v>81.187821714685228</v>
      </c>
      <c r="AI18" s="41">
        <v>9785.733323383025</v>
      </c>
      <c r="AJ18" s="41">
        <f t="shared" si="5"/>
        <v>12535.89715279154</v>
      </c>
      <c r="AR18" s="41">
        <v>2512.3164628449495</v>
      </c>
      <c r="AS18" s="41">
        <v>24.958683476385492</v>
      </c>
      <c r="AT18" s="41">
        <v>707.15654945117683</v>
      </c>
      <c r="AU18" s="41">
        <v>8095.5050294871098</v>
      </c>
      <c r="AV18" s="41">
        <v>11339.936725259622</v>
      </c>
    </row>
    <row r="19" spans="1:48" x14ac:dyDescent="0.2">
      <c r="A19" s="78">
        <v>14</v>
      </c>
      <c r="B19" s="77">
        <v>574.29855101388114</v>
      </c>
      <c r="C19" s="77">
        <v>0</v>
      </c>
      <c r="D19" s="77">
        <v>50.277541502166976</v>
      </c>
      <c r="E19" s="77">
        <v>6225.3953275928707</v>
      </c>
      <c r="F19" s="77">
        <f t="shared" si="0"/>
        <v>6849.9714201089191</v>
      </c>
      <c r="G19" s="111"/>
      <c r="H19" s="77">
        <v>740.0804174188047</v>
      </c>
      <c r="I19" s="77">
        <v>0</v>
      </c>
      <c r="J19" s="77">
        <v>41.925821838899175</v>
      </c>
      <c r="K19" s="77">
        <v>6168.0596587530272</v>
      </c>
      <c r="L19" s="77">
        <f t="shared" si="1"/>
        <v>6950.065898010731</v>
      </c>
      <c r="M19" s="111"/>
      <c r="N19" s="77">
        <v>1448.7124048187623</v>
      </c>
      <c r="O19" s="77">
        <v>0</v>
      </c>
      <c r="P19" s="77">
        <v>41.675187364324302</v>
      </c>
      <c r="Q19" s="77">
        <v>6005.1527605518531</v>
      </c>
      <c r="R19" s="77">
        <f t="shared" si="2"/>
        <v>7495.5403527349399</v>
      </c>
      <c r="S19" s="111"/>
      <c r="T19" s="77">
        <v>1668.1550893272135</v>
      </c>
      <c r="U19" s="77">
        <v>0</v>
      </c>
      <c r="V19" s="77">
        <v>65.836312159830641</v>
      </c>
      <c r="W19" s="77">
        <v>8203.5461731552696</v>
      </c>
      <c r="X19" s="1">
        <f t="shared" si="3"/>
        <v>9937.5375746423142</v>
      </c>
      <c r="Y19" s="107"/>
      <c r="Z19" s="77">
        <v>1705.9740134422766</v>
      </c>
      <c r="AA19" s="77">
        <v>0</v>
      </c>
      <c r="AB19" s="77">
        <v>67.33007589261085</v>
      </c>
      <c r="AC19" s="77">
        <v>8429.4943956557508</v>
      </c>
      <c r="AD19" s="77">
        <f t="shared" si="4"/>
        <v>10202.798484990639</v>
      </c>
      <c r="AE19" s="107"/>
      <c r="AF19" s="77">
        <v>1685.3482306536598</v>
      </c>
      <c r="AG19" s="77">
        <v>0</v>
      </c>
      <c r="AH19" s="77">
        <v>81.188503406376228</v>
      </c>
      <c r="AI19" s="77">
        <v>9759.6033345194282</v>
      </c>
      <c r="AJ19" s="77">
        <f t="shared" si="5"/>
        <v>11526.140068579465</v>
      </c>
      <c r="AR19" s="77">
        <v>1622.5942201385135</v>
      </c>
      <c r="AS19" s="77">
        <v>0</v>
      </c>
      <c r="AT19" s="77">
        <v>707.15820897525168</v>
      </c>
      <c r="AU19" s="77">
        <v>8077.7716590456384</v>
      </c>
      <c r="AV19" s="77">
        <v>10407.524088159404</v>
      </c>
    </row>
    <row r="20" spans="1:48" x14ac:dyDescent="0.2">
      <c r="A20" s="40">
        <v>15</v>
      </c>
      <c r="B20" s="41">
        <v>599.27063280408606</v>
      </c>
      <c r="C20" s="41">
        <v>0</v>
      </c>
      <c r="D20" s="41">
        <v>51.751835794305798</v>
      </c>
      <c r="E20" s="41">
        <v>5966.1180628754746</v>
      </c>
      <c r="F20" s="41">
        <f t="shared" si="0"/>
        <v>6617.1405314738668</v>
      </c>
      <c r="G20" s="111"/>
      <c r="H20" s="41">
        <v>736.06180278795659</v>
      </c>
      <c r="I20" s="41">
        <v>0</v>
      </c>
      <c r="J20" s="41">
        <v>44.811715180008569</v>
      </c>
      <c r="K20" s="41">
        <v>5843.8876082679799</v>
      </c>
      <c r="L20" s="41">
        <f t="shared" si="1"/>
        <v>6624.7611262359451</v>
      </c>
      <c r="M20" s="111"/>
      <c r="N20" s="41">
        <v>1379.1229335829396</v>
      </c>
      <c r="O20" s="41">
        <v>0</v>
      </c>
      <c r="P20" s="41">
        <v>44.112025485064471</v>
      </c>
      <c r="Q20" s="41">
        <v>5872.3885751000016</v>
      </c>
      <c r="R20" s="41">
        <f t="shared" si="2"/>
        <v>7295.6235341680058</v>
      </c>
      <c r="S20" s="111"/>
      <c r="T20" s="41">
        <v>1609.9675987921714</v>
      </c>
      <c r="U20" s="41">
        <v>0</v>
      </c>
      <c r="V20" s="41">
        <v>67.517231219174406</v>
      </c>
      <c r="W20" s="41">
        <v>7941.1461613944075</v>
      </c>
      <c r="X20" s="115">
        <f t="shared" si="3"/>
        <v>9618.6309914057529</v>
      </c>
      <c r="Y20" s="107"/>
      <c r="Z20" s="41">
        <v>1659.473347419721</v>
      </c>
      <c r="AA20" s="41">
        <v>0</v>
      </c>
      <c r="AB20" s="41">
        <v>70.244379461405217</v>
      </c>
      <c r="AC20" s="41">
        <v>7978.624074047968</v>
      </c>
      <c r="AD20" s="41">
        <f t="shared" si="4"/>
        <v>9708.3418009290945</v>
      </c>
      <c r="AE20" s="107"/>
      <c r="AF20" s="41">
        <v>1679.7636841634014</v>
      </c>
      <c r="AG20" s="41">
        <v>0</v>
      </c>
      <c r="AH20" s="41">
        <v>91.623157546571932</v>
      </c>
      <c r="AI20" s="41">
        <v>9351.4927400339693</v>
      </c>
      <c r="AJ20" s="41">
        <f t="shared" si="5"/>
        <v>11122.879581743942</v>
      </c>
      <c r="AR20" s="41">
        <v>1621.2774147382422</v>
      </c>
      <c r="AS20" s="41">
        <v>0</v>
      </c>
      <c r="AT20" s="41">
        <v>708.9265361797485</v>
      </c>
      <c r="AU20" s="41">
        <v>8156.1101147104091</v>
      </c>
      <c r="AV20" s="41">
        <v>10486.314065628399</v>
      </c>
    </row>
    <row r="21" spans="1:48" x14ac:dyDescent="0.2">
      <c r="A21" s="78">
        <v>16</v>
      </c>
      <c r="B21" s="77">
        <v>819.55078250076315</v>
      </c>
      <c r="C21" s="77">
        <v>0</v>
      </c>
      <c r="D21" s="77">
        <v>180.2708073250412</v>
      </c>
      <c r="E21" s="77">
        <v>5387.1528559324843</v>
      </c>
      <c r="F21" s="77">
        <f t="shared" si="0"/>
        <v>6386.9744457582883</v>
      </c>
      <c r="G21" s="111"/>
      <c r="H21" s="77">
        <v>978.54574684564716</v>
      </c>
      <c r="I21" s="77">
        <v>0</v>
      </c>
      <c r="J21" s="77">
        <v>182.86794237242634</v>
      </c>
      <c r="K21" s="77">
        <v>5335.0505616025584</v>
      </c>
      <c r="L21" s="77">
        <f t="shared" si="1"/>
        <v>6496.4642508206325</v>
      </c>
      <c r="M21" s="111"/>
      <c r="N21" s="77">
        <v>1581.1082969389413</v>
      </c>
      <c r="O21" s="77">
        <v>0</v>
      </c>
      <c r="P21" s="77">
        <v>179.0266835106566</v>
      </c>
      <c r="Q21" s="77">
        <v>5379.8396535092543</v>
      </c>
      <c r="R21" s="77">
        <f t="shared" si="2"/>
        <v>7139.9746339588519</v>
      </c>
      <c r="S21" s="111"/>
      <c r="T21" s="77">
        <v>1859.6444073776499</v>
      </c>
      <c r="U21" s="77">
        <v>0</v>
      </c>
      <c r="V21" s="77">
        <v>198.09554427330843</v>
      </c>
      <c r="W21" s="77">
        <v>7286.9107293977659</v>
      </c>
      <c r="X21" s="1">
        <f t="shared" si="3"/>
        <v>9344.6506810487244</v>
      </c>
      <c r="Y21" s="107"/>
      <c r="Z21" s="77">
        <v>1905.5575669200464</v>
      </c>
      <c r="AA21" s="77">
        <v>0</v>
      </c>
      <c r="AB21" s="77">
        <v>123.36422756885901</v>
      </c>
      <c r="AC21" s="77">
        <v>7494.5933783900673</v>
      </c>
      <c r="AD21" s="77">
        <f t="shared" si="4"/>
        <v>9523.5151728789733</v>
      </c>
      <c r="AE21" s="107"/>
      <c r="AF21" s="77">
        <v>1915.6688536513532</v>
      </c>
      <c r="AG21" s="77">
        <v>0</v>
      </c>
      <c r="AH21" s="77">
        <v>248.42821388717786</v>
      </c>
      <c r="AI21" s="77">
        <v>8848.9539757384846</v>
      </c>
      <c r="AJ21" s="77">
        <f t="shared" si="5"/>
        <v>11013.051043277015</v>
      </c>
      <c r="AR21" s="77">
        <v>1635.3229342339812</v>
      </c>
      <c r="AS21" s="77">
        <v>0</v>
      </c>
      <c r="AT21" s="77">
        <v>729.64106045055257</v>
      </c>
      <c r="AU21" s="77">
        <v>7986.3418406519913</v>
      </c>
      <c r="AV21" s="77">
        <v>10351.305835336525</v>
      </c>
    </row>
    <row r="22" spans="1:48" x14ac:dyDescent="0.2">
      <c r="A22" s="40">
        <v>17</v>
      </c>
      <c r="B22" s="41">
        <v>850.99117515529758</v>
      </c>
      <c r="C22" s="41">
        <v>0</v>
      </c>
      <c r="D22" s="41">
        <v>345.51798326007992</v>
      </c>
      <c r="E22" s="41">
        <v>4263.2728360246683</v>
      </c>
      <c r="F22" s="41">
        <f t="shared" si="0"/>
        <v>5459.7819944400453</v>
      </c>
      <c r="G22" s="111"/>
      <c r="H22" s="41">
        <v>997.87860385264673</v>
      </c>
      <c r="I22" s="41">
        <v>0</v>
      </c>
      <c r="J22" s="41">
        <v>331.95815891581884</v>
      </c>
      <c r="K22" s="41">
        <v>4585.2027482450412</v>
      </c>
      <c r="L22" s="41">
        <f t="shared" si="1"/>
        <v>5915.0395110135069</v>
      </c>
      <c r="M22" s="111"/>
      <c r="N22" s="41">
        <v>1588.5885564124203</v>
      </c>
      <c r="O22" s="41">
        <v>0</v>
      </c>
      <c r="P22" s="41">
        <v>328.19544455823825</v>
      </c>
      <c r="Q22" s="41">
        <v>4755.5453379698811</v>
      </c>
      <c r="R22" s="41">
        <f t="shared" si="2"/>
        <v>6672.3293389405399</v>
      </c>
      <c r="S22" s="111"/>
      <c r="T22" s="41">
        <v>1840.0279346436585</v>
      </c>
      <c r="U22" s="41">
        <v>0</v>
      </c>
      <c r="V22" s="41">
        <v>344.57333975296717</v>
      </c>
      <c r="W22" s="41">
        <v>6480.7374401575862</v>
      </c>
      <c r="X22" s="115">
        <f t="shared" si="3"/>
        <v>8665.338714554211</v>
      </c>
      <c r="Y22" s="107"/>
      <c r="Z22" s="41">
        <v>1810.1996182156311</v>
      </c>
      <c r="AA22" s="41">
        <v>0</v>
      </c>
      <c r="AB22" s="41">
        <v>182.5101062688735</v>
      </c>
      <c r="AC22" s="41">
        <v>6855.8508416131244</v>
      </c>
      <c r="AD22" s="41">
        <f t="shared" si="4"/>
        <v>8848.5605660976289</v>
      </c>
      <c r="AE22" s="107"/>
      <c r="AF22" s="41">
        <v>1875.7981036968865</v>
      </c>
      <c r="AG22" s="41">
        <v>0</v>
      </c>
      <c r="AH22" s="41">
        <v>463.52712596644926</v>
      </c>
      <c r="AI22" s="41">
        <v>7934.4224582150027</v>
      </c>
      <c r="AJ22" s="41">
        <f t="shared" si="5"/>
        <v>10273.747687878338</v>
      </c>
      <c r="AR22" s="41">
        <v>1628.2361202061172</v>
      </c>
      <c r="AS22" s="41">
        <v>0</v>
      </c>
      <c r="AT22" s="41">
        <v>806.60484569710411</v>
      </c>
      <c r="AU22" s="41">
        <v>7269.9335315347707</v>
      </c>
      <c r="AV22" s="41">
        <v>9704.774497437993</v>
      </c>
    </row>
    <row r="23" spans="1:48" x14ac:dyDescent="0.2">
      <c r="A23" s="78">
        <v>18</v>
      </c>
      <c r="B23" s="77">
        <v>0</v>
      </c>
      <c r="C23" s="77">
        <v>0</v>
      </c>
      <c r="D23" s="77">
        <v>541.00672376747423</v>
      </c>
      <c r="E23" s="77">
        <v>2742.8319098380703</v>
      </c>
      <c r="F23" s="77">
        <f t="shared" si="0"/>
        <v>3283.8386336055446</v>
      </c>
      <c r="G23" s="111"/>
      <c r="H23" s="77">
        <v>0</v>
      </c>
      <c r="I23" s="77">
        <v>0</v>
      </c>
      <c r="J23" s="77">
        <v>499.88358054040083</v>
      </c>
      <c r="K23" s="77">
        <v>4560.286913701867</v>
      </c>
      <c r="L23" s="77">
        <f t="shared" si="1"/>
        <v>5060.1704942422675</v>
      </c>
      <c r="M23" s="111"/>
      <c r="N23" s="77">
        <v>0</v>
      </c>
      <c r="O23" s="77">
        <v>0</v>
      </c>
      <c r="P23" s="77">
        <v>500.39795535163415</v>
      </c>
      <c r="Q23" s="77">
        <v>5659.3654051081012</v>
      </c>
      <c r="R23" s="77">
        <f t="shared" si="2"/>
        <v>6159.7633604597349</v>
      </c>
      <c r="S23" s="111"/>
      <c r="T23" s="77">
        <v>0</v>
      </c>
      <c r="U23" s="77">
        <v>0</v>
      </c>
      <c r="V23" s="77">
        <v>522.55845347621857</v>
      </c>
      <c r="W23" s="77">
        <v>6944.8261455518759</v>
      </c>
      <c r="X23" s="1">
        <f t="shared" si="3"/>
        <v>7467.3845990280943</v>
      </c>
      <c r="Y23" s="107"/>
      <c r="Z23" s="77">
        <v>0</v>
      </c>
      <c r="AA23" s="77">
        <v>0</v>
      </c>
      <c r="AB23" s="77">
        <v>253.02466687219362</v>
      </c>
      <c r="AC23" s="77">
        <v>7240.2252921160261</v>
      </c>
      <c r="AD23" s="77">
        <f t="shared" si="4"/>
        <v>7493.24995898822</v>
      </c>
      <c r="AE23" s="107"/>
      <c r="AF23" s="77">
        <v>0</v>
      </c>
      <c r="AG23" s="77">
        <v>0</v>
      </c>
      <c r="AH23" s="77">
        <v>853.25505956963275</v>
      </c>
      <c r="AI23" s="77">
        <v>8000.4281741575569</v>
      </c>
      <c r="AJ23" s="77">
        <f t="shared" si="5"/>
        <v>8853.6832337271899</v>
      </c>
      <c r="AR23" s="77">
        <v>0</v>
      </c>
      <c r="AS23" s="77">
        <v>0</v>
      </c>
      <c r="AT23" s="77">
        <v>304.09845704055857</v>
      </c>
      <c r="AU23" s="77">
        <v>6530.7578931167182</v>
      </c>
      <c r="AV23" s="77">
        <v>6834.8563501572771</v>
      </c>
    </row>
    <row r="24" spans="1:48" x14ac:dyDescent="0.2">
      <c r="A24" s="40">
        <v>19</v>
      </c>
      <c r="B24" s="41">
        <v>0</v>
      </c>
      <c r="C24" s="41">
        <v>0</v>
      </c>
      <c r="D24" s="41">
        <v>31.294622119721573</v>
      </c>
      <c r="E24" s="41">
        <v>3501.5464376163372</v>
      </c>
      <c r="F24" s="41">
        <f t="shared" si="0"/>
        <v>3532.8410597360589</v>
      </c>
      <c r="G24" s="111"/>
      <c r="H24" s="41">
        <v>0</v>
      </c>
      <c r="I24" s="41">
        <v>0</v>
      </c>
      <c r="J24" s="41">
        <v>36.617949185931181</v>
      </c>
      <c r="K24" s="41">
        <v>4269.6738172842661</v>
      </c>
      <c r="L24" s="41">
        <f t="shared" si="1"/>
        <v>4306.2917664701972</v>
      </c>
      <c r="M24" s="111"/>
      <c r="N24" s="41">
        <v>0</v>
      </c>
      <c r="O24" s="41">
        <v>0</v>
      </c>
      <c r="P24" s="41">
        <v>38.080863101565583</v>
      </c>
      <c r="Q24" s="41">
        <v>5537.9829136855751</v>
      </c>
      <c r="R24" s="41">
        <f t="shared" si="2"/>
        <v>5576.0637767871403</v>
      </c>
      <c r="S24" s="111"/>
      <c r="T24" s="41">
        <v>0</v>
      </c>
      <c r="U24" s="41">
        <v>0</v>
      </c>
      <c r="V24" s="41">
        <v>30.371943073084033</v>
      </c>
      <c r="W24" s="41">
        <v>6825.6141238465079</v>
      </c>
      <c r="X24" s="115">
        <f t="shared" si="3"/>
        <v>6855.9860669195923</v>
      </c>
      <c r="Y24" s="107"/>
      <c r="Z24" s="41">
        <v>0</v>
      </c>
      <c r="AA24" s="41">
        <v>0</v>
      </c>
      <c r="AB24" s="41">
        <v>42.092245158822124</v>
      </c>
      <c r="AC24" s="41">
        <v>6794.6151463190054</v>
      </c>
      <c r="AD24" s="41">
        <f t="shared" si="4"/>
        <v>6836.7073914778275</v>
      </c>
      <c r="AE24" s="107"/>
      <c r="AF24" s="41">
        <v>0</v>
      </c>
      <c r="AG24" s="41">
        <v>0</v>
      </c>
      <c r="AH24" s="41">
        <v>162.31037891341992</v>
      </c>
      <c r="AI24" s="41">
        <v>7514.8777236145597</v>
      </c>
      <c r="AJ24" s="41">
        <f t="shared" si="5"/>
        <v>7677.1881025279799</v>
      </c>
      <c r="AR24" s="41">
        <v>0</v>
      </c>
      <c r="AS24" s="41">
        <v>0</v>
      </c>
      <c r="AT24" s="41">
        <v>236.36990819172627</v>
      </c>
      <c r="AU24" s="41">
        <v>6673.3555832749335</v>
      </c>
      <c r="AV24" s="41">
        <v>6909.7254914666601</v>
      </c>
    </row>
    <row r="25" spans="1:48" x14ac:dyDescent="0.2">
      <c r="A25" s="78">
        <v>20</v>
      </c>
      <c r="B25" s="77">
        <v>0</v>
      </c>
      <c r="C25" s="77">
        <v>0</v>
      </c>
      <c r="D25" s="77">
        <v>30.394243538564858</v>
      </c>
      <c r="E25" s="77">
        <v>3641.6053090326313</v>
      </c>
      <c r="F25" s="77">
        <f t="shared" si="0"/>
        <v>3671.9995525711961</v>
      </c>
      <c r="G25" s="111"/>
      <c r="H25" s="77">
        <v>0</v>
      </c>
      <c r="I25" s="77">
        <v>0</v>
      </c>
      <c r="J25" s="77">
        <v>37.418487165579812</v>
      </c>
      <c r="K25" s="77">
        <v>4219.1435414028492</v>
      </c>
      <c r="L25" s="77">
        <f t="shared" si="1"/>
        <v>4256.562028568429</v>
      </c>
      <c r="M25" s="111"/>
      <c r="N25" s="77">
        <v>0</v>
      </c>
      <c r="O25" s="77">
        <v>0</v>
      </c>
      <c r="P25" s="77">
        <v>39.428676709775097</v>
      </c>
      <c r="Q25" s="77">
        <v>5214.134560834289</v>
      </c>
      <c r="R25" s="77">
        <f t="shared" si="2"/>
        <v>5253.5632375440637</v>
      </c>
      <c r="S25" s="111"/>
      <c r="T25" s="77">
        <v>0</v>
      </c>
      <c r="U25" s="77">
        <v>0</v>
      </c>
      <c r="V25" s="77">
        <v>31.71629351837673</v>
      </c>
      <c r="W25" s="77">
        <v>6369.341014605322</v>
      </c>
      <c r="X25" s="1">
        <f t="shared" si="3"/>
        <v>6401.0573081236989</v>
      </c>
      <c r="Y25" s="107"/>
      <c r="Z25" s="77">
        <v>0</v>
      </c>
      <c r="AA25" s="77">
        <v>0</v>
      </c>
      <c r="AB25" s="77">
        <v>44.546178532298676</v>
      </c>
      <c r="AC25" s="77">
        <v>6173.2530338635543</v>
      </c>
      <c r="AD25" s="77">
        <f t="shared" si="4"/>
        <v>6217.7992123958529</v>
      </c>
      <c r="AE25" s="107"/>
      <c r="AF25" s="77">
        <v>0</v>
      </c>
      <c r="AG25" s="77">
        <v>0</v>
      </c>
      <c r="AH25" s="77">
        <v>175.98379328840875</v>
      </c>
      <c r="AI25" s="77">
        <v>6748.4206340340525</v>
      </c>
      <c r="AJ25" s="77">
        <f t="shared" si="5"/>
        <v>6924.4044273224608</v>
      </c>
      <c r="AR25" s="77">
        <v>0</v>
      </c>
      <c r="AS25" s="77">
        <v>0</v>
      </c>
      <c r="AT25" s="77">
        <v>246.9915500455908</v>
      </c>
      <c r="AU25" s="77">
        <v>6700.9406814446038</v>
      </c>
      <c r="AV25" s="77">
        <v>6947.9322314901947</v>
      </c>
    </row>
    <row r="26" spans="1:48" x14ac:dyDescent="0.2">
      <c r="A26" s="40">
        <v>21</v>
      </c>
      <c r="B26" s="41">
        <v>0</v>
      </c>
      <c r="C26" s="41">
        <v>0</v>
      </c>
      <c r="D26" s="41">
        <v>9.1660633113224463</v>
      </c>
      <c r="E26" s="41">
        <v>3578.0273570701943</v>
      </c>
      <c r="F26" s="41">
        <f t="shared" si="0"/>
        <v>3587.1934203815167</v>
      </c>
      <c r="G26" s="111"/>
      <c r="H26" s="41">
        <v>0</v>
      </c>
      <c r="I26" s="41">
        <v>0</v>
      </c>
      <c r="J26" s="41">
        <v>21.507453952939578</v>
      </c>
      <c r="K26" s="41">
        <v>3746.7409660440417</v>
      </c>
      <c r="L26" s="41">
        <f t="shared" si="1"/>
        <v>3768.2484199969813</v>
      </c>
      <c r="M26" s="111"/>
      <c r="N26" s="41">
        <v>0</v>
      </c>
      <c r="O26" s="41">
        <v>0</v>
      </c>
      <c r="P26" s="41">
        <v>26.310391748412602</v>
      </c>
      <c r="Q26" s="41">
        <v>4366.740721258956</v>
      </c>
      <c r="R26" s="41">
        <f t="shared" si="2"/>
        <v>4393.0511130073683</v>
      </c>
      <c r="S26" s="111"/>
      <c r="T26" s="41">
        <v>0</v>
      </c>
      <c r="U26" s="41">
        <v>0</v>
      </c>
      <c r="V26" s="41">
        <v>33.008645893391773</v>
      </c>
      <c r="W26" s="41">
        <v>5301.7441134277324</v>
      </c>
      <c r="X26" s="115">
        <f t="shared" si="3"/>
        <v>5334.7527593211244</v>
      </c>
      <c r="Y26" s="107"/>
      <c r="Z26" s="41">
        <v>0</v>
      </c>
      <c r="AA26" s="41">
        <v>0</v>
      </c>
      <c r="AB26" s="41">
        <v>5.0899359222425282</v>
      </c>
      <c r="AC26" s="41">
        <v>4904.6205899226588</v>
      </c>
      <c r="AD26" s="41">
        <f t="shared" si="4"/>
        <v>4909.710525844901</v>
      </c>
      <c r="AE26" s="107"/>
      <c r="AF26" s="41">
        <v>0</v>
      </c>
      <c r="AG26" s="41">
        <v>0</v>
      </c>
      <c r="AH26" s="41">
        <v>5.0477231079761697</v>
      </c>
      <c r="AI26" s="41">
        <v>5139.9673004596234</v>
      </c>
      <c r="AJ26" s="41">
        <f t="shared" si="5"/>
        <v>5145.0150235675992</v>
      </c>
      <c r="AR26" s="41">
        <v>0</v>
      </c>
      <c r="AS26" s="41">
        <v>0</v>
      </c>
      <c r="AT26" s="41">
        <v>284.93213960280173</v>
      </c>
      <c r="AU26" s="41">
        <v>6016.8139128267603</v>
      </c>
      <c r="AV26" s="41">
        <v>6301.746052429562</v>
      </c>
    </row>
    <row r="27" spans="1:48" x14ac:dyDescent="0.2">
      <c r="A27" s="78">
        <v>22</v>
      </c>
      <c r="B27" s="77">
        <v>0</v>
      </c>
      <c r="C27" s="77">
        <v>0</v>
      </c>
      <c r="D27" s="77">
        <v>8.6080236021206744</v>
      </c>
      <c r="E27" s="77">
        <v>2927.4017549521191</v>
      </c>
      <c r="F27" s="77">
        <f t="shared" si="0"/>
        <v>2936.0097785542398</v>
      </c>
      <c r="G27" s="111"/>
      <c r="H27" s="77">
        <v>0</v>
      </c>
      <c r="I27" s="77">
        <v>0</v>
      </c>
      <c r="J27" s="77">
        <v>21.74681886779527</v>
      </c>
      <c r="K27" s="77">
        <v>2877.4612693971198</v>
      </c>
      <c r="L27" s="77">
        <f t="shared" si="1"/>
        <v>2899.2080882649152</v>
      </c>
      <c r="M27" s="111"/>
      <c r="N27" s="77">
        <v>0</v>
      </c>
      <c r="O27" s="77">
        <v>0</v>
      </c>
      <c r="P27" s="77">
        <v>27.031491578966975</v>
      </c>
      <c r="Q27" s="77">
        <v>3234.4440814566469</v>
      </c>
      <c r="R27" s="77">
        <f t="shared" si="2"/>
        <v>3261.4755730356137</v>
      </c>
      <c r="S27" s="111"/>
      <c r="T27" s="77">
        <v>0</v>
      </c>
      <c r="U27" s="77">
        <v>0</v>
      </c>
      <c r="V27" s="77">
        <v>34.302469154111861</v>
      </c>
      <c r="W27" s="77">
        <v>3878.6987358575425</v>
      </c>
      <c r="X27" s="1">
        <f t="shared" si="3"/>
        <v>3913.0012050116543</v>
      </c>
      <c r="Y27" s="107"/>
      <c r="Z27" s="77">
        <v>0</v>
      </c>
      <c r="AA27" s="77">
        <v>0</v>
      </c>
      <c r="AB27" s="77">
        <v>3.6030791625978269</v>
      </c>
      <c r="AC27" s="77">
        <v>3536.4070404740564</v>
      </c>
      <c r="AD27" s="77">
        <f t="shared" si="4"/>
        <v>3540.0101196366541</v>
      </c>
      <c r="AE27" s="107"/>
      <c r="AF27" s="77">
        <v>0</v>
      </c>
      <c r="AG27" s="77">
        <v>0</v>
      </c>
      <c r="AH27" s="77">
        <v>3.433634004639845</v>
      </c>
      <c r="AI27" s="77">
        <v>3537.1983260786924</v>
      </c>
      <c r="AJ27" s="77">
        <f t="shared" si="5"/>
        <v>3540.6319600833322</v>
      </c>
      <c r="AR27" s="77">
        <v>0</v>
      </c>
      <c r="AS27" s="77">
        <v>0</v>
      </c>
      <c r="AT27" s="77">
        <v>7.0039327685413273</v>
      </c>
      <c r="AU27" s="77">
        <v>4617.3790883168776</v>
      </c>
      <c r="AV27" s="77">
        <v>4624.3830210854194</v>
      </c>
    </row>
    <row r="28" spans="1:48" x14ac:dyDescent="0.2">
      <c r="A28" s="40">
        <v>23</v>
      </c>
      <c r="B28" s="41">
        <v>0</v>
      </c>
      <c r="C28" s="41">
        <v>0</v>
      </c>
      <c r="D28" s="41">
        <v>8.055473079727248</v>
      </c>
      <c r="E28" s="41">
        <v>2326.8450710184579</v>
      </c>
      <c r="F28" s="41">
        <f t="shared" si="0"/>
        <v>2334.900544098185</v>
      </c>
      <c r="G28" s="111"/>
      <c r="H28" s="41">
        <v>0</v>
      </c>
      <c r="I28" s="41">
        <v>0</v>
      </c>
      <c r="J28" s="41">
        <v>21.916462626419047</v>
      </c>
      <c r="K28" s="41">
        <v>2125.2878492470895</v>
      </c>
      <c r="L28" s="41">
        <f t="shared" si="1"/>
        <v>2147.2043118735087</v>
      </c>
      <c r="M28" s="111"/>
      <c r="N28" s="41">
        <v>0</v>
      </c>
      <c r="O28" s="41">
        <v>0</v>
      </c>
      <c r="P28" s="41">
        <v>27.514947541721369</v>
      </c>
      <c r="Q28" s="41">
        <v>2410.1008644043009</v>
      </c>
      <c r="R28" s="41">
        <f t="shared" si="2"/>
        <v>2437.6158119460224</v>
      </c>
      <c r="S28" s="111"/>
      <c r="T28" s="41">
        <v>0</v>
      </c>
      <c r="U28" s="41">
        <v>0</v>
      </c>
      <c r="V28" s="41">
        <v>35.271387693763209</v>
      </c>
      <c r="W28" s="41">
        <v>2758.5089596789844</v>
      </c>
      <c r="X28" s="115">
        <f t="shared" si="3"/>
        <v>2793.7803473727477</v>
      </c>
      <c r="Y28" s="107"/>
      <c r="Z28" s="41">
        <v>0</v>
      </c>
      <c r="AA28" s="41">
        <v>0</v>
      </c>
      <c r="AB28" s="41">
        <v>2.4747194660639482</v>
      </c>
      <c r="AC28" s="41">
        <v>2503.7078252217011</v>
      </c>
      <c r="AD28" s="41">
        <f t="shared" si="4"/>
        <v>2506.1825446877651</v>
      </c>
      <c r="AE28" s="107"/>
      <c r="AF28" s="41">
        <v>0</v>
      </c>
      <c r="AG28" s="41">
        <v>0</v>
      </c>
      <c r="AH28" s="41">
        <v>2.3786969560168623</v>
      </c>
      <c r="AI28" s="41">
        <v>2509.7650419258093</v>
      </c>
      <c r="AJ28" s="41">
        <f t="shared" si="5"/>
        <v>2512.1437388818263</v>
      </c>
      <c r="AR28" s="41">
        <v>0</v>
      </c>
      <c r="AS28" s="41">
        <v>0</v>
      </c>
      <c r="AT28" s="41">
        <v>6.5217316264855123</v>
      </c>
      <c r="AU28" s="41">
        <v>3523.7274980614625</v>
      </c>
      <c r="AV28" s="41">
        <v>3530.2492296879482</v>
      </c>
    </row>
    <row r="29" spans="1:48" x14ac:dyDescent="0.2">
      <c r="A29" s="78">
        <v>24</v>
      </c>
      <c r="B29" s="77">
        <v>0</v>
      </c>
      <c r="C29" s="77">
        <v>0</v>
      </c>
      <c r="D29" s="77">
        <v>7.5763564398100538</v>
      </c>
      <c r="E29" s="77">
        <v>1926.1119165420714</v>
      </c>
      <c r="F29" s="77">
        <f t="shared" si="0"/>
        <v>1933.6882729818815</v>
      </c>
      <c r="G29" s="111"/>
      <c r="H29" s="77">
        <v>0</v>
      </c>
      <c r="I29" s="77">
        <v>0</v>
      </c>
      <c r="J29" s="77">
        <v>22.09814715725161</v>
      </c>
      <c r="K29" s="77">
        <v>1498.9925348207171</v>
      </c>
      <c r="L29" s="77">
        <f t="shared" si="1"/>
        <v>1521.0906819779686</v>
      </c>
      <c r="M29" s="111"/>
      <c r="N29" s="77">
        <v>0</v>
      </c>
      <c r="O29" s="77">
        <v>0</v>
      </c>
      <c r="P29" s="77">
        <v>27.910621442679915</v>
      </c>
      <c r="Q29" s="77">
        <v>1812.5359527428327</v>
      </c>
      <c r="R29" s="77">
        <f t="shared" si="2"/>
        <v>1840.4465741855126</v>
      </c>
      <c r="S29" s="111"/>
      <c r="T29" s="77">
        <v>0</v>
      </c>
      <c r="U29" s="77">
        <v>0</v>
      </c>
      <c r="V29" s="77">
        <v>35.950264273511635</v>
      </c>
      <c r="W29" s="77">
        <v>2053.8051660901815</v>
      </c>
      <c r="X29" s="1">
        <f t="shared" si="3"/>
        <v>2089.755430363693</v>
      </c>
      <c r="Y29" s="107"/>
      <c r="Z29" s="77">
        <v>0</v>
      </c>
      <c r="AA29" s="77">
        <v>0</v>
      </c>
      <c r="AB29" s="77">
        <v>1.828707793072275</v>
      </c>
      <c r="AC29" s="77">
        <v>1894.8922256372366</v>
      </c>
      <c r="AD29" s="77">
        <f t="shared" si="4"/>
        <v>1896.7209334303088</v>
      </c>
      <c r="AE29" s="107"/>
      <c r="AF29" s="77">
        <v>0</v>
      </c>
      <c r="AG29" s="77">
        <v>0</v>
      </c>
      <c r="AH29" s="77">
        <v>1.7672375268350531</v>
      </c>
      <c r="AI29" s="77">
        <v>1919.3872103126282</v>
      </c>
      <c r="AJ29" s="77">
        <f t="shared" si="5"/>
        <v>1921.1544478394633</v>
      </c>
      <c r="AR29" s="77">
        <v>0</v>
      </c>
      <c r="AS29" s="77">
        <v>0</v>
      </c>
      <c r="AT29" s="77">
        <v>6.2123901835231319</v>
      </c>
      <c r="AU29" s="77">
        <v>2834.5731156559505</v>
      </c>
      <c r="AV29" s="77">
        <v>2840.7855058394734</v>
      </c>
    </row>
    <row r="30" spans="1:48" x14ac:dyDescent="0.2">
      <c r="A30" s="40">
        <v>25</v>
      </c>
      <c r="B30" s="41">
        <v>0</v>
      </c>
      <c r="C30" s="41">
        <v>0</v>
      </c>
      <c r="D30" s="41">
        <v>7.7416949571444595</v>
      </c>
      <c r="E30" s="41">
        <v>1677.3531523393758</v>
      </c>
      <c r="F30" s="41">
        <f t="shared" si="0"/>
        <v>1685.0948472965204</v>
      </c>
      <c r="G30" s="111"/>
      <c r="H30" s="41">
        <v>0</v>
      </c>
      <c r="I30" s="41">
        <v>0</v>
      </c>
      <c r="J30" s="41">
        <v>1.7213691126086879</v>
      </c>
      <c r="K30" s="41">
        <v>1248.9629129318002</v>
      </c>
      <c r="L30" s="41">
        <f t="shared" si="1"/>
        <v>1250.684282044409</v>
      </c>
      <c r="M30" s="111"/>
      <c r="N30" s="41">
        <v>0</v>
      </c>
      <c r="O30" s="41">
        <v>0</v>
      </c>
      <c r="P30" s="41">
        <v>1.6532151682007989</v>
      </c>
      <c r="Q30" s="41">
        <v>1435.1317147693592</v>
      </c>
      <c r="R30" s="41">
        <f t="shared" si="2"/>
        <v>1436.78492993756</v>
      </c>
      <c r="S30" s="111"/>
      <c r="T30" s="41">
        <v>0</v>
      </c>
      <c r="U30" s="41">
        <v>0</v>
      </c>
      <c r="V30" s="41">
        <v>1.9398015987183781</v>
      </c>
      <c r="W30" s="41">
        <v>1694.8054857384786</v>
      </c>
      <c r="X30" s="115">
        <f t="shared" si="3"/>
        <v>1696.7452873371969</v>
      </c>
      <c r="Y30" s="107"/>
      <c r="Z30" s="41">
        <v>0</v>
      </c>
      <c r="AA30" s="41">
        <v>0</v>
      </c>
      <c r="AB30" s="41">
        <v>1.3928455431586215</v>
      </c>
      <c r="AC30" s="41">
        <v>1498.2963110186515</v>
      </c>
      <c r="AD30" s="41">
        <f t="shared" si="4"/>
        <v>1499.6891565618103</v>
      </c>
      <c r="AE30" s="107"/>
      <c r="AF30" s="41">
        <v>0</v>
      </c>
      <c r="AG30" s="41">
        <v>0</v>
      </c>
      <c r="AH30" s="41">
        <v>1.3666785906866812</v>
      </c>
      <c r="AI30" s="41">
        <v>1495.9110745795065</v>
      </c>
      <c r="AJ30" s="41">
        <f t="shared" si="5"/>
        <v>1497.2777531701931</v>
      </c>
      <c r="AR30" s="41">
        <v>0</v>
      </c>
      <c r="AS30" s="41">
        <v>0</v>
      </c>
      <c r="AT30" s="41">
        <v>6.0537775289807518</v>
      </c>
      <c r="AU30" s="41">
        <v>2371.0331885974265</v>
      </c>
      <c r="AV30" s="41">
        <v>2377.0869661264073</v>
      </c>
    </row>
    <row r="31" spans="1:48" x14ac:dyDescent="0.2">
      <c r="A31" s="78">
        <v>26</v>
      </c>
      <c r="B31" s="77">
        <v>0</v>
      </c>
      <c r="C31" s="77">
        <v>0</v>
      </c>
      <c r="D31" s="77">
        <v>1.8094055866521126</v>
      </c>
      <c r="E31" s="77">
        <v>1379.9193459765133</v>
      </c>
      <c r="F31" s="77">
        <f t="shared" si="0"/>
        <v>1381.7287515631654</v>
      </c>
      <c r="G31" s="111"/>
      <c r="H31" s="77">
        <v>0</v>
      </c>
      <c r="I31" s="77">
        <v>0</v>
      </c>
      <c r="J31" s="77">
        <v>1.4048295836269649</v>
      </c>
      <c r="K31" s="77">
        <v>1088.3187933091344</v>
      </c>
      <c r="L31" s="77">
        <f t="shared" si="1"/>
        <v>1089.7236228927613</v>
      </c>
      <c r="M31" s="111"/>
      <c r="N31" s="77">
        <v>0</v>
      </c>
      <c r="O31" s="77">
        <v>0</v>
      </c>
      <c r="P31" s="77">
        <v>1.2914257268220137</v>
      </c>
      <c r="Q31" s="77">
        <v>1172.9708846589028</v>
      </c>
      <c r="R31" s="77">
        <f t="shared" si="2"/>
        <v>1174.262310385725</v>
      </c>
      <c r="S31" s="111"/>
      <c r="T31" s="77">
        <v>0</v>
      </c>
      <c r="U31" s="77">
        <v>0</v>
      </c>
      <c r="V31" s="77">
        <v>1.518416936547305</v>
      </c>
      <c r="W31" s="77">
        <v>1375.9244319710019</v>
      </c>
      <c r="X31" s="1">
        <f t="shared" si="3"/>
        <v>1377.4428489075492</v>
      </c>
      <c r="Y31" s="107"/>
      <c r="Z31" s="77">
        <v>0</v>
      </c>
      <c r="AA31" s="77">
        <v>0</v>
      </c>
      <c r="AB31" s="77">
        <v>1.161016523164403</v>
      </c>
      <c r="AC31" s="77">
        <v>1259.9391014908606</v>
      </c>
      <c r="AD31" s="77">
        <f t="shared" si="4"/>
        <v>1261.1001180140249</v>
      </c>
      <c r="AE31" s="107"/>
      <c r="AF31" s="77">
        <v>0</v>
      </c>
      <c r="AG31" s="77">
        <v>0</v>
      </c>
      <c r="AH31" s="77">
        <v>1.1204683860681175</v>
      </c>
      <c r="AI31" s="77">
        <v>1259.196685571342</v>
      </c>
      <c r="AJ31" s="77">
        <f t="shared" si="5"/>
        <v>1260.31715395741</v>
      </c>
      <c r="AR31" s="77">
        <v>0</v>
      </c>
      <c r="AS31" s="77">
        <v>0</v>
      </c>
      <c r="AT31" s="77">
        <v>5.91968057453846</v>
      </c>
      <c r="AU31" s="77">
        <v>2027.7960044002798</v>
      </c>
      <c r="AV31" s="77">
        <v>2033.7156849748183</v>
      </c>
    </row>
    <row r="32" spans="1:48" x14ac:dyDescent="0.2">
      <c r="A32" s="40">
        <v>27</v>
      </c>
      <c r="B32" s="41">
        <v>0</v>
      </c>
      <c r="C32" s="41">
        <v>0</v>
      </c>
      <c r="D32" s="41">
        <v>1.6251461120894086</v>
      </c>
      <c r="E32" s="41">
        <v>1266.5667854288622</v>
      </c>
      <c r="F32" s="41">
        <f t="shared" si="0"/>
        <v>1268.1919315409516</v>
      </c>
      <c r="G32" s="111"/>
      <c r="H32" s="41">
        <v>0</v>
      </c>
      <c r="I32" s="41">
        <v>0</v>
      </c>
      <c r="J32" s="41">
        <v>1.0948167780991491</v>
      </c>
      <c r="K32" s="41">
        <v>877.75027532397348</v>
      </c>
      <c r="L32" s="41">
        <f t="shared" si="1"/>
        <v>878.84509210207261</v>
      </c>
      <c r="M32" s="111"/>
      <c r="N32" s="41">
        <v>0</v>
      </c>
      <c r="O32" s="41">
        <v>0</v>
      </c>
      <c r="P32" s="41">
        <v>1.0661891376007144</v>
      </c>
      <c r="Q32" s="41">
        <v>1017.2528876859152</v>
      </c>
      <c r="R32" s="41">
        <f t="shared" si="2"/>
        <v>1018.319076823516</v>
      </c>
      <c r="S32" s="111"/>
      <c r="T32" s="41">
        <v>0</v>
      </c>
      <c r="U32" s="41">
        <v>0</v>
      </c>
      <c r="V32" s="41">
        <v>1.2752565210358335</v>
      </c>
      <c r="W32" s="41">
        <v>1204.4536748387393</v>
      </c>
      <c r="X32" s="115">
        <f t="shared" si="3"/>
        <v>1205.7289313597751</v>
      </c>
      <c r="Y32" s="107"/>
      <c r="Z32" s="41">
        <v>0</v>
      </c>
      <c r="AA32" s="41">
        <v>0</v>
      </c>
      <c r="AB32" s="41">
        <v>0.9784633395493143</v>
      </c>
      <c r="AC32" s="41">
        <v>1084.5517782514682</v>
      </c>
      <c r="AD32" s="41">
        <f t="shared" si="4"/>
        <v>1085.5302415910176</v>
      </c>
      <c r="AE32" s="107"/>
      <c r="AF32" s="41">
        <v>0</v>
      </c>
      <c r="AG32" s="41">
        <v>0</v>
      </c>
      <c r="AH32" s="41">
        <v>0.89699201332632361</v>
      </c>
      <c r="AI32" s="41">
        <v>1029.1197334555814</v>
      </c>
      <c r="AJ32" s="41">
        <f t="shared" si="5"/>
        <v>1030.0167254689077</v>
      </c>
      <c r="AR32" s="41">
        <v>0</v>
      </c>
      <c r="AS32" s="41">
        <v>0</v>
      </c>
      <c r="AT32" s="41">
        <v>5.8317634926498956</v>
      </c>
      <c r="AU32" s="41">
        <v>1761.9425901256532</v>
      </c>
      <c r="AV32" s="41">
        <v>1767.7743536183032</v>
      </c>
    </row>
    <row r="33" spans="1:48" x14ac:dyDescent="0.2">
      <c r="A33" s="78">
        <v>28</v>
      </c>
      <c r="B33" s="77">
        <v>0</v>
      </c>
      <c r="C33" s="77">
        <v>0</v>
      </c>
      <c r="D33" s="77">
        <v>1.4031186702634026</v>
      </c>
      <c r="E33" s="77">
        <v>1108.5319876633253</v>
      </c>
      <c r="F33" s="77">
        <f t="shared" si="0"/>
        <v>1109.9351063335887</v>
      </c>
      <c r="G33" s="111"/>
      <c r="H33" s="77">
        <v>0</v>
      </c>
      <c r="I33" s="77">
        <v>0</v>
      </c>
      <c r="J33" s="77">
        <v>0.90818026146156361</v>
      </c>
      <c r="K33" s="77">
        <v>782.3611185353036</v>
      </c>
      <c r="L33" s="77">
        <f t="shared" si="1"/>
        <v>783.26929879676516</v>
      </c>
      <c r="M33" s="111"/>
      <c r="N33" s="77">
        <v>0</v>
      </c>
      <c r="O33" s="77">
        <v>0</v>
      </c>
      <c r="P33" s="77">
        <v>0.9209780430403347</v>
      </c>
      <c r="Q33" s="77">
        <v>877.43809324450945</v>
      </c>
      <c r="R33" s="77">
        <f t="shared" si="2"/>
        <v>878.3590712875498</v>
      </c>
      <c r="S33" s="111"/>
      <c r="T33" s="77">
        <v>0</v>
      </c>
      <c r="U33" s="77">
        <v>0</v>
      </c>
      <c r="V33" s="77">
        <v>1.0799390018256656</v>
      </c>
      <c r="W33" s="77">
        <v>1027.1377970084427</v>
      </c>
      <c r="X33" s="1">
        <f t="shared" si="3"/>
        <v>1028.2177360102685</v>
      </c>
      <c r="Y33" s="107"/>
      <c r="Z33" s="77">
        <v>0</v>
      </c>
      <c r="AA33" s="77">
        <v>0</v>
      </c>
      <c r="AB33" s="77">
        <v>0.8759483566375903</v>
      </c>
      <c r="AC33" s="77">
        <v>955.2030881186239</v>
      </c>
      <c r="AD33" s="77">
        <f t="shared" si="4"/>
        <v>956.07903647526143</v>
      </c>
      <c r="AE33" s="107"/>
      <c r="AF33" s="77">
        <v>0</v>
      </c>
      <c r="AG33" s="77">
        <v>0</v>
      </c>
      <c r="AH33" s="77">
        <v>0.75392208741939037</v>
      </c>
      <c r="AI33" s="77">
        <v>885.64919218867556</v>
      </c>
      <c r="AJ33" s="77">
        <f t="shared" si="5"/>
        <v>886.40311427609493</v>
      </c>
      <c r="AR33" s="77">
        <v>0</v>
      </c>
      <c r="AS33" s="77">
        <v>0</v>
      </c>
      <c r="AT33" s="77">
        <v>1.027675944034953</v>
      </c>
      <c r="AU33" s="77">
        <v>1594.4329799451139</v>
      </c>
      <c r="AV33" s="77">
        <v>1595.4606558891487</v>
      </c>
    </row>
    <row r="34" spans="1:48" x14ac:dyDescent="0.2">
      <c r="A34" s="40">
        <v>29</v>
      </c>
      <c r="B34" s="41">
        <v>0</v>
      </c>
      <c r="C34" s="41">
        <v>0</v>
      </c>
      <c r="D34" s="41">
        <v>1.2807900367181302</v>
      </c>
      <c r="E34" s="41">
        <v>1051.7991852765906</v>
      </c>
      <c r="F34" s="41">
        <f t="shared" si="0"/>
        <v>1053.0799753133088</v>
      </c>
      <c r="G34" s="111"/>
      <c r="H34" s="41">
        <v>0</v>
      </c>
      <c r="I34" s="41">
        <v>0</v>
      </c>
      <c r="J34" s="41">
        <v>0.75842754885892683</v>
      </c>
      <c r="K34" s="41">
        <v>689.18306382551793</v>
      </c>
      <c r="L34" s="41">
        <f t="shared" si="1"/>
        <v>689.94149137437682</v>
      </c>
      <c r="M34" s="111"/>
      <c r="N34" s="41">
        <v>0</v>
      </c>
      <c r="O34" s="41">
        <v>0</v>
      </c>
      <c r="P34" s="41">
        <v>0.77819101824689196</v>
      </c>
      <c r="Q34" s="41">
        <v>753.06091380830287</v>
      </c>
      <c r="R34" s="41">
        <f t="shared" si="2"/>
        <v>753.83910482654971</v>
      </c>
      <c r="S34" s="111"/>
      <c r="T34" s="41">
        <v>0</v>
      </c>
      <c r="U34" s="41">
        <v>0</v>
      </c>
      <c r="V34" s="41">
        <v>0.93555746767687953</v>
      </c>
      <c r="W34" s="41">
        <v>906.62650846697557</v>
      </c>
      <c r="X34" s="115">
        <f t="shared" si="3"/>
        <v>907.56206593465242</v>
      </c>
      <c r="Y34" s="107"/>
      <c r="Z34" s="41">
        <v>0</v>
      </c>
      <c r="AA34" s="41">
        <v>0</v>
      </c>
      <c r="AB34" s="41">
        <v>0.77119101064593454</v>
      </c>
      <c r="AC34" s="41">
        <v>890.91337380694483</v>
      </c>
      <c r="AD34" s="41">
        <f t="shared" si="4"/>
        <v>891.68456481759074</v>
      </c>
      <c r="AE34" s="107"/>
      <c r="AF34" s="41">
        <v>0</v>
      </c>
      <c r="AG34" s="41">
        <v>0</v>
      </c>
      <c r="AH34" s="41">
        <v>0.67328104078289186</v>
      </c>
      <c r="AI34" s="41">
        <v>786.28665286949683</v>
      </c>
      <c r="AJ34" s="41">
        <f t="shared" si="5"/>
        <v>786.95993391027969</v>
      </c>
      <c r="AR34" s="41">
        <v>0</v>
      </c>
      <c r="AS34" s="41">
        <v>0</v>
      </c>
      <c r="AT34" s="41">
        <v>0.95950482267206494</v>
      </c>
      <c r="AU34" s="41">
        <v>1509.9931148631429</v>
      </c>
      <c r="AV34" s="41">
        <v>1510.9526196858149</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4058.6210398770831</v>
      </c>
      <c r="D39" s="68">
        <f>SUM(H5:H10)</f>
        <v>5564.5204248739665</v>
      </c>
      <c r="E39" s="67">
        <f>SUM(N5:N10)</f>
        <v>9543.1679276244176</v>
      </c>
      <c r="F39" s="68">
        <f>SUM(T5:T10)</f>
        <v>10571.837693983205</v>
      </c>
      <c r="G39" s="64">
        <f>SUM(Z5:Z10)</f>
        <v>10007.201375887029</v>
      </c>
      <c r="H39" s="99">
        <f>SUM(AF5:AF10)</f>
        <v>16329.423760288641</v>
      </c>
      <c r="I39" s="81">
        <f>SUM(AR5:AR10)</f>
        <v>20259.069770417031</v>
      </c>
      <c r="J39" s="3"/>
    </row>
    <row r="40" spans="1:48" x14ac:dyDescent="0.2">
      <c r="A40" s="53"/>
      <c r="B40" s="128" t="s">
        <v>45</v>
      </c>
      <c r="C40" s="129">
        <f>SUM(B11:B16)</f>
        <v>3342.3942484591457</v>
      </c>
      <c r="D40" s="55">
        <f>SUM(H11:H16)</f>
        <v>4682.6761737019815</v>
      </c>
      <c r="E40" s="129">
        <f>SUM(N11:N16)</f>
        <v>8368.7675939795736</v>
      </c>
      <c r="F40" s="55">
        <f>SUM(T11:T16)</f>
        <v>9404.6817495733703</v>
      </c>
      <c r="G40" s="129">
        <f>SUM(Z11:Z16)</f>
        <v>8827.2654489351917</v>
      </c>
      <c r="H40" s="130">
        <f>SUM(AF11:AF16)</f>
        <v>15128.844085322435</v>
      </c>
      <c r="I40" s="143">
        <f>SUM(AR11:AR16)</f>
        <v>15497.900456455785</v>
      </c>
      <c r="J40" s="3"/>
    </row>
    <row r="41" spans="1:48" x14ac:dyDescent="0.2">
      <c r="A41" s="70"/>
      <c r="B41" s="66" t="s">
        <v>46</v>
      </c>
      <c r="C41" s="64">
        <f>SUM(B17:B22)</f>
        <v>3972.8852600912342</v>
      </c>
      <c r="D41" s="65">
        <f>SUM(H17:H22)</f>
        <v>5018.5504707815753</v>
      </c>
      <c r="E41" s="64">
        <f>SUM(N17:N22)</f>
        <v>8909.2229925973588</v>
      </c>
      <c r="F41" s="65">
        <f>SUM(T17:T22)</f>
        <v>10330.288710823246</v>
      </c>
      <c r="G41" s="64">
        <f>SUM(Z17:Z22)</f>
        <v>10284.029741166105</v>
      </c>
      <c r="H41" s="99">
        <f>SUM(AF17:AF22)</f>
        <v>12321.311202367355</v>
      </c>
      <c r="I41" s="81">
        <f>SUM(AR17:AR22)</f>
        <v>11603.837916817474</v>
      </c>
      <c r="J41" s="3"/>
    </row>
    <row r="42" spans="1:48" x14ac:dyDescent="0.2">
      <c r="A42" s="131"/>
      <c r="B42" s="132" t="s">
        <v>47</v>
      </c>
      <c r="C42" s="133">
        <f>SUM(B5:B22)</f>
        <v>11373.900548427462</v>
      </c>
      <c r="D42" s="134">
        <f>SUM(H5:H22)</f>
        <v>15265.747069357523</v>
      </c>
      <c r="E42" s="133">
        <f>SUM(N5:N22)</f>
        <v>26821.158514201354</v>
      </c>
      <c r="F42" s="134">
        <f>SUM(T5:T22)</f>
        <v>30306.808154379822</v>
      </c>
      <c r="G42" s="129">
        <f>SUM(Z5:Z22)</f>
        <v>29118.496565988327</v>
      </c>
      <c r="H42" s="130">
        <f>SUM(AF5:AF22)</f>
        <v>43779.579047978426</v>
      </c>
      <c r="I42" s="143">
        <f>SUM(AR5:AR22)</f>
        <v>47360.808143690301</v>
      </c>
      <c r="J42" s="3"/>
    </row>
    <row r="43" spans="1:48" x14ac:dyDescent="0.2">
      <c r="A43" s="71" t="s">
        <v>1</v>
      </c>
      <c r="B43" s="69" t="s">
        <v>44</v>
      </c>
      <c r="C43" s="67">
        <f>SUM(C5:C10)</f>
        <v>5243.6792912846904</v>
      </c>
      <c r="D43" s="68">
        <f>SUM(I5:I10)</f>
        <v>11993.474344979197</v>
      </c>
      <c r="E43" s="67">
        <f>SUM(O5:O10)</f>
        <v>15792.901666593116</v>
      </c>
      <c r="F43" s="68">
        <f>SUM(U5:U10)</f>
        <v>20962.506839612462</v>
      </c>
      <c r="G43" s="67">
        <f>SUM(AA5:AA10)</f>
        <v>23388.23728887297</v>
      </c>
      <c r="H43" s="100">
        <f>SUM(AG5:AG10)</f>
        <v>26377.959272444346</v>
      </c>
      <c r="I43" s="85">
        <f>SUM(AS5:AS10)</f>
        <v>31073.550144933422</v>
      </c>
      <c r="J43" s="3"/>
    </row>
    <row r="44" spans="1:48" x14ac:dyDescent="0.2">
      <c r="A44" s="53"/>
      <c r="B44" s="128" t="s">
        <v>45</v>
      </c>
      <c r="C44" s="129">
        <f>SUM(C11:C16)</f>
        <v>51.960682150795385</v>
      </c>
      <c r="D44" s="55">
        <f>SUM(I11:I16)</f>
        <v>77.377410209464131</v>
      </c>
      <c r="E44" s="129">
        <f>SUM(O11:O16)</f>
        <v>111.16967661840656</v>
      </c>
      <c r="F44" s="55">
        <f>SUM(U11:U16)</f>
        <v>142.93112050275212</v>
      </c>
      <c r="G44" s="129">
        <f>SUM(AA11:AA16)</f>
        <v>148.14241135587767</v>
      </c>
      <c r="H44" s="130">
        <f>SUM(AG11:AG16)</f>
        <v>156.67867435493287</v>
      </c>
      <c r="I44" s="143">
        <f>SUM(AS11:AS16)</f>
        <v>159.81312305018608</v>
      </c>
      <c r="J44" s="3"/>
    </row>
    <row r="45" spans="1:48" x14ac:dyDescent="0.2">
      <c r="A45" s="66"/>
      <c r="B45" s="66" t="s">
        <v>46</v>
      </c>
      <c r="C45" s="64">
        <f>SUM(C17:C22)</f>
        <v>17.320227383598461</v>
      </c>
      <c r="D45" s="65">
        <f>SUM(I17:I22)</f>
        <v>25.792470069821384</v>
      </c>
      <c r="E45" s="64">
        <f>SUM(O17:O22)</f>
        <v>37.056558872802185</v>
      </c>
      <c r="F45" s="65">
        <f>SUM(U17:U22)</f>
        <v>47.643706834250708</v>
      </c>
      <c r="G45" s="64">
        <f>SUM(AA17:AA22)</f>
        <v>49.380803785292557</v>
      </c>
      <c r="H45" s="99">
        <f>SUM(AG17:AG22)</f>
        <v>52.226224784977617</v>
      </c>
      <c r="I45" s="81">
        <f>SUM(AS17:AS22)</f>
        <v>49.917366952770983</v>
      </c>
      <c r="J45" s="3"/>
    </row>
    <row r="46" spans="1:48" x14ac:dyDescent="0.2">
      <c r="A46" s="132"/>
      <c r="B46" s="132" t="s">
        <v>47</v>
      </c>
      <c r="C46" s="133">
        <f>SUM(C5:C22)</f>
        <v>5312.9602008190814</v>
      </c>
      <c r="D46" s="134">
        <f>SUM(I5:I22)</f>
        <v>12096.644225258478</v>
      </c>
      <c r="E46" s="133">
        <f>SUM(O5:O22)</f>
        <v>15941.127902084325</v>
      </c>
      <c r="F46" s="134">
        <f>SUM(U5:U22)</f>
        <v>21153.08166694946</v>
      </c>
      <c r="G46" s="133">
        <f>SUM(AA5:AA22)</f>
        <v>23585.760504014146</v>
      </c>
      <c r="H46" s="135">
        <f>SUM(AG5:AG22)</f>
        <v>26586.864171584264</v>
      </c>
      <c r="I46" s="145">
        <f>SUM(AS5:AS22)</f>
        <v>31283.280634936385</v>
      </c>
      <c r="J46" s="3"/>
    </row>
    <row r="47" spans="1:48" x14ac:dyDescent="0.2">
      <c r="A47" s="69" t="s">
        <v>48</v>
      </c>
      <c r="B47" s="69" t="s">
        <v>44</v>
      </c>
      <c r="C47" s="67">
        <f>SUM(D5:D10)</f>
        <v>301.6636890829688</v>
      </c>
      <c r="D47" s="68">
        <f>SUM(J5:J10)</f>
        <v>251.55493103339501</v>
      </c>
      <c r="E47" s="67">
        <f>SUM(P5:P10)</f>
        <v>250.04702649068378</v>
      </c>
      <c r="F47" s="68">
        <f>SUM(V5:V10)</f>
        <v>395.01548655599373</v>
      </c>
      <c r="G47" s="64">
        <f>SUM(AB5:AB10)</f>
        <v>403.97843282606811</v>
      </c>
      <c r="H47" s="99">
        <f>SUM(AH5:AH10)</f>
        <v>487.12693028811145</v>
      </c>
      <c r="I47" s="81">
        <f>SUM(AT5:AT10)</f>
        <v>4242.9356446035781</v>
      </c>
      <c r="J47" s="3"/>
    </row>
    <row r="48" spans="1:48" x14ac:dyDescent="0.2">
      <c r="A48" s="54"/>
      <c r="B48" s="128" t="s">
        <v>45</v>
      </c>
      <c r="C48" s="129">
        <f>SUM(D11:D16)</f>
        <v>301.66394376797979</v>
      </c>
      <c r="D48" s="55">
        <f>SUM(J11:J16)</f>
        <v>251.55493103339501</v>
      </c>
      <c r="E48" s="129">
        <f>SUM(P11:P16)</f>
        <v>250.04702649068372</v>
      </c>
      <c r="F48" s="55">
        <f>SUM(V11:V16)</f>
        <v>395.01590558367417</v>
      </c>
      <c r="G48" s="129">
        <f>SUM(AB11:AB16)</f>
        <v>403.97843282606811</v>
      </c>
      <c r="H48" s="130">
        <f>SUM(AH11:AH16)</f>
        <v>487.12693028811145</v>
      </c>
      <c r="I48" s="143">
        <f>SUM(AT11:AT16)</f>
        <v>4242.9356446035781</v>
      </c>
      <c r="J48" s="3"/>
    </row>
    <row r="49" spans="1:10" x14ac:dyDescent="0.2">
      <c r="A49" s="66"/>
      <c r="B49" s="66" t="s">
        <v>46</v>
      </c>
      <c r="C49" s="64">
        <f>SUM(D17:D22)</f>
        <v>728.37273090925009</v>
      </c>
      <c r="D49" s="65">
        <f>SUM(J17:J22)</f>
        <v>685.41528198495121</v>
      </c>
      <c r="E49" s="64">
        <f>SUM(P17:P22)</f>
        <v>676.3583497485115</v>
      </c>
      <c r="F49" s="65">
        <f>SUM(V17:V22)</f>
        <v>807.69467407389629</v>
      </c>
      <c r="G49" s="64">
        <f>SUM(AB17:AB22)</f>
        <v>578.10826680043795</v>
      </c>
      <c r="H49" s="99">
        <f>SUM(AH17:AH22)</f>
        <v>1047.1426442359457</v>
      </c>
      <c r="I49" s="81">
        <f>SUM(AT17:AT22)</f>
        <v>4366.6431415210973</v>
      </c>
      <c r="J49" s="3"/>
    </row>
    <row r="50" spans="1:10" x14ac:dyDescent="0.2">
      <c r="A50" s="132"/>
      <c r="B50" s="132" t="s">
        <v>47</v>
      </c>
      <c r="C50" s="133">
        <f>SUM(D5:D22)</f>
        <v>1331.7003637601988</v>
      </c>
      <c r="D50" s="134">
        <f>SUM(J5:J22)</f>
        <v>1188.5251440517413</v>
      </c>
      <c r="E50" s="133">
        <f>SUM(P5:P22)</f>
        <v>1176.4524027298792</v>
      </c>
      <c r="F50" s="134">
        <f>SUM(V5:V22)</f>
        <v>1597.7260662135641</v>
      </c>
      <c r="G50" s="129">
        <f>SUM(AB5:AB22)</f>
        <v>1386.0651324525743</v>
      </c>
      <c r="H50" s="130">
        <f>SUM(AH5:AH22)</f>
        <v>2021.3965048121686</v>
      </c>
      <c r="I50" s="143">
        <f>SUM(AT5:AT22)</f>
        <v>12852.514430728252</v>
      </c>
      <c r="J50" s="3"/>
    </row>
    <row r="51" spans="1:10" x14ac:dyDescent="0.2">
      <c r="A51" s="69" t="s">
        <v>3</v>
      </c>
      <c r="B51" s="69" t="s">
        <v>44</v>
      </c>
      <c r="C51" s="67">
        <f>SUM(E5:E10)</f>
        <v>4476.3467503474149</v>
      </c>
      <c r="D51" s="68">
        <f>SUM(K5:K10)</f>
        <v>4354.9197083278241</v>
      </c>
      <c r="E51" s="67">
        <f>SUM(Q5:Q10)</f>
        <v>4281.0906518209922</v>
      </c>
      <c r="F51" s="68">
        <f>SUM(W5:W10)</f>
        <v>6288.2842612000486</v>
      </c>
      <c r="G51" s="67">
        <f>SUM(AC5:AC10)</f>
        <v>6277.0562932926123</v>
      </c>
      <c r="H51" s="100">
        <f>SUM(AI5:AI10)</f>
        <v>6573.6891579973671</v>
      </c>
      <c r="I51" s="85">
        <f>SUM(AU5:AU10)</f>
        <v>6476.9920167869486</v>
      </c>
      <c r="J51" s="3"/>
    </row>
    <row r="52" spans="1:10" x14ac:dyDescent="0.2">
      <c r="A52" s="54"/>
      <c r="B52" s="128" t="s">
        <v>45</v>
      </c>
      <c r="C52" s="129">
        <f>SUM(E11:E16)</f>
        <v>29407.896051929816</v>
      </c>
      <c r="D52" s="55">
        <f>SUM(K11:K16)</f>
        <v>28303.9882842523</v>
      </c>
      <c r="E52" s="129">
        <f>SUM(Q11:Q16)</f>
        <v>28162.34719055532</v>
      </c>
      <c r="F52" s="55">
        <f>SUM(W11:W16)</f>
        <v>40989.022459899774</v>
      </c>
      <c r="G52" s="129">
        <f>SUM(AC11:AC16)</f>
        <v>40991.293096897498</v>
      </c>
      <c r="H52" s="130">
        <f>SUM(AI11:AI16)</f>
        <v>44081.205306024116</v>
      </c>
      <c r="I52" s="143">
        <f>SUM(AU11:AU16)</f>
        <v>43094.158109699216</v>
      </c>
      <c r="J52" s="3"/>
    </row>
    <row r="53" spans="1:10" x14ac:dyDescent="0.2">
      <c r="A53" s="66"/>
      <c r="B53" s="66" t="s">
        <v>46</v>
      </c>
      <c r="C53" s="64">
        <f>SUM(E17:E22)</f>
        <v>34399.840100720074</v>
      </c>
      <c r="D53" s="65">
        <f>SUM(K17:K22)</f>
        <v>34416.09827194699</v>
      </c>
      <c r="E53" s="64">
        <f>SUM(Q17:Q22)</f>
        <v>34219.635612543629</v>
      </c>
      <c r="F53" s="65">
        <f>SUM(W17:W22)</f>
        <v>46543.415556005129</v>
      </c>
      <c r="G53" s="64">
        <f>SUM(AC17:AC22)</f>
        <v>47765.569417423823</v>
      </c>
      <c r="H53" s="99">
        <f>SUM(AI17:AI22)</f>
        <v>55522.623116561539</v>
      </c>
      <c r="I53" s="81">
        <f>SUM(AU17:AU22)</f>
        <v>47731.030862788299</v>
      </c>
      <c r="J53" s="3"/>
    </row>
    <row r="54" spans="1:10" x14ac:dyDescent="0.2">
      <c r="A54" s="132"/>
      <c r="B54" s="132" t="s">
        <v>47</v>
      </c>
      <c r="C54" s="133">
        <f>SUM(E5:E22)</f>
        <v>68284.08290299731</v>
      </c>
      <c r="D54" s="134">
        <f>SUM(K5:K22)</f>
        <v>67075.00626452711</v>
      </c>
      <c r="E54" s="133">
        <f>SUM(Q5:Q22)</f>
        <v>66663.073454919941</v>
      </c>
      <c r="F54" s="134">
        <f>SUM(W5:W22)</f>
        <v>93820.722277104956</v>
      </c>
      <c r="G54" s="133">
        <f>SUM(AC5:AC22)</f>
        <v>95033.91880761394</v>
      </c>
      <c r="H54" s="135">
        <f>SUM(AI5:AI22)</f>
        <v>106177.51758058302</v>
      </c>
      <c r="I54" s="145">
        <f>SUM(AU5:AU22)</f>
        <v>97302.18098927445</v>
      </c>
      <c r="J54" s="3"/>
    </row>
    <row r="55" spans="1:10" x14ac:dyDescent="0.2">
      <c r="A55" s="69" t="s">
        <v>49</v>
      </c>
      <c r="B55" s="69" t="s">
        <v>44</v>
      </c>
      <c r="C55" s="67">
        <f t="shared" ref="C55:I58" si="6">SUM(C39,C43,C47,C51)</f>
        <v>14080.310770592157</v>
      </c>
      <c r="D55" s="68">
        <f t="shared" si="6"/>
        <v>22164.46940921438</v>
      </c>
      <c r="E55" s="67">
        <f t="shared" si="6"/>
        <v>29867.207272529209</v>
      </c>
      <c r="F55" s="68">
        <f t="shared" si="6"/>
        <v>38217.644281351706</v>
      </c>
      <c r="G55" s="64">
        <f t="shared" si="6"/>
        <v>40076.473390878673</v>
      </c>
      <c r="H55" s="99">
        <f t="shared" si="6"/>
        <v>49768.199121018464</v>
      </c>
      <c r="I55" s="85">
        <f t="shared" si="6"/>
        <v>62052.547576740988</v>
      </c>
      <c r="J55" s="76">
        <f>I55*100/I$58</f>
        <v>32.867027105141425</v>
      </c>
    </row>
    <row r="56" spans="1:10" x14ac:dyDescent="0.2">
      <c r="A56" s="54"/>
      <c r="B56" s="128" t="s">
        <v>45</v>
      </c>
      <c r="C56" s="129">
        <f t="shared" si="6"/>
        <v>33103.914926307734</v>
      </c>
      <c r="D56" s="55">
        <f t="shared" si="6"/>
        <v>33315.596799197141</v>
      </c>
      <c r="E56" s="129">
        <f t="shared" si="6"/>
        <v>36892.331487643984</v>
      </c>
      <c r="F56" s="55">
        <f t="shared" si="6"/>
        <v>50931.65123555957</v>
      </c>
      <c r="G56" s="129">
        <f t="shared" si="6"/>
        <v>50370.679390014637</v>
      </c>
      <c r="H56" s="130">
        <f t="shared" si="6"/>
        <v>59853.854995989597</v>
      </c>
      <c r="I56" s="143">
        <f t="shared" si="6"/>
        <v>62994.807333808763</v>
      </c>
      <c r="J56" s="76">
        <f>I56*100/I$58</f>
        <v>33.366108580198201</v>
      </c>
    </row>
    <row r="57" spans="1:10" x14ac:dyDescent="0.2">
      <c r="A57" s="66"/>
      <c r="B57" s="66" t="s">
        <v>46</v>
      </c>
      <c r="C57" s="64">
        <f t="shared" si="6"/>
        <v>39118.418319104159</v>
      </c>
      <c r="D57" s="65">
        <f t="shared" si="6"/>
        <v>40145.856494783337</v>
      </c>
      <c r="E57" s="64">
        <f t="shared" si="6"/>
        <v>43842.273513762302</v>
      </c>
      <c r="F57" s="65">
        <f t="shared" si="6"/>
        <v>57729.042647736525</v>
      </c>
      <c r="G57" s="64">
        <f t="shared" si="6"/>
        <v>58677.088229175657</v>
      </c>
      <c r="H57" s="99">
        <f t="shared" si="6"/>
        <v>68943.303187949816</v>
      </c>
      <c r="I57" s="81">
        <f t="shared" si="6"/>
        <v>63751.429288079642</v>
      </c>
      <c r="J57" s="76">
        <f>I57*100/I$58</f>
        <v>33.766864314660381</v>
      </c>
    </row>
    <row r="58" spans="1:10" x14ac:dyDescent="0.2">
      <c r="A58" s="132"/>
      <c r="B58" s="132" t="s">
        <v>47</v>
      </c>
      <c r="C58" s="133">
        <f t="shared" si="6"/>
        <v>86302.644016004051</v>
      </c>
      <c r="D58" s="134">
        <f t="shared" si="6"/>
        <v>95625.922703194854</v>
      </c>
      <c r="E58" s="133">
        <f t="shared" si="6"/>
        <v>110601.8122739355</v>
      </c>
      <c r="F58" s="135">
        <f t="shared" si="6"/>
        <v>146878.33816464781</v>
      </c>
      <c r="G58" s="133">
        <f t="shared" si="6"/>
        <v>149124.24101006897</v>
      </c>
      <c r="H58" s="135">
        <f t="shared" si="6"/>
        <v>178565.35730495787</v>
      </c>
      <c r="I58" s="145">
        <f t="shared" si="6"/>
        <v>188798.78419862938</v>
      </c>
      <c r="J58" s="76"/>
    </row>
    <row r="59" spans="1:10" x14ac:dyDescent="0.2">
      <c r="G59" s="64">
        <f>SUM(G55:G57)</f>
        <v>149124.24101006897</v>
      </c>
      <c r="H59" s="99"/>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384.85671563972932</v>
      </c>
      <c r="C70" s="58">
        <f t="shared" ref="C70:C98" si="9">L4</f>
        <v>536.81426050901382</v>
      </c>
      <c r="D70" s="58">
        <f t="shared" ref="D70:D98" si="10">R4</f>
        <v>749.19514164362181</v>
      </c>
      <c r="E70" s="58">
        <f t="shared" ref="E70:E98" si="11">X4</f>
        <v>772.37061500325024</v>
      </c>
      <c r="F70" s="58">
        <f t="shared" ref="F70:F98" si="12">AD4</f>
        <v>805.18674217387456</v>
      </c>
      <c r="G70" s="58">
        <f t="shared" ref="G70:G98" si="13">AJ4</f>
        <v>956.10515979346201</v>
      </c>
      <c r="H70" s="147"/>
      <c r="I70" s="147">
        <f t="shared" ref="I70:I98" si="14">AV4</f>
        <v>2445.4517888965224</v>
      </c>
    </row>
    <row r="71" spans="1:9" x14ac:dyDescent="0.2">
      <c r="A71" s="2">
        <f t="shared" si="7"/>
        <v>0</v>
      </c>
      <c r="B71" s="108">
        <f t="shared" si="8"/>
        <v>1326.8516841456944</v>
      </c>
      <c r="C71" s="108">
        <f t="shared" si="9"/>
        <v>1662.1062627408564</v>
      </c>
      <c r="D71" s="108">
        <f t="shared" si="10"/>
        <v>2604.2982840473387</v>
      </c>
      <c r="E71" s="108">
        <f t="shared" si="11"/>
        <v>2811.9923157367739</v>
      </c>
      <c r="F71" s="108">
        <f t="shared" si="12"/>
        <v>2726.0770055105072</v>
      </c>
      <c r="G71" s="108">
        <f t="shared" si="13"/>
        <v>3972.744226587065</v>
      </c>
      <c r="H71" s="146"/>
      <c r="I71" s="146">
        <f t="shared" si="14"/>
        <v>8158.0514254663103</v>
      </c>
    </row>
    <row r="72" spans="1:9" x14ac:dyDescent="0.2">
      <c r="A72" s="57">
        <f t="shared" si="7"/>
        <v>1</v>
      </c>
      <c r="B72" s="58">
        <f t="shared" si="8"/>
        <v>747.4367846836999</v>
      </c>
      <c r="C72" s="58">
        <f t="shared" si="9"/>
        <v>966.59362302289981</v>
      </c>
      <c r="D72" s="58">
        <f t="shared" si="10"/>
        <v>1628.8056882176163</v>
      </c>
      <c r="E72" s="58">
        <f t="shared" si="11"/>
        <v>1852.5494141658123</v>
      </c>
      <c r="F72" s="58">
        <f t="shared" si="12"/>
        <v>1752.0232224663137</v>
      </c>
      <c r="G72" s="58">
        <f t="shared" si="13"/>
        <v>8109.350723838942</v>
      </c>
      <c r="H72" s="147"/>
      <c r="I72" s="147">
        <f t="shared" si="14"/>
        <v>9240.615676534715</v>
      </c>
    </row>
    <row r="73" spans="1:9" x14ac:dyDescent="0.2">
      <c r="A73" s="2">
        <f t="shared" si="7"/>
        <v>2</v>
      </c>
      <c r="B73" s="108">
        <f t="shared" si="8"/>
        <v>747.4367846836999</v>
      </c>
      <c r="C73" s="108">
        <f t="shared" si="9"/>
        <v>1013.0938497109863</v>
      </c>
      <c r="D73" s="108">
        <f t="shared" si="10"/>
        <v>1692.1812172208406</v>
      </c>
      <c r="E73" s="108">
        <f t="shared" si="11"/>
        <v>1926.0621448353406</v>
      </c>
      <c r="F73" s="108">
        <f t="shared" si="12"/>
        <v>1827.3028072344923</v>
      </c>
      <c r="G73" s="108">
        <f t="shared" si="13"/>
        <v>8010.0301334091628</v>
      </c>
      <c r="H73" s="146"/>
      <c r="I73" s="146">
        <f t="shared" si="14"/>
        <v>9892.2477208325035</v>
      </c>
    </row>
    <row r="74" spans="1:9" x14ac:dyDescent="0.2">
      <c r="A74" s="57">
        <f t="shared" si="7"/>
        <v>3</v>
      </c>
      <c r="B74" s="58">
        <f t="shared" si="8"/>
        <v>2832.7794549259993</v>
      </c>
      <c r="C74" s="58">
        <f t="shared" si="9"/>
        <v>6364.5228287190375</v>
      </c>
      <c r="D74" s="58">
        <f t="shared" si="10"/>
        <v>8395.2704679761173</v>
      </c>
      <c r="E74" s="58">
        <f t="shared" si="11"/>
        <v>11253.678963476445</v>
      </c>
      <c r="F74" s="58">
        <f t="shared" si="12"/>
        <v>11807.034874129455</v>
      </c>
      <c r="G74" s="58">
        <f t="shared" si="13"/>
        <v>9423.3611807033576</v>
      </c>
      <c r="H74" s="147"/>
      <c r="I74" s="147">
        <f t="shared" si="14"/>
        <v>11749.914521613324</v>
      </c>
    </row>
    <row r="75" spans="1:9" x14ac:dyDescent="0.2">
      <c r="A75" s="2">
        <f t="shared" si="7"/>
        <v>4</v>
      </c>
      <c r="B75" s="108">
        <f t="shared" si="8"/>
        <v>3128.7113720171342</v>
      </c>
      <c r="C75" s="108">
        <f t="shared" si="9"/>
        <v>6169.3176547053081</v>
      </c>
      <c r="D75" s="108">
        <f t="shared" si="10"/>
        <v>9154.0799672256398</v>
      </c>
      <c r="E75" s="108">
        <f t="shared" si="11"/>
        <v>11656.917572713131</v>
      </c>
      <c r="F75" s="108">
        <f t="shared" si="12"/>
        <v>13233.869723893667</v>
      </c>
      <c r="G75" s="108">
        <f t="shared" si="13"/>
        <v>10263.300898542429</v>
      </c>
      <c r="H75" s="146"/>
      <c r="I75" s="146">
        <f t="shared" si="14"/>
        <v>12209.966953254332</v>
      </c>
    </row>
    <row r="76" spans="1:9" x14ac:dyDescent="0.2">
      <c r="A76" s="57">
        <f t="shared" si="7"/>
        <v>5</v>
      </c>
      <c r="B76" s="58">
        <f t="shared" si="8"/>
        <v>5297.0946901359293</v>
      </c>
      <c r="C76" s="58">
        <f t="shared" si="9"/>
        <v>5988.8351903152943</v>
      </c>
      <c r="D76" s="58">
        <f t="shared" si="10"/>
        <v>6392.571647841658</v>
      </c>
      <c r="E76" s="58">
        <f t="shared" si="11"/>
        <v>8716.4438704242057</v>
      </c>
      <c r="F76" s="58">
        <f t="shared" si="12"/>
        <v>8730.1657576442412</v>
      </c>
      <c r="G76" s="58">
        <f t="shared" si="13"/>
        <v>9989.411957937511</v>
      </c>
      <c r="H76" s="147"/>
      <c r="I76" s="147">
        <f t="shared" si="14"/>
        <v>10801.751279039794</v>
      </c>
    </row>
    <row r="77" spans="1:9" x14ac:dyDescent="0.2">
      <c r="A77" s="2">
        <f t="shared" si="7"/>
        <v>6</v>
      </c>
      <c r="B77" s="108">
        <f t="shared" si="8"/>
        <v>5210.3126425626015</v>
      </c>
      <c r="C77" s="108">
        <f t="shared" si="9"/>
        <v>5242.9154766874217</v>
      </c>
      <c r="D77" s="108">
        <f t="shared" si="10"/>
        <v>5853.1512321976143</v>
      </c>
      <c r="E77" s="108">
        <f t="shared" si="11"/>
        <v>8166.6973672178419</v>
      </c>
      <c r="F77" s="108">
        <f t="shared" si="12"/>
        <v>8037.8300278281049</v>
      </c>
      <c r="G77" s="108">
        <f t="shared" si="13"/>
        <v>9433.9422974801928</v>
      </c>
      <c r="H77" s="146"/>
      <c r="I77" s="146">
        <f t="shared" si="14"/>
        <v>10324.87892294126</v>
      </c>
    </row>
    <row r="78" spans="1:9" x14ac:dyDescent="0.2">
      <c r="A78" s="57">
        <f t="shared" si="7"/>
        <v>7</v>
      </c>
      <c r="B78" s="58">
        <f t="shared" si="8"/>
        <v>5227.0569390856563</v>
      </c>
      <c r="C78" s="58">
        <f t="shared" si="9"/>
        <v>5236.3159237827285</v>
      </c>
      <c r="D78" s="58">
        <f t="shared" si="10"/>
        <v>5840.9816684341022</v>
      </c>
      <c r="E78" s="58">
        <f t="shared" si="11"/>
        <v>8216.1711129551586</v>
      </c>
      <c r="F78" s="58">
        <f t="shared" si="12"/>
        <v>8029.6122137318207</v>
      </c>
      <c r="G78" s="58">
        <f t="shared" si="13"/>
        <v>9430.6771836318076</v>
      </c>
      <c r="H78" s="147"/>
      <c r="I78" s="147">
        <f t="shared" si="14"/>
        <v>10295.47988654405</v>
      </c>
    </row>
    <row r="79" spans="1:9" x14ac:dyDescent="0.2">
      <c r="A79" s="2">
        <f t="shared" si="7"/>
        <v>8</v>
      </c>
      <c r="B79" s="108">
        <f t="shared" si="8"/>
        <v>5232.4332679133176</v>
      </c>
      <c r="C79" s="108">
        <f t="shared" si="9"/>
        <v>5239.3640299249764</v>
      </c>
      <c r="D79" s="108">
        <f t="shared" si="10"/>
        <v>5847.5414035665654</v>
      </c>
      <c r="E79" s="108">
        <f t="shared" si="11"/>
        <v>8141.5728325657128</v>
      </c>
      <c r="F79" s="108">
        <f t="shared" si="12"/>
        <v>8065.0892440997059</v>
      </c>
      <c r="G79" s="108">
        <f t="shared" si="13"/>
        <v>9471.3596907150422</v>
      </c>
      <c r="H79" s="146"/>
      <c r="I79" s="146">
        <f t="shared" si="14"/>
        <v>10317.68130043563</v>
      </c>
    </row>
    <row r="80" spans="1:9" x14ac:dyDescent="0.2">
      <c r="A80" s="57">
        <f t="shared" si="7"/>
        <v>9</v>
      </c>
      <c r="B80" s="58">
        <f t="shared" si="8"/>
        <v>5232.721248193754</v>
      </c>
      <c r="C80" s="58">
        <f t="shared" si="9"/>
        <v>5250.3076495958121</v>
      </c>
      <c r="D80" s="58">
        <f t="shared" si="10"/>
        <v>5890.8112659709832</v>
      </c>
      <c r="E80" s="58">
        <f t="shared" si="11"/>
        <v>8130.7585529089883</v>
      </c>
      <c r="F80" s="58">
        <f t="shared" si="12"/>
        <v>8141.6708670567796</v>
      </c>
      <c r="G80" s="58">
        <f t="shared" si="13"/>
        <v>9463.2033777757188</v>
      </c>
      <c r="H80" s="147"/>
      <c r="I80" s="147">
        <f t="shared" si="14"/>
        <v>10309.40755089961</v>
      </c>
    </row>
    <row r="81" spans="1:9" x14ac:dyDescent="0.2">
      <c r="A81" s="2">
        <f t="shared" si="7"/>
        <v>10</v>
      </c>
      <c r="B81" s="108">
        <f t="shared" si="8"/>
        <v>5291.1824325962571</v>
      </c>
      <c r="C81" s="108">
        <f t="shared" si="9"/>
        <v>5308.3950733022684</v>
      </c>
      <c r="D81" s="108">
        <f t="shared" si="10"/>
        <v>5906.9622366914527</v>
      </c>
      <c r="E81" s="108">
        <f t="shared" si="11"/>
        <v>8186.1375341337907</v>
      </c>
      <c r="F81" s="108">
        <f t="shared" si="12"/>
        <v>8086.6874435427198</v>
      </c>
      <c r="G81" s="108">
        <f t="shared" si="13"/>
        <v>9527.1089618675978</v>
      </c>
      <c r="H81" s="146"/>
      <c r="I81" s="146">
        <f t="shared" si="14"/>
        <v>10319.605371592355</v>
      </c>
    </row>
    <row r="82" spans="1:9" x14ac:dyDescent="0.2">
      <c r="A82" s="57">
        <f t="shared" si="7"/>
        <v>11</v>
      </c>
      <c r="B82" s="58">
        <f t="shared" si="8"/>
        <v>6910.2083959561542</v>
      </c>
      <c r="C82" s="58">
        <f t="shared" si="9"/>
        <v>7038.298645903933</v>
      </c>
      <c r="D82" s="58">
        <f t="shared" si="10"/>
        <v>7552.8836807832649</v>
      </c>
      <c r="E82" s="58">
        <f t="shared" si="11"/>
        <v>10090.313835778079</v>
      </c>
      <c r="F82" s="58">
        <f t="shared" si="12"/>
        <v>10009.789593755511</v>
      </c>
      <c r="G82" s="58">
        <f t="shared" si="13"/>
        <v>12527.563484519236</v>
      </c>
      <c r="H82" s="147"/>
      <c r="I82" s="147">
        <f t="shared" si="14"/>
        <v>11427.754301395857</v>
      </c>
    </row>
    <row r="83" spans="1:9" x14ac:dyDescent="0.2">
      <c r="A83" s="2">
        <f t="shared" si="7"/>
        <v>12</v>
      </c>
      <c r="B83" s="108">
        <f t="shared" si="8"/>
        <v>6949.9200961039724</v>
      </c>
      <c r="C83" s="108">
        <f t="shared" si="9"/>
        <v>7136.3776208608733</v>
      </c>
      <c r="D83" s="108">
        <f t="shared" si="10"/>
        <v>7629.2599779018601</v>
      </c>
      <c r="E83" s="108">
        <f t="shared" si="11"/>
        <v>10076.917753138958</v>
      </c>
      <c r="F83" s="108">
        <f t="shared" si="12"/>
        <v>10076.622840709995</v>
      </c>
      <c r="G83" s="108">
        <f t="shared" si="13"/>
        <v>12471.587653679511</v>
      </c>
      <c r="H83" s="146"/>
      <c r="I83" s="146">
        <f t="shared" si="14"/>
        <v>11461.574076257697</v>
      </c>
    </row>
    <row r="84" spans="1:9" x14ac:dyDescent="0.2">
      <c r="A84" s="57">
        <f t="shared" si="7"/>
        <v>13</v>
      </c>
      <c r="B84" s="58">
        <f t="shared" si="8"/>
        <v>6854.6298312190647</v>
      </c>
      <c r="C84" s="58">
        <f t="shared" si="9"/>
        <v>7023.1480878416514</v>
      </c>
      <c r="D84" s="58">
        <f t="shared" si="10"/>
        <v>7609.5456760581055</v>
      </c>
      <c r="E84" s="58">
        <f t="shared" si="11"/>
        <v>10085.966932946567</v>
      </c>
      <c r="F84" s="58">
        <f t="shared" si="12"/>
        <v>10317.249363569334</v>
      </c>
      <c r="G84" s="58">
        <f t="shared" si="13"/>
        <v>12535.89715279154</v>
      </c>
      <c r="H84" s="147"/>
      <c r="I84" s="147">
        <f t="shared" si="14"/>
        <v>11339.936725259622</v>
      </c>
    </row>
    <row r="85" spans="1:9" x14ac:dyDescent="0.2">
      <c r="A85" s="2">
        <f t="shared" si="7"/>
        <v>14</v>
      </c>
      <c r="B85" s="108">
        <f t="shared" si="8"/>
        <v>6849.9714201089191</v>
      </c>
      <c r="C85" s="108">
        <f t="shared" si="9"/>
        <v>6950.065898010731</v>
      </c>
      <c r="D85" s="108">
        <f t="shared" si="10"/>
        <v>7495.5403527349399</v>
      </c>
      <c r="E85" s="108">
        <f t="shared" si="11"/>
        <v>9937.5375746423142</v>
      </c>
      <c r="F85" s="108">
        <f t="shared" si="12"/>
        <v>10202.798484990639</v>
      </c>
      <c r="G85" s="108">
        <f t="shared" si="13"/>
        <v>11526.140068579465</v>
      </c>
      <c r="H85" s="146"/>
      <c r="I85" s="146">
        <f t="shared" si="14"/>
        <v>10407.524088159404</v>
      </c>
    </row>
    <row r="86" spans="1:9" x14ac:dyDescent="0.2">
      <c r="A86" s="57">
        <f t="shared" si="7"/>
        <v>15</v>
      </c>
      <c r="B86" s="58">
        <f t="shared" si="8"/>
        <v>6617.1405314738668</v>
      </c>
      <c r="C86" s="58">
        <f t="shared" si="9"/>
        <v>6624.7611262359451</v>
      </c>
      <c r="D86" s="58">
        <f t="shared" si="10"/>
        <v>7295.6235341680058</v>
      </c>
      <c r="E86" s="58">
        <f t="shared" si="11"/>
        <v>9618.6309914057529</v>
      </c>
      <c r="F86" s="58">
        <f t="shared" si="12"/>
        <v>9708.3418009290945</v>
      </c>
      <c r="G86" s="58">
        <f t="shared" si="13"/>
        <v>11122.879581743942</v>
      </c>
      <c r="H86" s="147"/>
      <c r="I86" s="147">
        <f t="shared" si="14"/>
        <v>10486.314065628399</v>
      </c>
    </row>
    <row r="87" spans="1:9" x14ac:dyDescent="0.2">
      <c r="A87" s="2">
        <f t="shared" si="7"/>
        <v>16</v>
      </c>
      <c r="B87" s="108">
        <f t="shared" si="8"/>
        <v>6386.9744457582883</v>
      </c>
      <c r="C87" s="108">
        <f t="shared" si="9"/>
        <v>6496.4642508206325</v>
      </c>
      <c r="D87" s="108">
        <f t="shared" si="10"/>
        <v>7139.9746339588519</v>
      </c>
      <c r="E87" s="108">
        <f t="shared" si="11"/>
        <v>9344.6506810487244</v>
      </c>
      <c r="F87" s="108">
        <f t="shared" si="12"/>
        <v>9523.5151728789733</v>
      </c>
      <c r="G87" s="108">
        <f t="shared" si="13"/>
        <v>11013.051043277015</v>
      </c>
      <c r="H87" s="146"/>
      <c r="I87" s="146">
        <f t="shared" si="14"/>
        <v>10351.305835336525</v>
      </c>
    </row>
    <row r="88" spans="1:9" x14ac:dyDescent="0.2">
      <c r="A88" s="57">
        <f t="shared" si="7"/>
        <v>17</v>
      </c>
      <c r="B88" s="58">
        <f t="shared" si="8"/>
        <v>5459.7819944400453</v>
      </c>
      <c r="C88" s="58">
        <f t="shared" si="9"/>
        <v>5915.0395110135069</v>
      </c>
      <c r="D88" s="58">
        <f t="shared" si="10"/>
        <v>6672.3293389405399</v>
      </c>
      <c r="E88" s="58">
        <f t="shared" si="11"/>
        <v>8665.338714554211</v>
      </c>
      <c r="F88" s="58">
        <f t="shared" si="12"/>
        <v>8848.5605660976289</v>
      </c>
      <c r="G88" s="58">
        <f t="shared" si="13"/>
        <v>10273.747687878338</v>
      </c>
      <c r="H88" s="147"/>
      <c r="I88" s="147">
        <f t="shared" si="14"/>
        <v>9704.774497437993</v>
      </c>
    </row>
    <row r="89" spans="1:9" x14ac:dyDescent="0.2">
      <c r="A89" s="2">
        <f t="shared" si="7"/>
        <v>18</v>
      </c>
      <c r="B89" s="108">
        <f t="shared" si="8"/>
        <v>3283.8386336055446</v>
      </c>
      <c r="C89" s="108">
        <f t="shared" si="9"/>
        <v>5060.1704942422675</v>
      </c>
      <c r="D89" s="108">
        <f t="shared" si="10"/>
        <v>6159.7633604597349</v>
      </c>
      <c r="E89" s="108">
        <f t="shared" si="11"/>
        <v>7467.3845990280943</v>
      </c>
      <c r="F89" s="108">
        <f t="shared" si="12"/>
        <v>7493.24995898822</v>
      </c>
      <c r="G89" s="108">
        <f t="shared" si="13"/>
        <v>8853.6832337271899</v>
      </c>
      <c r="H89" s="146"/>
      <c r="I89" s="146">
        <f t="shared" si="14"/>
        <v>6834.8563501572771</v>
      </c>
    </row>
    <row r="90" spans="1:9" x14ac:dyDescent="0.2">
      <c r="A90" s="57">
        <f t="shared" si="7"/>
        <v>19</v>
      </c>
      <c r="B90" s="58">
        <f t="shared" si="8"/>
        <v>3532.8410597360589</v>
      </c>
      <c r="C90" s="58">
        <f t="shared" si="9"/>
        <v>4306.2917664701972</v>
      </c>
      <c r="D90" s="58">
        <f t="shared" si="10"/>
        <v>5576.0637767871403</v>
      </c>
      <c r="E90" s="58">
        <f t="shared" si="11"/>
        <v>6855.9860669195923</v>
      </c>
      <c r="F90" s="58">
        <f t="shared" si="12"/>
        <v>6836.7073914778275</v>
      </c>
      <c r="G90" s="58">
        <f t="shared" si="13"/>
        <v>7677.1881025279799</v>
      </c>
      <c r="H90" s="147"/>
      <c r="I90" s="147">
        <f t="shared" si="14"/>
        <v>6909.7254914666601</v>
      </c>
    </row>
    <row r="91" spans="1:9" x14ac:dyDescent="0.2">
      <c r="A91" s="2">
        <f t="shared" si="7"/>
        <v>20</v>
      </c>
      <c r="B91" s="108">
        <f t="shared" si="8"/>
        <v>3671.9995525711961</v>
      </c>
      <c r="C91" s="108">
        <f t="shared" si="9"/>
        <v>4256.562028568429</v>
      </c>
      <c r="D91" s="108">
        <f t="shared" si="10"/>
        <v>5253.5632375440637</v>
      </c>
      <c r="E91" s="108">
        <f t="shared" si="11"/>
        <v>6401.0573081236989</v>
      </c>
      <c r="F91" s="108">
        <f t="shared" si="12"/>
        <v>6217.7992123958529</v>
      </c>
      <c r="G91" s="108">
        <f t="shared" si="13"/>
        <v>6924.4044273224608</v>
      </c>
      <c r="H91" s="146"/>
      <c r="I91" s="146">
        <f t="shared" si="14"/>
        <v>6947.9322314901947</v>
      </c>
    </row>
    <row r="92" spans="1:9" x14ac:dyDescent="0.2">
      <c r="A92" s="57">
        <f t="shared" si="7"/>
        <v>21</v>
      </c>
      <c r="B92" s="58">
        <f t="shared" si="8"/>
        <v>3587.1934203815167</v>
      </c>
      <c r="C92" s="58">
        <f t="shared" si="9"/>
        <v>3768.2484199969813</v>
      </c>
      <c r="D92" s="58">
        <f t="shared" si="10"/>
        <v>4393.0511130073683</v>
      </c>
      <c r="E92" s="58">
        <f t="shared" si="11"/>
        <v>5334.7527593211244</v>
      </c>
      <c r="F92" s="58">
        <f t="shared" si="12"/>
        <v>4909.710525844901</v>
      </c>
      <c r="G92" s="58">
        <f t="shared" si="13"/>
        <v>5145.0150235675992</v>
      </c>
      <c r="H92" s="147"/>
      <c r="I92" s="147">
        <f t="shared" si="14"/>
        <v>6301.746052429562</v>
      </c>
    </row>
    <row r="93" spans="1:9" x14ac:dyDescent="0.2">
      <c r="A93" s="2">
        <f t="shared" si="7"/>
        <v>22</v>
      </c>
      <c r="B93" s="108">
        <f t="shared" si="8"/>
        <v>2936.0097785542398</v>
      </c>
      <c r="C93" s="108">
        <f t="shared" si="9"/>
        <v>2899.2080882649152</v>
      </c>
      <c r="D93" s="108">
        <f t="shared" si="10"/>
        <v>3261.4755730356137</v>
      </c>
      <c r="E93" s="108">
        <f t="shared" si="11"/>
        <v>3913.0012050116543</v>
      </c>
      <c r="F93" s="108">
        <f t="shared" si="12"/>
        <v>3540.0101196366541</v>
      </c>
      <c r="G93" s="108">
        <f t="shared" si="13"/>
        <v>3540.6319600833322</v>
      </c>
      <c r="H93" s="146"/>
      <c r="I93" s="146">
        <f t="shared" si="14"/>
        <v>4624.3830210854194</v>
      </c>
    </row>
    <row r="94" spans="1:9" x14ac:dyDescent="0.2">
      <c r="A94" s="57">
        <f t="shared" si="7"/>
        <v>23</v>
      </c>
      <c r="B94" s="58">
        <f t="shared" si="8"/>
        <v>2334.900544098185</v>
      </c>
      <c r="C94" s="58">
        <f t="shared" si="9"/>
        <v>2147.2043118735087</v>
      </c>
      <c r="D94" s="58">
        <f t="shared" si="10"/>
        <v>2437.6158119460224</v>
      </c>
      <c r="E94" s="58">
        <f t="shared" si="11"/>
        <v>2793.7803473727477</v>
      </c>
      <c r="F94" s="58">
        <f t="shared" si="12"/>
        <v>2506.1825446877651</v>
      </c>
      <c r="G94" s="58">
        <f t="shared" si="13"/>
        <v>2512.1437388818263</v>
      </c>
      <c r="H94" s="147"/>
      <c r="I94" s="147">
        <f t="shared" si="14"/>
        <v>3530.2492296879482</v>
      </c>
    </row>
    <row r="95" spans="1:9" x14ac:dyDescent="0.2">
      <c r="A95" s="2">
        <f t="shared" si="7"/>
        <v>24</v>
      </c>
      <c r="B95" s="108">
        <f t="shared" si="8"/>
        <v>1933.6882729818815</v>
      </c>
      <c r="C95" s="108">
        <f t="shared" si="9"/>
        <v>1521.0906819779686</v>
      </c>
      <c r="D95" s="108">
        <f t="shared" si="10"/>
        <v>1840.4465741855126</v>
      </c>
      <c r="E95" s="108">
        <f t="shared" si="11"/>
        <v>2089.755430363693</v>
      </c>
      <c r="F95" s="108">
        <f t="shared" si="12"/>
        <v>1896.7209334303088</v>
      </c>
      <c r="G95" s="108">
        <f t="shared" si="13"/>
        <v>1921.1544478394633</v>
      </c>
      <c r="H95" s="146"/>
      <c r="I95" s="146">
        <f t="shared" si="14"/>
        <v>2840.7855058394734</v>
      </c>
    </row>
    <row r="96" spans="1:9" x14ac:dyDescent="0.2">
      <c r="A96" s="57">
        <f t="shared" si="7"/>
        <v>25</v>
      </c>
      <c r="B96" s="58">
        <f t="shared" si="8"/>
        <v>1685.0948472965204</v>
      </c>
      <c r="C96" s="58">
        <f t="shared" si="9"/>
        <v>1250.684282044409</v>
      </c>
      <c r="D96" s="58">
        <f t="shared" si="10"/>
        <v>1436.78492993756</v>
      </c>
      <c r="E96" s="58">
        <f t="shared" si="11"/>
        <v>1696.7452873371969</v>
      </c>
      <c r="F96" s="58">
        <f t="shared" si="12"/>
        <v>1499.6891565618103</v>
      </c>
      <c r="G96" s="58">
        <f t="shared" si="13"/>
        <v>1497.2777531701931</v>
      </c>
      <c r="H96" s="147"/>
      <c r="I96" s="147">
        <f t="shared" si="14"/>
        <v>2377.0869661264073</v>
      </c>
    </row>
    <row r="97" spans="1:25" x14ac:dyDescent="0.2">
      <c r="A97" s="2">
        <f t="shared" si="7"/>
        <v>26</v>
      </c>
      <c r="B97" s="108">
        <f t="shared" si="8"/>
        <v>1381.7287515631654</v>
      </c>
      <c r="C97" s="108">
        <f t="shared" si="9"/>
        <v>1089.7236228927613</v>
      </c>
      <c r="D97" s="108">
        <f t="shared" si="10"/>
        <v>1174.262310385725</v>
      </c>
      <c r="E97" s="108">
        <f t="shared" si="11"/>
        <v>1377.4428489075492</v>
      </c>
      <c r="F97" s="108">
        <f t="shared" si="12"/>
        <v>1261.1001180140249</v>
      </c>
      <c r="G97" s="108">
        <f t="shared" si="13"/>
        <v>1260.31715395741</v>
      </c>
      <c r="H97" s="146"/>
      <c r="I97" s="146">
        <f t="shared" si="14"/>
        <v>2033.7156849748183</v>
      </c>
    </row>
    <row r="98" spans="1:25" x14ac:dyDescent="0.2">
      <c r="A98" s="57">
        <f t="shared" si="7"/>
        <v>27</v>
      </c>
      <c r="B98" s="58">
        <f t="shared" si="8"/>
        <v>1268.1919315409516</v>
      </c>
      <c r="C98" s="58">
        <f t="shared" si="9"/>
        <v>878.84509210207261</v>
      </c>
      <c r="D98" s="58">
        <f t="shared" si="10"/>
        <v>1018.319076823516</v>
      </c>
      <c r="E98" s="58">
        <f t="shared" si="11"/>
        <v>1205.7289313597751</v>
      </c>
      <c r="F98" s="58">
        <f t="shared" si="12"/>
        <v>1085.5302415910176</v>
      </c>
      <c r="G98" s="58">
        <f t="shared" si="13"/>
        <v>1030.0167254689077</v>
      </c>
      <c r="H98" s="147"/>
      <c r="I98" s="147">
        <f t="shared" si="14"/>
        <v>1767.7743536183032</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AV131"/>
  <sheetViews>
    <sheetView showGridLines="0" topLeftCell="U1" zoomScale="70" zoomScaleNormal="70" workbookViewId="0">
      <selection activeCell="AY3" sqref="AY3"/>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16</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41">
        <v>6495.1157281234828</v>
      </c>
      <c r="C4" s="41">
        <v>0</v>
      </c>
      <c r="D4" s="41">
        <v>0</v>
      </c>
      <c r="E4" s="41">
        <v>0</v>
      </c>
      <c r="F4" s="41">
        <f t="shared" ref="F4:F34" si="0">B4+C4+D4+E4</f>
        <v>6495.1157281234828</v>
      </c>
      <c r="G4" s="111"/>
      <c r="H4" s="41">
        <v>7118.6831671913942</v>
      </c>
      <c r="I4" s="41">
        <v>0</v>
      </c>
      <c r="J4" s="41">
        <v>0</v>
      </c>
      <c r="K4" s="41">
        <v>0</v>
      </c>
      <c r="L4" s="41">
        <f t="shared" ref="L4:L34" si="1">H4+I4+J4+K4</f>
        <v>7118.6831671913942</v>
      </c>
      <c r="M4" s="111"/>
      <c r="N4" s="41">
        <v>6933.3500656566148</v>
      </c>
      <c r="O4" s="41">
        <v>0</v>
      </c>
      <c r="P4" s="41">
        <v>0</v>
      </c>
      <c r="Q4" s="41">
        <v>0</v>
      </c>
      <c r="R4" s="41">
        <f t="shared" ref="R4:R34" si="2">N4+O4+P4+Q4</f>
        <v>6933.3500656566148</v>
      </c>
      <c r="S4" s="120"/>
      <c r="T4" s="41">
        <v>7529.610343278845</v>
      </c>
      <c r="U4" s="41">
        <v>0</v>
      </c>
      <c r="V4" s="41">
        <v>0</v>
      </c>
      <c r="W4" s="41">
        <v>0</v>
      </c>
      <c r="X4" s="41">
        <f t="shared" ref="X4:X34" si="3">T4+U4+V4+W4</f>
        <v>7529.610343278845</v>
      </c>
      <c r="Y4" s="108"/>
      <c r="Z4" s="41">
        <v>7561.4751534528586</v>
      </c>
      <c r="AA4" s="41">
        <v>0</v>
      </c>
      <c r="AB4" s="41">
        <v>0</v>
      </c>
      <c r="AC4" s="41">
        <v>0</v>
      </c>
      <c r="AD4" s="41">
        <f t="shared" ref="AD4:AD34" si="4">Z4+AA4+AB4+AC4</f>
        <v>7561.4751534528586</v>
      </c>
      <c r="AE4" s="108"/>
      <c r="AF4" s="41">
        <v>8360.2812207342376</v>
      </c>
      <c r="AG4" s="41">
        <v>0</v>
      </c>
      <c r="AH4" s="41">
        <v>0</v>
      </c>
      <c r="AI4" s="41">
        <v>0</v>
      </c>
      <c r="AJ4" s="41">
        <f t="shared" ref="AJ4:AJ34" si="5">AF4+AG4+AH4+AI4</f>
        <v>8360.2812207342376</v>
      </c>
      <c r="AR4" s="41">
        <v>7345.9314558023079</v>
      </c>
      <c r="AS4" s="41">
        <v>0</v>
      </c>
      <c r="AT4" s="41">
        <v>0</v>
      </c>
      <c r="AU4" s="41">
        <v>0</v>
      </c>
      <c r="AV4" s="41">
        <v>7345.9314558023079</v>
      </c>
    </row>
    <row r="5" spans="1:48" x14ac:dyDescent="0.2">
      <c r="A5" s="78">
        <v>0</v>
      </c>
      <c r="B5" s="77">
        <v>18091.428066188844</v>
      </c>
      <c r="C5" s="77">
        <v>493.52552963376388</v>
      </c>
      <c r="D5" s="77">
        <v>834.25071710445707</v>
      </c>
      <c r="E5" s="77">
        <v>0</v>
      </c>
      <c r="F5" s="77">
        <f t="shared" si="0"/>
        <v>19419.204312927064</v>
      </c>
      <c r="G5" s="111"/>
      <c r="H5" s="77">
        <v>22052.044275994427</v>
      </c>
      <c r="I5" s="77">
        <v>599.74045186369051</v>
      </c>
      <c r="J5" s="77">
        <v>1007.1683589095222</v>
      </c>
      <c r="K5" s="77">
        <v>0</v>
      </c>
      <c r="L5" s="77">
        <f t="shared" si="1"/>
        <v>23658.95308676764</v>
      </c>
      <c r="M5" s="111"/>
      <c r="N5" s="77">
        <v>22670.17312636205</v>
      </c>
      <c r="O5" s="77">
        <v>990.4179561425691</v>
      </c>
      <c r="P5" s="77">
        <v>1153.3514012304724</v>
      </c>
      <c r="Q5" s="77">
        <v>0</v>
      </c>
      <c r="R5" s="77">
        <f t="shared" si="2"/>
        <v>24813.942483735093</v>
      </c>
      <c r="S5" s="120"/>
      <c r="T5" s="77">
        <v>24367.573955793727</v>
      </c>
      <c r="U5" s="77">
        <v>1320.5583817872994</v>
      </c>
      <c r="V5" s="77">
        <v>1338.8189478874926</v>
      </c>
      <c r="W5" s="77">
        <v>0</v>
      </c>
      <c r="X5" s="77">
        <f t="shared" si="3"/>
        <v>27026.951285468516</v>
      </c>
      <c r="Y5" s="108"/>
      <c r="Z5" s="77">
        <v>26220.489710813166</v>
      </c>
      <c r="AA5" s="77">
        <v>2336.4067993440585</v>
      </c>
      <c r="AB5" s="77">
        <v>1528.1691926292101</v>
      </c>
      <c r="AC5" s="77">
        <v>0</v>
      </c>
      <c r="AD5" s="77">
        <f t="shared" si="4"/>
        <v>30085.065702786436</v>
      </c>
      <c r="AE5" s="108"/>
      <c r="AF5" s="77">
        <v>28605.336307252244</v>
      </c>
      <c r="AG5" s="77">
        <v>1460.7745959543188</v>
      </c>
      <c r="AH5" s="77">
        <v>1711.2151867129774</v>
      </c>
      <c r="AI5" s="77">
        <v>0</v>
      </c>
      <c r="AJ5" s="77">
        <f t="shared" si="5"/>
        <v>31777.326089919537</v>
      </c>
      <c r="AR5" s="77">
        <v>26319.993860608134</v>
      </c>
      <c r="AS5" s="77">
        <v>2301.437325057605</v>
      </c>
      <c r="AT5" s="77">
        <v>1864.9413892647578</v>
      </c>
      <c r="AU5" s="77">
        <v>0</v>
      </c>
      <c r="AV5" s="77">
        <v>30486.372574930498</v>
      </c>
    </row>
    <row r="6" spans="1:48" x14ac:dyDescent="0.2">
      <c r="A6" s="40">
        <v>1</v>
      </c>
      <c r="B6" s="41">
        <v>4188.5390886107698</v>
      </c>
      <c r="C6" s="41">
        <v>910.00276983103322</v>
      </c>
      <c r="D6" s="41">
        <v>834.25071710445707</v>
      </c>
      <c r="E6" s="41">
        <v>0</v>
      </c>
      <c r="F6" s="41">
        <f t="shared" si="0"/>
        <v>5932.7925755462602</v>
      </c>
      <c r="G6" s="111"/>
      <c r="H6" s="41">
        <v>3681.8815348765615</v>
      </c>
      <c r="I6" s="41">
        <v>1265.2878361014518</v>
      </c>
      <c r="J6" s="41">
        <v>1007.1683589095222</v>
      </c>
      <c r="K6" s="41">
        <v>0</v>
      </c>
      <c r="L6" s="41">
        <f t="shared" si="1"/>
        <v>5954.3377298875357</v>
      </c>
      <c r="M6" s="111"/>
      <c r="N6" s="41">
        <v>3611.5276532979919</v>
      </c>
      <c r="O6" s="41">
        <v>2089.510201737191</v>
      </c>
      <c r="P6" s="41">
        <v>1153.3514012304722</v>
      </c>
      <c r="Q6" s="41">
        <v>0</v>
      </c>
      <c r="R6" s="41">
        <f t="shared" si="2"/>
        <v>6854.3892562656556</v>
      </c>
      <c r="S6" s="120"/>
      <c r="T6" s="41">
        <v>3666.6894215385946</v>
      </c>
      <c r="U6" s="41">
        <v>2786.0159376360484</v>
      </c>
      <c r="V6" s="41">
        <v>1338.8189478874926</v>
      </c>
      <c r="W6" s="41">
        <v>0</v>
      </c>
      <c r="X6" s="41">
        <f t="shared" si="3"/>
        <v>7791.5243070621354</v>
      </c>
      <c r="Y6" s="108"/>
      <c r="Z6" s="41">
        <v>3623.6803942398114</v>
      </c>
      <c r="AA6" s="41">
        <v>3710.7637401346801</v>
      </c>
      <c r="AB6" s="41">
        <v>1528.1691926292103</v>
      </c>
      <c r="AC6" s="41">
        <v>0</v>
      </c>
      <c r="AD6" s="41">
        <f t="shared" si="4"/>
        <v>8862.6133270037008</v>
      </c>
      <c r="AE6" s="108"/>
      <c r="AF6" s="41">
        <v>3673.872747287729</v>
      </c>
      <c r="AG6" s="41">
        <v>8606.147644491477</v>
      </c>
      <c r="AH6" s="41">
        <v>1711.2151867129771</v>
      </c>
      <c r="AI6" s="41">
        <v>0</v>
      </c>
      <c r="AJ6" s="41">
        <f t="shared" si="5"/>
        <v>13991.235578492184</v>
      </c>
      <c r="AR6" s="41">
        <v>3728.7868903754447</v>
      </c>
      <c r="AS6" s="41">
        <v>9954.1824074967171</v>
      </c>
      <c r="AT6" s="41">
        <v>1864.9413892647576</v>
      </c>
      <c r="AU6" s="41">
        <v>0</v>
      </c>
      <c r="AV6" s="41">
        <v>15547.910687136919</v>
      </c>
    </row>
    <row r="7" spans="1:48" x14ac:dyDescent="0.2">
      <c r="A7" s="78">
        <v>2</v>
      </c>
      <c r="B7" s="77">
        <v>2836.7721416912809</v>
      </c>
      <c r="C7" s="77">
        <v>1326.4800100283023</v>
      </c>
      <c r="D7" s="77">
        <v>834.25071710445707</v>
      </c>
      <c r="E7" s="77">
        <v>0</v>
      </c>
      <c r="F7" s="77">
        <f t="shared" si="0"/>
        <v>4997.5028688240409</v>
      </c>
      <c r="G7" s="111"/>
      <c r="H7" s="77">
        <v>3789.9920866926968</v>
      </c>
      <c r="I7" s="77">
        <v>1930.835220339213</v>
      </c>
      <c r="J7" s="77">
        <v>1007.168358909522</v>
      </c>
      <c r="K7" s="77">
        <v>0</v>
      </c>
      <c r="L7" s="77">
        <f t="shared" si="1"/>
        <v>6727.995665941432</v>
      </c>
      <c r="M7" s="111"/>
      <c r="N7" s="77">
        <v>3717.7435364693879</v>
      </c>
      <c r="O7" s="77">
        <v>3188.6024473318121</v>
      </c>
      <c r="P7" s="77">
        <v>1153.3514012304724</v>
      </c>
      <c r="Q7" s="77">
        <v>0</v>
      </c>
      <c r="R7" s="77">
        <f t="shared" si="2"/>
        <v>8059.6973850316726</v>
      </c>
      <c r="S7" s="120"/>
      <c r="T7" s="77">
        <v>3809.0872749050554</v>
      </c>
      <c r="U7" s="77">
        <v>4251.4734934847957</v>
      </c>
      <c r="V7" s="77">
        <v>1338.8189478874926</v>
      </c>
      <c r="W7" s="77">
        <v>0</v>
      </c>
      <c r="X7" s="77">
        <f t="shared" si="3"/>
        <v>9399.3797162773426</v>
      </c>
      <c r="Y7" s="108"/>
      <c r="Z7" s="77">
        <v>3760.0778621767395</v>
      </c>
      <c r="AA7" s="77">
        <v>5085.1206809253035</v>
      </c>
      <c r="AB7" s="77">
        <v>1528.1691926292103</v>
      </c>
      <c r="AC7" s="77">
        <v>0</v>
      </c>
      <c r="AD7" s="77">
        <f t="shared" si="4"/>
        <v>10373.367735731254</v>
      </c>
      <c r="AE7" s="108"/>
      <c r="AF7" s="77">
        <v>3813.2595106432764</v>
      </c>
      <c r="AG7" s="77">
        <v>11074.162072185682</v>
      </c>
      <c r="AH7" s="77">
        <v>1711.2151867129776</v>
      </c>
      <c r="AI7" s="77">
        <v>0</v>
      </c>
      <c r="AJ7" s="77">
        <f t="shared" si="5"/>
        <v>16598.636769541936</v>
      </c>
      <c r="AR7" s="77">
        <v>4617.2792978651969</v>
      </c>
      <c r="AS7" s="77">
        <v>13044.510696087478</v>
      </c>
      <c r="AT7" s="77">
        <v>1864.9413892647576</v>
      </c>
      <c r="AU7" s="77">
        <v>0</v>
      </c>
      <c r="AV7" s="77">
        <v>19526.731383217433</v>
      </c>
    </row>
    <row r="8" spans="1:48" x14ac:dyDescent="0.2">
      <c r="A8" s="40">
        <v>3</v>
      </c>
      <c r="B8" s="41">
        <v>2020.004944042603</v>
      </c>
      <c r="C8" s="41">
        <v>4248.607620092057</v>
      </c>
      <c r="D8" s="41">
        <v>834.25071710445707</v>
      </c>
      <c r="E8" s="41">
        <v>0</v>
      </c>
      <c r="F8" s="41">
        <f t="shared" si="0"/>
        <v>7102.863281239117</v>
      </c>
      <c r="G8" s="111"/>
      <c r="H8" s="41">
        <v>2042.3538792551064</v>
      </c>
      <c r="I8" s="41">
        <v>5883.2940538100456</v>
      </c>
      <c r="J8" s="41">
        <v>1007.1683589095222</v>
      </c>
      <c r="K8" s="41">
        <v>0</v>
      </c>
      <c r="L8" s="41">
        <f t="shared" si="1"/>
        <v>8932.8162919746737</v>
      </c>
      <c r="M8" s="111"/>
      <c r="N8" s="41">
        <v>2043.5226541273421</v>
      </c>
      <c r="O8" s="41">
        <v>8464.5288856829466</v>
      </c>
      <c r="P8" s="41">
        <v>1153.3514012304724</v>
      </c>
      <c r="Q8" s="41">
        <v>0</v>
      </c>
      <c r="R8" s="41">
        <f t="shared" si="2"/>
        <v>11661.402941040762</v>
      </c>
      <c r="S8" s="120"/>
      <c r="T8" s="41">
        <v>2190.4160842215597</v>
      </c>
      <c r="U8" s="41">
        <v>10762.42361976748</v>
      </c>
      <c r="V8" s="41">
        <v>1338.8189478874926</v>
      </c>
      <c r="W8" s="41">
        <v>0</v>
      </c>
      <c r="X8" s="41">
        <f t="shared" si="3"/>
        <v>14291.658651876533</v>
      </c>
      <c r="Y8" s="108"/>
      <c r="Z8" s="41">
        <v>2165.7596872314748</v>
      </c>
      <c r="AA8" s="41">
        <v>12372.128799610258</v>
      </c>
      <c r="AB8" s="41">
        <v>1528.1691926292101</v>
      </c>
      <c r="AC8" s="41">
        <v>0</v>
      </c>
      <c r="AD8" s="41">
        <f t="shared" si="4"/>
        <v>16066.057679470943</v>
      </c>
      <c r="AE8" s="108"/>
      <c r="AF8" s="41">
        <v>2205.3624469962242</v>
      </c>
      <c r="AG8" s="41">
        <v>12447.977738746398</v>
      </c>
      <c r="AH8" s="41">
        <v>1711.2151867129774</v>
      </c>
      <c r="AI8" s="41">
        <v>0</v>
      </c>
      <c r="AJ8" s="41">
        <f t="shared" si="5"/>
        <v>16364.555372455599</v>
      </c>
      <c r="AR8" s="41">
        <v>1850.6296340911292</v>
      </c>
      <c r="AS8" s="41">
        <v>14573.634239927578</v>
      </c>
      <c r="AT8" s="41">
        <v>1864.9413892647576</v>
      </c>
      <c r="AU8" s="41">
        <v>0</v>
      </c>
      <c r="AV8" s="41">
        <v>18289.205263283464</v>
      </c>
    </row>
    <row r="9" spans="1:48" x14ac:dyDescent="0.2">
      <c r="A9" s="78">
        <v>4</v>
      </c>
      <c r="B9" s="77">
        <v>2052.1760323340127</v>
      </c>
      <c r="C9" s="77">
        <v>4660.4609955158148</v>
      </c>
      <c r="D9" s="77">
        <v>834.25071710445707</v>
      </c>
      <c r="E9" s="77">
        <v>0</v>
      </c>
      <c r="F9" s="77">
        <f t="shared" si="0"/>
        <v>7546.8877449542842</v>
      </c>
      <c r="G9" s="111"/>
      <c r="H9" s="77">
        <v>2040.1948486297815</v>
      </c>
      <c r="I9" s="77">
        <v>6317.0479041904091</v>
      </c>
      <c r="J9" s="77">
        <v>1007.168358909522</v>
      </c>
      <c r="K9" s="77">
        <v>0</v>
      </c>
      <c r="L9" s="77">
        <f t="shared" si="1"/>
        <v>9364.4111117297143</v>
      </c>
      <c r="M9" s="111"/>
      <c r="N9" s="77">
        <v>2067.3913919186662</v>
      </c>
      <c r="O9" s="77">
        <v>8898.6298682531651</v>
      </c>
      <c r="P9" s="77">
        <v>1153.3514012304724</v>
      </c>
      <c r="Q9" s="77">
        <v>0</v>
      </c>
      <c r="R9" s="77">
        <f t="shared" si="2"/>
        <v>12119.372661402303</v>
      </c>
      <c r="S9" s="120"/>
      <c r="T9" s="77">
        <v>2207.7893931862773</v>
      </c>
      <c r="U9" s="77">
        <v>11296.872928169882</v>
      </c>
      <c r="V9" s="77">
        <v>1338.8189478874929</v>
      </c>
      <c r="W9" s="77">
        <v>0</v>
      </c>
      <c r="X9" s="77">
        <f t="shared" si="3"/>
        <v>14843.48126924365</v>
      </c>
      <c r="Y9" s="108"/>
      <c r="Z9" s="77">
        <v>2181.3676529981244</v>
      </c>
      <c r="AA9" s="77">
        <v>12759.312961131338</v>
      </c>
      <c r="AB9" s="77">
        <v>1528.1691926292101</v>
      </c>
      <c r="AC9" s="77">
        <v>0</v>
      </c>
      <c r="AD9" s="77">
        <f t="shared" si="4"/>
        <v>16468.849806758673</v>
      </c>
      <c r="AE9" s="108"/>
      <c r="AF9" s="77">
        <v>2235.6923558570679</v>
      </c>
      <c r="AG9" s="77">
        <v>12727.870666350496</v>
      </c>
      <c r="AH9" s="77">
        <v>1711.2151867129771</v>
      </c>
      <c r="AI9" s="77">
        <v>0</v>
      </c>
      <c r="AJ9" s="77">
        <f t="shared" si="5"/>
        <v>16674.778208920539</v>
      </c>
      <c r="AR9" s="77">
        <v>1872.4647162239198</v>
      </c>
      <c r="AS9" s="77">
        <v>14723.826280194637</v>
      </c>
      <c r="AT9" s="77">
        <v>1864.9413892647578</v>
      </c>
      <c r="AU9" s="77">
        <v>0</v>
      </c>
      <c r="AV9" s="77">
        <v>18461.232385683314</v>
      </c>
    </row>
    <row r="10" spans="1:48" x14ac:dyDescent="0.2">
      <c r="A10" s="40">
        <v>5</v>
      </c>
      <c r="B10" s="41">
        <v>2061.1839370556077</v>
      </c>
      <c r="C10" s="41">
        <v>4784.7469852340837</v>
      </c>
      <c r="D10" s="41">
        <v>834.25071710445695</v>
      </c>
      <c r="E10" s="41">
        <v>0</v>
      </c>
      <c r="F10" s="41">
        <f t="shared" si="0"/>
        <v>7680.181639394149</v>
      </c>
      <c r="G10" s="111"/>
      <c r="H10" s="41">
        <v>2053.1748892179203</v>
      </c>
      <c r="I10" s="41">
        <v>6443.2394162738847</v>
      </c>
      <c r="J10" s="41">
        <v>1007.168358909522</v>
      </c>
      <c r="K10" s="41">
        <v>0</v>
      </c>
      <c r="L10" s="41">
        <f t="shared" si="1"/>
        <v>9503.5826644013287</v>
      </c>
      <c r="M10" s="111"/>
      <c r="N10" s="41">
        <v>2073.1198889885845</v>
      </c>
      <c r="O10" s="41">
        <v>9006.4965109098011</v>
      </c>
      <c r="P10" s="41">
        <v>1153.3514012304724</v>
      </c>
      <c r="Q10" s="41">
        <v>0</v>
      </c>
      <c r="R10" s="41">
        <f t="shared" si="2"/>
        <v>12232.96780112886</v>
      </c>
      <c r="S10" s="120"/>
      <c r="T10" s="41">
        <v>2229.1989619247274</v>
      </c>
      <c r="U10" s="41">
        <v>11427.123274836964</v>
      </c>
      <c r="V10" s="41">
        <v>1338.8189478874926</v>
      </c>
      <c r="W10" s="41">
        <v>0</v>
      </c>
      <c r="X10" s="41">
        <f t="shared" si="3"/>
        <v>14995.141184649183</v>
      </c>
      <c r="Y10" s="108"/>
      <c r="Z10" s="41">
        <v>2213.1494113030926</v>
      </c>
      <c r="AA10" s="41">
        <v>12850.538628028204</v>
      </c>
      <c r="AB10" s="41">
        <v>1528.1691926292103</v>
      </c>
      <c r="AC10" s="41">
        <v>0</v>
      </c>
      <c r="AD10" s="41">
        <f t="shared" si="4"/>
        <v>16591.857231960508</v>
      </c>
      <c r="AE10" s="108"/>
      <c r="AF10" s="41">
        <v>2271.9012486555384</v>
      </c>
      <c r="AG10" s="41">
        <v>12845.318263157282</v>
      </c>
      <c r="AH10" s="41">
        <v>1711.2151867129774</v>
      </c>
      <c r="AI10" s="41">
        <v>0</v>
      </c>
      <c r="AJ10" s="41">
        <f t="shared" si="5"/>
        <v>16828.434698525798</v>
      </c>
      <c r="AR10" s="41">
        <v>1889.8791814027188</v>
      </c>
      <c r="AS10" s="41">
        <v>14776.01130026085</v>
      </c>
      <c r="AT10" s="41">
        <v>1864.9413892647581</v>
      </c>
      <c r="AU10" s="41">
        <v>0</v>
      </c>
      <c r="AV10" s="41">
        <v>18530.831870928327</v>
      </c>
    </row>
    <row r="11" spans="1:48" x14ac:dyDescent="0.2">
      <c r="A11" s="78">
        <v>6</v>
      </c>
      <c r="B11" s="77">
        <v>1949.6574976453867</v>
      </c>
      <c r="C11" s="77">
        <v>1345.7857613251217</v>
      </c>
      <c r="D11" s="77">
        <v>834.25071710445695</v>
      </c>
      <c r="E11" s="77">
        <v>8147.6711874964785</v>
      </c>
      <c r="F11" s="77">
        <f t="shared" si="0"/>
        <v>12277.365163571445</v>
      </c>
      <c r="G11" s="111"/>
      <c r="H11" s="77">
        <v>1932.0263220931533</v>
      </c>
      <c r="I11" s="77">
        <v>1924.2709772520045</v>
      </c>
      <c r="J11" s="77">
        <v>1007.1683589095222</v>
      </c>
      <c r="K11" s="77">
        <v>8870.0049707016733</v>
      </c>
      <c r="L11" s="77">
        <f t="shared" si="1"/>
        <v>13733.470628956353</v>
      </c>
      <c r="M11" s="111"/>
      <c r="N11" s="77">
        <v>1929.9074622406361</v>
      </c>
      <c r="O11" s="77">
        <v>3150.8499966213922</v>
      </c>
      <c r="P11" s="77">
        <v>1153.3514012304724</v>
      </c>
      <c r="Q11" s="77">
        <v>10103.881026838802</v>
      </c>
      <c r="R11" s="77">
        <f t="shared" si="2"/>
        <v>16337.989886931304</v>
      </c>
      <c r="S11" s="120"/>
      <c r="T11" s="77">
        <v>2068.5817869589109</v>
      </c>
      <c r="U11" s="77">
        <v>4194.9398460515567</v>
      </c>
      <c r="V11" s="77">
        <v>1338.8189478874929</v>
      </c>
      <c r="W11" s="77">
        <v>11761.159014018273</v>
      </c>
      <c r="X11" s="77">
        <f t="shared" si="3"/>
        <v>19363.499594916233</v>
      </c>
      <c r="Y11" s="108"/>
      <c r="Z11" s="77">
        <v>2046.5871262374292</v>
      </c>
      <c r="AA11" s="77">
        <v>4380.3889378801969</v>
      </c>
      <c r="AB11" s="77">
        <v>1528.1691926292106</v>
      </c>
      <c r="AC11" s="77">
        <v>12306.551773105308</v>
      </c>
      <c r="AD11" s="77">
        <f t="shared" si="4"/>
        <v>20261.697029852145</v>
      </c>
      <c r="AE11" s="108"/>
      <c r="AF11" s="77">
        <v>2087.1598196066216</v>
      </c>
      <c r="AG11" s="77">
        <v>2814.3364813769495</v>
      </c>
      <c r="AH11" s="77">
        <v>1711.2151867129771</v>
      </c>
      <c r="AI11" s="77">
        <v>13318.968268212515</v>
      </c>
      <c r="AJ11" s="77">
        <f t="shared" si="5"/>
        <v>19931.679755909063</v>
      </c>
      <c r="AR11" s="77">
        <v>1738.2450342328634</v>
      </c>
      <c r="AS11" s="77">
        <v>3748.1031520618117</v>
      </c>
      <c r="AT11" s="77">
        <v>1864.9413892647578</v>
      </c>
      <c r="AU11" s="77">
        <v>15064.302589046127</v>
      </c>
      <c r="AV11" s="77">
        <v>22415.592164605561</v>
      </c>
    </row>
    <row r="12" spans="1:48" x14ac:dyDescent="0.2">
      <c r="A12" s="40">
        <v>7</v>
      </c>
      <c r="B12" s="41">
        <v>1932.4995838899683</v>
      </c>
      <c r="C12" s="41">
        <v>1228.6078585819441</v>
      </c>
      <c r="D12" s="41">
        <v>834.25071710445707</v>
      </c>
      <c r="E12" s="41">
        <v>8128.7126349527207</v>
      </c>
      <c r="F12" s="41">
        <f t="shared" si="0"/>
        <v>12124.070794529091</v>
      </c>
      <c r="G12" s="111"/>
      <c r="H12" s="41">
        <v>1906.3203552779414</v>
      </c>
      <c r="I12" s="41">
        <v>1764.8222773046252</v>
      </c>
      <c r="J12" s="41">
        <v>1007.1683589095222</v>
      </c>
      <c r="K12" s="41">
        <v>8871.1837643429662</v>
      </c>
      <c r="L12" s="41">
        <f t="shared" si="1"/>
        <v>13549.494755835054</v>
      </c>
      <c r="M12" s="111"/>
      <c r="N12" s="41">
        <v>1910.8124720075766</v>
      </c>
      <c r="O12" s="41">
        <v>2914.4468534868611</v>
      </c>
      <c r="P12" s="41">
        <v>1153.3514012304722</v>
      </c>
      <c r="Q12" s="41">
        <v>10102.911992026513</v>
      </c>
      <c r="R12" s="41">
        <f t="shared" si="2"/>
        <v>16081.522718751423</v>
      </c>
      <c r="S12" s="120"/>
      <c r="T12" s="41">
        <v>2035.8904484332556</v>
      </c>
      <c r="U12" s="41">
        <v>3885.9323952843224</v>
      </c>
      <c r="V12" s="41">
        <v>1338.8189478874929</v>
      </c>
      <c r="W12" s="41">
        <v>11740.238567813794</v>
      </c>
      <c r="X12" s="41">
        <f t="shared" si="3"/>
        <v>19000.880359418865</v>
      </c>
      <c r="Y12" s="108"/>
      <c r="Z12" s="41">
        <v>2025.4879798363045</v>
      </c>
      <c r="AA12" s="41">
        <v>4054.3529753323355</v>
      </c>
      <c r="AB12" s="41">
        <v>1528.1691926292103</v>
      </c>
      <c r="AC12" s="41">
        <v>12261.91883847415</v>
      </c>
      <c r="AD12" s="41">
        <f t="shared" si="4"/>
        <v>19869.928986272</v>
      </c>
      <c r="AE12" s="108"/>
      <c r="AF12" s="41">
        <v>2072.187708228254</v>
      </c>
      <c r="AG12" s="41">
        <v>2582.9452141394095</v>
      </c>
      <c r="AH12" s="41">
        <v>1711.2151867129776</v>
      </c>
      <c r="AI12" s="41">
        <v>13320.703767946638</v>
      </c>
      <c r="AJ12" s="41">
        <f t="shared" si="5"/>
        <v>19687.051877027279</v>
      </c>
      <c r="AR12" s="41">
        <v>1734.0638460926566</v>
      </c>
      <c r="AS12" s="41">
        <v>3455.9867992811014</v>
      </c>
      <c r="AT12" s="41">
        <v>1864.9413892647581</v>
      </c>
      <c r="AU12" s="41">
        <v>15083.593019833323</v>
      </c>
      <c r="AV12" s="41">
        <v>22138.585054471838</v>
      </c>
    </row>
    <row r="13" spans="1:48" x14ac:dyDescent="0.2">
      <c r="A13" s="78">
        <v>8</v>
      </c>
      <c r="B13" s="77">
        <v>1885.3153210625674</v>
      </c>
      <c r="C13" s="77">
        <v>999.54537647344603</v>
      </c>
      <c r="D13" s="77">
        <v>834.25071710445707</v>
      </c>
      <c r="E13" s="77">
        <v>8135.2274533933614</v>
      </c>
      <c r="F13" s="77">
        <f t="shared" si="0"/>
        <v>11854.338868033832</v>
      </c>
      <c r="G13" s="111"/>
      <c r="H13" s="77">
        <v>1847.843698437159</v>
      </c>
      <c r="I13" s="77">
        <v>1435.7876154342714</v>
      </c>
      <c r="J13" s="77">
        <v>1007.1683589095222</v>
      </c>
      <c r="K13" s="77">
        <v>8890.6796190250552</v>
      </c>
      <c r="L13" s="77">
        <f t="shared" si="1"/>
        <v>13181.479291806008</v>
      </c>
      <c r="M13" s="111"/>
      <c r="N13" s="77">
        <v>1858.3012488666618</v>
      </c>
      <c r="O13" s="77">
        <v>2371.0754062265996</v>
      </c>
      <c r="P13" s="77">
        <v>1153.3514012304722</v>
      </c>
      <c r="Q13" s="77">
        <v>10097.099667945957</v>
      </c>
      <c r="R13" s="77">
        <f t="shared" si="2"/>
        <v>15479.827724269689</v>
      </c>
      <c r="S13" s="120"/>
      <c r="T13" s="77">
        <v>1949.9301565724375</v>
      </c>
      <c r="U13" s="77">
        <v>3161.4365249770754</v>
      </c>
      <c r="V13" s="77">
        <v>1338.8189478874926</v>
      </c>
      <c r="W13" s="77">
        <v>11750.322848706521</v>
      </c>
      <c r="X13" s="77">
        <f t="shared" si="3"/>
        <v>18200.508478143525</v>
      </c>
      <c r="Y13" s="108"/>
      <c r="Z13" s="77">
        <v>1959.1489904019527</v>
      </c>
      <c r="AA13" s="77">
        <v>3298.4566578974932</v>
      </c>
      <c r="AB13" s="77">
        <v>1528.1691926292103</v>
      </c>
      <c r="AC13" s="77">
        <v>12279.549796971403</v>
      </c>
      <c r="AD13" s="77">
        <f t="shared" si="4"/>
        <v>19065.324637900059</v>
      </c>
      <c r="AE13" s="108"/>
      <c r="AF13" s="77">
        <v>1988.8036149894665</v>
      </c>
      <c r="AG13" s="77">
        <v>2101.3791572659597</v>
      </c>
      <c r="AH13" s="77">
        <v>1711.2151867129776</v>
      </c>
      <c r="AI13" s="77">
        <v>13296.721940265501</v>
      </c>
      <c r="AJ13" s="77">
        <f t="shared" si="5"/>
        <v>19098.119899233905</v>
      </c>
      <c r="AR13" s="77">
        <v>1693.6634466303803</v>
      </c>
      <c r="AS13" s="77">
        <v>2811.6502773812354</v>
      </c>
      <c r="AT13" s="77">
        <v>1864.9413892647576</v>
      </c>
      <c r="AU13" s="77">
        <v>15091.822441147491</v>
      </c>
      <c r="AV13" s="77">
        <v>21462.077554423864</v>
      </c>
    </row>
    <row r="14" spans="1:48" x14ac:dyDescent="0.2">
      <c r="A14" s="40">
        <v>9</v>
      </c>
      <c r="B14" s="41">
        <v>1790.9467954077656</v>
      </c>
      <c r="C14" s="41">
        <v>541.42041225644994</v>
      </c>
      <c r="D14" s="41">
        <v>834.25071710445695</v>
      </c>
      <c r="E14" s="41">
        <v>8149.1207075079801</v>
      </c>
      <c r="F14" s="41">
        <f t="shared" si="0"/>
        <v>11315.738632276652</v>
      </c>
      <c r="G14" s="111"/>
      <c r="H14" s="41">
        <v>1752.5494657362105</v>
      </c>
      <c r="I14" s="41">
        <v>777.71829169356386</v>
      </c>
      <c r="J14" s="41">
        <v>1007.168358909522</v>
      </c>
      <c r="K14" s="41">
        <v>8875.1077799373961</v>
      </c>
      <c r="L14" s="41">
        <f t="shared" si="1"/>
        <v>12412.543896276693</v>
      </c>
      <c r="M14" s="111"/>
      <c r="N14" s="41">
        <v>1753.2788025848333</v>
      </c>
      <c r="O14" s="41">
        <v>1284.3325117060747</v>
      </c>
      <c r="P14" s="41">
        <v>1153.3514012304724</v>
      </c>
      <c r="Q14" s="41">
        <v>10106.732533805187</v>
      </c>
      <c r="R14" s="41">
        <f t="shared" si="2"/>
        <v>14297.695249326567</v>
      </c>
      <c r="S14" s="120"/>
      <c r="T14" s="41">
        <v>1818.6831231529707</v>
      </c>
      <c r="U14" s="41">
        <v>1712.4447843625828</v>
      </c>
      <c r="V14" s="41">
        <v>1338.8189478874926</v>
      </c>
      <c r="W14" s="41">
        <v>11767.167983090649</v>
      </c>
      <c r="X14" s="41">
        <f t="shared" si="3"/>
        <v>16637.114838493697</v>
      </c>
      <c r="Y14" s="108"/>
      <c r="Z14" s="41">
        <v>1820.3289572793815</v>
      </c>
      <c r="AA14" s="41">
        <v>1786.6640230278094</v>
      </c>
      <c r="AB14" s="41">
        <v>1528.1691926292103</v>
      </c>
      <c r="AC14" s="41">
        <v>12264.054759758752</v>
      </c>
      <c r="AD14" s="41">
        <f t="shared" si="4"/>
        <v>17399.216932695155</v>
      </c>
      <c r="AE14" s="108"/>
      <c r="AF14" s="41">
        <v>1840.7487958282991</v>
      </c>
      <c r="AG14" s="41">
        <v>1138.2470435190619</v>
      </c>
      <c r="AH14" s="41">
        <v>1711.2151867129774</v>
      </c>
      <c r="AI14" s="41">
        <v>13265.647866910207</v>
      </c>
      <c r="AJ14" s="41">
        <f t="shared" si="5"/>
        <v>17955.858892970544</v>
      </c>
      <c r="AR14" s="41">
        <v>1601.7301697041848</v>
      </c>
      <c r="AS14" s="41">
        <v>1522.9772335815026</v>
      </c>
      <c r="AT14" s="41">
        <v>1864.9413892647578</v>
      </c>
      <c r="AU14" s="41">
        <v>15111.273319069551</v>
      </c>
      <c r="AV14" s="41">
        <v>20100.922111619995</v>
      </c>
    </row>
    <row r="15" spans="1:48" x14ac:dyDescent="0.2">
      <c r="A15" s="78">
        <v>10</v>
      </c>
      <c r="B15" s="77">
        <v>1735.1835757026547</v>
      </c>
      <c r="C15" s="77">
        <v>0</v>
      </c>
      <c r="D15" s="77">
        <v>834.25071710445707</v>
      </c>
      <c r="E15" s="77">
        <v>8155.2825330847554</v>
      </c>
      <c r="F15" s="77">
        <f t="shared" si="0"/>
        <v>10724.716825891868</v>
      </c>
      <c r="G15" s="111"/>
      <c r="H15" s="77">
        <v>1691.8265045684655</v>
      </c>
      <c r="I15" s="77">
        <v>0</v>
      </c>
      <c r="J15" s="77">
        <v>1007.168358909522</v>
      </c>
      <c r="K15" s="77">
        <v>8862.9885937312665</v>
      </c>
      <c r="L15" s="77">
        <f t="shared" si="1"/>
        <v>11561.983457209255</v>
      </c>
      <c r="M15" s="111"/>
      <c r="N15" s="77">
        <v>1691.2200843273893</v>
      </c>
      <c r="O15" s="77">
        <v>0</v>
      </c>
      <c r="P15" s="77">
        <v>1153.3514012304724</v>
      </c>
      <c r="Q15" s="77">
        <v>10117.36174544067</v>
      </c>
      <c r="R15" s="77">
        <f t="shared" si="2"/>
        <v>12961.933230998533</v>
      </c>
      <c r="S15" s="120"/>
      <c r="T15" s="77">
        <v>1736.695570822116</v>
      </c>
      <c r="U15" s="77">
        <v>0</v>
      </c>
      <c r="V15" s="77">
        <v>1338.8189478874926</v>
      </c>
      <c r="W15" s="77">
        <v>11753.142004862328</v>
      </c>
      <c r="X15" s="77">
        <f t="shared" si="3"/>
        <v>14828.656523571935</v>
      </c>
      <c r="Y15" s="108"/>
      <c r="Z15" s="77">
        <v>1734.2845662884736</v>
      </c>
      <c r="AA15" s="77">
        <v>0</v>
      </c>
      <c r="AB15" s="77">
        <v>1528.1691926292103</v>
      </c>
      <c r="AC15" s="77">
        <v>12266.14802078064</v>
      </c>
      <c r="AD15" s="77">
        <f t="shared" si="4"/>
        <v>15528.601779698323</v>
      </c>
      <c r="AE15" s="108"/>
      <c r="AF15" s="77">
        <v>1744.2284444665131</v>
      </c>
      <c r="AG15" s="77">
        <v>0</v>
      </c>
      <c r="AH15" s="77">
        <v>1711.2151867129776</v>
      </c>
      <c r="AI15" s="77">
        <v>13299.647203780405</v>
      </c>
      <c r="AJ15" s="77">
        <f t="shared" si="5"/>
        <v>16755.090834959898</v>
      </c>
      <c r="AR15" s="77">
        <v>1556.84944216756</v>
      </c>
      <c r="AS15" s="77">
        <v>0</v>
      </c>
      <c r="AT15" s="77">
        <v>1864.9413892647581</v>
      </c>
      <c r="AU15" s="77">
        <v>15145.789111197775</v>
      </c>
      <c r="AV15" s="77">
        <v>18567.579942630095</v>
      </c>
    </row>
    <row r="16" spans="1:48" x14ac:dyDescent="0.2">
      <c r="A16" s="40">
        <v>11</v>
      </c>
      <c r="B16" s="41">
        <v>1713.7361835083818</v>
      </c>
      <c r="C16" s="41">
        <v>0</v>
      </c>
      <c r="D16" s="41">
        <v>834.25071710445718</v>
      </c>
      <c r="E16" s="41">
        <v>8133.5022792197105</v>
      </c>
      <c r="F16" s="41">
        <f t="shared" si="0"/>
        <v>10681.48917983255</v>
      </c>
      <c r="G16" s="111"/>
      <c r="H16" s="41">
        <v>1668.237473536446</v>
      </c>
      <c r="I16" s="41">
        <v>0</v>
      </c>
      <c r="J16" s="41">
        <v>1007.168358909522</v>
      </c>
      <c r="K16" s="41">
        <v>8874.3379624493464</v>
      </c>
      <c r="L16" s="41">
        <f t="shared" si="1"/>
        <v>11549.743794895314</v>
      </c>
      <c r="M16" s="111"/>
      <c r="N16" s="41">
        <v>1667.3513465360645</v>
      </c>
      <c r="O16" s="41">
        <v>0</v>
      </c>
      <c r="P16" s="41">
        <v>1153.3514012304724</v>
      </c>
      <c r="Q16" s="41">
        <v>10094.781630150504</v>
      </c>
      <c r="R16" s="41">
        <f t="shared" si="2"/>
        <v>12915.484377917041</v>
      </c>
      <c r="S16" s="120"/>
      <c r="T16" s="41">
        <v>1705.4667070051357</v>
      </c>
      <c r="U16" s="41">
        <v>0</v>
      </c>
      <c r="V16" s="41">
        <v>1338.8189478874929</v>
      </c>
      <c r="W16" s="41">
        <v>11762.537870006583</v>
      </c>
      <c r="X16" s="41">
        <f t="shared" si="3"/>
        <v>14806.823524899211</v>
      </c>
      <c r="Y16" s="108"/>
      <c r="Z16" s="41">
        <v>1703.4644510728485</v>
      </c>
      <c r="AA16" s="41">
        <v>0</v>
      </c>
      <c r="AB16" s="41">
        <v>1528.1691926292101</v>
      </c>
      <c r="AC16" s="41">
        <v>12280.963242973838</v>
      </c>
      <c r="AD16" s="41">
        <f t="shared" si="4"/>
        <v>15512.596886675896</v>
      </c>
      <c r="AE16" s="108"/>
      <c r="AF16" s="41">
        <v>1708.8996408093553</v>
      </c>
      <c r="AG16" s="41">
        <v>0</v>
      </c>
      <c r="AH16" s="41">
        <v>1711.2151867129774</v>
      </c>
      <c r="AI16" s="41">
        <v>13313.811067812652</v>
      </c>
      <c r="AJ16" s="41">
        <f t="shared" si="5"/>
        <v>16733.925895334985</v>
      </c>
      <c r="AR16" s="41">
        <v>1552.3139396707115</v>
      </c>
      <c r="AS16" s="41">
        <v>0</v>
      </c>
      <c r="AT16" s="41">
        <v>1864.9413892647578</v>
      </c>
      <c r="AU16" s="41">
        <v>15112.096557335157</v>
      </c>
      <c r="AV16" s="41">
        <v>18529.351886270626</v>
      </c>
    </row>
    <row r="17" spans="1:48" x14ac:dyDescent="0.2">
      <c r="A17" s="78">
        <v>12</v>
      </c>
      <c r="B17" s="77">
        <v>1679.4203559975449</v>
      </c>
      <c r="C17" s="77">
        <v>0</v>
      </c>
      <c r="D17" s="77">
        <v>834.25071710445695</v>
      </c>
      <c r="E17" s="77">
        <v>8085.9904925158953</v>
      </c>
      <c r="F17" s="77">
        <f t="shared" si="0"/>
        <v>10599.661565617898</v>
      </c>
      <c r="G17" s="111"/>
      <c r="H17" s="77">
        <v>1630.4950238852152</v>
      </c>
      <c r="I17" s="77">
        <v>0</v>
      </c>
      <c r="J17" s="77">
        <v>1007.168358909522</v>
      </c>
      <c r="K17" s="77">
        <v>8897.7770641200786</v>
      </c>
      <c r="L17" s="77">
        <f t="shared" si="1"/>
        <v>11535.440446914816</v>
      </c>
      <c r="M17" s="111"/>
      <c r="N17" s="77">
        <v>1629.1613660699445</v>
      </c>
      <c r="O17" s="77">
        <v>0</v>
      </c>
      <c r="P17" s="77">
        <v>1153.3514012304724</v>
      </c>
      <c r="Q17" s="77">
        <v>10092.29605289141</v>
      </c>
      <c r="R17" s="77">
        <f t="shared" si="2"/>
        <v>12874.808820191827</v>
      </c>
      <c r="S17" s="120"/>
      <c r="T17" s="77">
        <v>1655.5005248979667</v>
      </c>
      <c r="U17" s="77">
        <v>0</v>
      </c>
      <c r="V17" s="77">
        <v>1338.8189478874926</v>
      </c>
      <c r="W17" s="77">
        <v>11834.451883545264</v>
      </c>
      <c r="X17" s="77">
        <f t="shared" si="3"/>
        <v>14828.771356330722</v>
      </c>
      <c r="Y17" s="108"/>
      <c r="Z17" s="77">
        <v>1654.1522667278487</v>
      </c>
      <c r="AA17" s="77">
        <v>0</v>
      </c>
      <c r="AB17" s="77">
        <v>1528.1691926292101</v>
      </c>
      <c r="AC17" s="77">
        <v>12297.528962301203</v>
      </c>
      <c r="AD17" s="77">
        <f t="shared" si="4"/>
        <v>15479.850421658262</v>
      </c>
      <c r="AE17" s="108"/>
      <c r="AF17" s="77">
        <v>1652.3735549579023</v>
      </c>
      <c r="AG17" s="77">
        <v>0</v>
      </c>
      <c r="AH17" s="77">
        <v>1711.2151867129776</v>
      </c>
      <c r="AI17" s="77">
        <v>13327.507764407548</v>
      </c>
      <c r="AJ17" s="77">
        <f t="shared" si="5"/>
        <v>16691.096506078429</v>
      </c>
      <c r="AR17" s="77">
        <v>1528.8863782786093</v>
      </c>
      <c r="AS17" s="77">
        <v>0</v>
      </c>
      <c r="AT17" s="77">
        <v>1864.9413892647578</v>
      </c>
      <c r="AU17" s="77">
        <v>15147.837231119998</v>
      </c>
      <c r="AV17" s="77">
        <v>18541.664998663364</v>
      </c>
    </row>
    <row r="18" spans="1:48" x14ac:dyDescent="0.2">
      <c r="A18" s="40">
        <v>13</v>
      </c>
      <c r="B18" s="41">
        <v>1679.4203559975449</v>
      </c>
      <c r="C18" s="41">
        <v>0</v>
      </c>
      <c r="D18" s="41">
        <v>834.25071710445707</v>
      </c>
      <c r="E18" s="41">
        <v>12154.907255579952</v>
      </c>
      <c r="F18" s="41">
        <f t="shared" si="0"/>
        <v>14668.578328681953</v>
      </c>
      <c r="G18" s="111"/>
      <c r="H18" s="41">
        <v>1630.495023885215</v>
      </c>
      <c r="I18" s="41">
        <v>0</v>
      </c>
      <c r="J18" s="41">
        <v>1007.1683589095222</v>
      </c>
      <c r="K18" s="41">
        <v>13079.903068954125</v>
      </c>
      <c r="L18" s="41">
        <f t="shared" si="1"/>
        <v>15717.566451748862</v>
      </c>
      <c r="M18" s="111"/>
      <c r="N18" s="41">
        <v>1629.1613660699447</v>
      </c>
      <c r="O18" s="41">
        <v>0</v>
      </c>
      <c r="P18" s="41">
        <v>1153.3514012304724</v>
      </c>
      <c r="Q18" s="41">
        <v>15033.7769600341</v>
      </c>
      <c r="R18" s="41">
        <f t="shared" si="2"/>
        <v>17816.289727334515</v>
      </c>
      <c r="S18" s="120"/>
      <c r="T18" s="41">
        <v>1655.5005248979664</v>
      </c>
      <c r="U18" s="41">
        <v>0</v>
      </c>
      <c r="V18" s="41">
        <v>1338.8189478874926</v>
      </c>
      <c r="W18" s="41">
        <v>16496.281137256214</v>
      </c>
      <c r="X18" s="41">
        <f t="shared" si="3"/>
        <v>19490.600610041671</v>
      </c>
      <c r="Y18" s="108"/>
      <c r="Z18" s="41">
        <v>1654.1522667278487</v>
      </c>
      <c r="AA18" s="41">
        <v>0</v>
      </c>
      <c r="AB18" s="41">
        <v>1528.1691926292101</v>
      </c>
      <c r="AC18" s="41">
        <v>16971.919972007814</v>
      </c>
      <c r="AD18" s="41">
        <f t="shared" si="4"/>
        <v>20154.241431364873</v>
      </c>
      <c r="AE18" s="108"/>
      <c r="AF18" s="41">
        <v>1652.3735549579021</v>
      </c>
      <c r="AG18" s="41">
        <v>0</v>
      </c>
      <c r="AH18" s="41">
        <v>1711.2151867129774</v>
      </c>
      <c r="AI18" s="41">
        <v>17055.756670904095</v>
      </c>
      <c r="AJ18" s="41">
        <f t="shared" si="5"/>
        <v>20419.345412574974</v>
      </c>
      <c r="AR18" s="41">
        <v>1549.289594377324</v>
      </c>
      <c r="AS18" s="41">
        <v>0</v>
      </c>
      <c r="AT18" s="41">
        <v>1864.9413892647578</v>
      </c>
      <c r="AU18" s="41">
        <v>18571.89596086639</v>
      </c>
      <c r="AV18" s="41">
        <v>21986.126944508473</v>
      </c>
    </row>
    <row r="19" spans="1:48" x14ac:dyDescent="0.2">
      <c r="A19" s="78">
        <v>14</v>
      </c>
      <c r="B19" s="77">
        <v>1679.4203559975444</v>
      </c>
      <c r="C19" s="77">
        <v>0</v>
      </c>
      <c r="D19" s="77">
        <v>834.25071710445707</v>
      </c>
      <c r="E19" s="77">
        <v>12124.659993536789</v>
      </c>
      <c r="F19" s="77">
        <f t="shared" si="0"/>
        <v>14638.33106663879</v>
      </c>
      <c r="G19" s="111"/>
      <c r="H19" s="77">
        <v>1630.495023885215</v>
      </c>
      <c r="I19" s="77">
        <v>0</v>
      </c>
      <c r="J19" s="77">
        <v>1007.1683589095222</v>
      </c>
      <c r="K19" s="77">
        <v>12990.613333982559</v>
      </c>
      <c r="L19" s="77">
        <f t="shared" si="1"/>
        <v>15628.276716777296</v>
      </c>
      <c r="M19" s="111"/>
      <c r="N19" s="77">
        <v>1629.1613660699447</v>
      </c>
      <c r="O19" s="77">
        <v>0</v>
      </c>
      <c r="P19" s="77">
        <v>1153.3514012304724</v>
      </c>
      <c r="Q19" s="77">
        <v>15063.389532758552</v>
      </c>
      <c r="R19" s="77">
        <f t="shared" si="2"/>
        <v>17845.90230005897</v>
      </c>
      <c r="S19" s="120"/>
      <c r="T19" s="77">
        <v>1655.5005248979667</v>
      </c>
      <c r="U19" s="77">
        <v>0</v>
      </c>
      <c r="V19" s="77">
        <v>1338.8189478874926</v>
      </c>
      <c r="W19" s="77">
        <v>16505.681749918644</v>
      </c>
      <c r="X19" s="77">
        <f t="shared" si="3"/>
        <v>19500.001222704104</v>
      </c>
      <c r="Y19" s="108"/>
      <c r="Z19" s="77">
        <v>1654.1522667278484</v>
      </c>
      <c r="AA19" s="77">
        <v>0</v>
      </c>
      <c r="AB19" s="77">
        <v>1528.1691926292101</v>
      </c>
      <c r="AC19" s="77">
        <v>17016.741406201916</v>
      </c>
      <c r="AD19" s="77">
        <f t="shared" si="4"/>
        <v>20199.062865558975</v>
      </c>
      <c r="AE19" s="108"/>
      <c r="AF19" s="77">
        <v>1652.3735549579021</v>
      </c>
      <c r="AG19" s="77">
        <v>0</v>
      </c>
      <c r="AH19" s="77">
        <v>1711.2151867129774</v>
      </c>
      <c r="AI19" s="77">
        <v>17092.604580260533</v>
      </c>
      <c r="AJ19" s="77">
        <f t="shared" si="5"/>
        <v>20456.193321931412</v>
      </c>
      <c r="AR19" s="77">
        <v>1564.0524712207152</v>
      </c>
      <c r="AS19" s="77">
        <v>0</v>
      </c>
      <c r="AT19" s="77">
        <v>1864.9413892647576</v>
      </c>
      <c r="AU19" s="77">
        <v>18579.46970986604</v>
      </c>
      <c r="AV19" s="77">
        <v>22008.463570351512</v>
      </c>
    </row>
    <row r="20" spans="1:48" x14ac:dyDescent="0.2">
      <c r="A20" s="40">
        <v>15</v>
      </c>
      <c r="B20" s="41">
        <v>1679.4203559975449</v>
      </c>
      <c r="C20" s="41">
        <v>0</v>
      </c>
      <c r="D20" s="41">
        <v>834.25071710445707</v>
      </c>
      <c r="E20" s="41">
        <v>12208.799519743796</v>
      </c>
      <c r="F20" s="41">
        <f t="shared" si="0"/>
        <v>14722.470592845799</v>
      </c>
      <c r="G20" s="111"/>
      <c r="H20" s="41">
        <v>1630.495023885215</v>
      </c>
      <c r="I20" s="41">
        <v>0</v>
      </c>
      <c r="J20" s="41">
        <v>1007.168358909522</v>
      </c>
      <c r="K20" s="41">
        <v>13143.485909936857</v>
      </c>
      <c r="L20" s="41">
        <f t="shared" si="1"/>
        <v>15781.149292731594</v>
      </c>
      <c r="M20" s="111"/>
      <c r="N20" s="41">
        <v>1629.1613660699445</v>
      </c>
      <c r="O20" s="41">
        <v>0</v>
      </c>
      <c r="P20" s="41">
        <v>1153.3514012304724</v>
      </c>
      <c r="Q20" s="41">
        <v>15039.993779684626</v>
      </c>
      <c r="R20" s="41">
        <f t="shared" si="2"/>
        <v>17822.506546985045</v>
      </c>
      <c r="S20" s="120"/>
      <c r="T20" s="41">
        <v>1655.5005248979669</v>
      </c>
      <c r="U20" s="41">
        <v>0</v>
      </c>
      <c r="V20" s="41">
        <v>1338.8189478874929</v>
      </c>
      <c r="W20" s="41">
        <v>16609.911254694511</v>
      </c>
      <c r="X20" s="41">
        <f t="shared" si="3"/>
        <v>19604.230727479971</v>
      </c>
      <c r="Y20" s="108"/>
      <c r="Z20" s="41">
        <v>1654.1522667278489</v>
      </c>
      <c r="AA20" s="41">
        <v>0</v>
      </c>
      <c r="AB20" s="41">
        <v>1528.1691926292101</v>
      </c>
      <c r="AC20" s="41">
        <v>17101.335913102823</v>
      </c>
      <c r="AD20" s="41">
        <f t="shared" si="4"/>
        <v>20283.657372459882</v>
      </c>
      <c r="AE20" s="108"/>
      <c r="AF20" s="41">
        <v>1652.3735549579019</v>
      </c>
      <c r="AG20" s="41">
        <v>0</v>
      </c>
      <c r="AH20" s="41">
        <v>1711.2151867129771</v>
      </c>
      <c r="AI20" s="41">
        <v>17155.364499945419</v>
      </c>
      <c r="AJ20" s="41">
        <f t="shared" si="5"/>
        <v>20518.953241616298</v>
      </c>
      <c r="AR20" s="41">
        <v>1581.8387412747234</v>
      </c>
      <c r="AS20" s="41">
        <v>0</v>
      </c>
      <c r="AT20" s="41">
        <v>1864.9413892647576</v>
      </c>
      <c r="AU20" s="41">
        <v>18631.623175939163</v>
      </c>
      <c r="AV20" s="41">
        <v>22078.403306478645</v>
      </c>
    </row>
    <row r="21" spans="1:48" x14ac:dyDescent="0.2">
      <c r="A21" s="78">
        <v>16</v>
      </c>
      <c r="B21" s="77">
        <v>1679.4203559975449</v>
      </c>
      <c r="C21" s="77">
        <v>0</v>
      </c>
      <c r="D21" s="77">
        <v>834.93594114920245</v>
      </c>
      <c r="E21" s="77">
        <v>11546.181442134744</v>
      </c>
      <c r="F21" s="77">
        <f t="shared" si="0"/>
        <v>14060.537739281492</v>
      </c>
      <c r="G21" s="111"/>
      <c r="H21" s="77">
        <v>1630.4950238852152</v>
      </c>
      <c r="I21" s="77">
        <v>0</v>
      </c>
      <c r="J21" s="77">
        <v>1202.1337460895777</v>
      </c>
      <c r="K21" s="77">
        <v>12326.249485590566</v>
      </c>
      <c r="L21" s="77">
        <f t="shared" si="1"/>
        <v>15158.87825556536</v>
      </c>
      <c r="M21" s="111"/>
      <c r="N21" s="77">
        <v>1629.1613660699445</v>
      </c>
      <c r="O21" s="77">
        <v>0</v>
      </c>
      <c r="P21" s="77">
        <v>1344.6824743927939</v>
      </c>
      <c r="Q21" s="77">
        <v>13626.123222602757</v>
      </c>
      <c r="R21" s="77">
        <f t="shared" si="2"/>
        <v>16599.967063065495</v>
      </c>
      <c r="S21" s="120"/>
      <c r="T21" s="77">
        <v>1655.5005248979664</v>
      </c>
      <c r="U21" s="77">
        <v>0</v>
      </c>
      <c r="V21" s="77">
        <v>1447.2476245958244</v>
      </c>
      <c r="W21" s="77">
        <v>15500.199384764855</v>
      </c>
      <c r="X21" s="77">
        <f t="shared" si="3"/>
        <v>18602.947534258645</v>
      </c>
      <c r="Y21" s="108"/>
      <c r="Z21" s="77">
        <v>1654.1522667278489</v>
      </c>
      <c r="AA21" s="77">
        <v>0</v>
      </c>
      <c r="AB21" s="77">
        <v>1528.1691926292101</v>
      </c>
      <c r="AC21" s="77">
        <v>15929.074891590844</v>
      </c>
      <c r="AD21" s="77">
        <f t="shared" si="4"/>
        <v>19111.396350947904</v>
      </c>
      <c r="AE21" s="108"/>
      <c r="AF21" s="77">
        <v>1652.3735549579023</v>
      </c>
      <c r="AG21" s="77">
        <v>0</v>
      </c>
      <c r="AH21" s="77">
        <v>1711.2151867129774</v>
      </c>
      <c r="AI21" s="77">
        <v>16184.810894698767</v>
      </c>
      <c r="AJ21" s="77">
        <f t="shared" si="5"/>
        <v>19548.399636369646</v>
      </c>
      <c r="AR21" s="77">
        <v>1601.5808694906984</v>
      </c>
      <c r="AS21" s="77">
        <v>0</v>
      </c>
      <c r="AT21" s="77">
        <v>1864.9413892647578</v>
      </c>
      <c r="AU21" s="77">
        <v>17702.838783180399</v>
      </c>
      <c r="AV21" s="77">
        <v>21169.361041935856</v>
      </c>
    </row>
    <row r="22" spans="1:48" x14ac:dyDescent="0.2">
      <c r="A22" s="40">
        <v>17</v>
      </c>
      <c r="B22" s="41">
        <v>1679.4203559975442</v>
      </c>
      <c r="C22" s="41">
        <v>0</v>
      </c>
      <c r="D22" s="41">
        <v>835.18060216030381</v>
      </c>
      <c r="E22" s="41">
        <v>11289.549360960618</v>
      </c>
      <c r="F22" s="41">
        <f t="shared" si="0"/>
        <v>13804.150319118467</v>
      </c>
      <c r="G22" s="111"/>
      <c r="H22" s="41">
        <v>1630.495023885215</v>
      </c>
      <c r="I22" s="41">
        <v>0</v>
      </c>
      <c r="J22" s="41">
        <v>1278.912115873864</v>
      </c>
      <c r="K22" s="41">
        <v>11971.68688573251</v>
      </c>
      <c r="L22" s="41">
        <f t="shared" si="1"/>
        <v>14881.094025491588</v>
      </c>
      <c r="M22" s="111"/>
      <c r="N22" s="41">
        <v>1629.1613660699445</v>
      </c>
      <c r="O22" s="41">
        <v>0</v>
      </c>
      <c r="P22" s="41">
        <v>1327.5201365005773</v>
      </c>
      <c r="Q22" s="41">
        <v>13757.943945847073</v>
      </c>
      <c r="R22" s="41">
        <f t="shared" si="2"/>
        <v>16714.625448417595</v>
      </c>
      <c r="S22" s="120"/>
      <c r="T22" s="41">
        <v>1655.5005248979667</v>
      </c>
      <c r="U22" s="41">
        <v>0</v>
      </c>
      <c r="V22" s="41">
        <v>1504.0498991367424</v>
      </c>
      <c r="W22" s="41">
        <v>14945.921543841092</v>
      </c>
      <c r="X22" s="41">
        <f t="shared" si="3"/>
        <v>18105.471967875801</v>
      </c>
      <c r="Y22" s="108"/>
      <c r="Z22" s="41">
        <v>1654.1522667278489</v>
      </c>
      <c r="AA22" s="41">
        <v>0</v>
      </c>
      <c r="AB22" s="41">
        <v>1535.214468540948</v>
      </c>
      <c r="AC22" s="41">
        <v>15215.643014316674</v>
      </c>
      <c r="AD22" s="41">
        <f t="shared" si="4"/>
        <v>18405.009749585472</v>
      </c>
      <c r="AE22" s="108"/>
      <c r="AF22" s="41">
        <v>1652.3735549579021</v>
      </c>
      <c r="AG22" s="41">
        <v>0</v>
      </c>
      <c r="AH22" s="41">
        <v>1711.2151867129774</v>
      </c>
      <c r="AI22" s="41">
        <v>15601.08799167986</v>
      </c>
      <c r="AJ22" s="41">
        <f t="shared" si="5"/>
        <v>18964.676733350738</v>
      </c>
      <c r="AR22" s="41">
        <v>1611.4909675409465</v>
      </c>
      <c r="AS22" s="41">
        <v>0</v>
      </c>
      <c r="AT22" s="41">
        <v>1871.8360282227122</v>
      </c>
      <c r="AU22" s="41">
        <v>17567.070970579691</v>
      </c>
      <c r="AV22" s="41">
        <v>21050.397966343349</v>
      </c>
    </row>
    <row r="23" spans="1:48" x14ac:dyDescent="0.2">
      <c r="A23" s="78">
        <v>18</v>
      </c>
      <c r="B23" s="77">
        <v>1679.4203559975449</v>
      </c>
      <c r="C23" s="77">
        <v>0</v>
      </c>
      <c r="D23" s="77">
        <v>835.90764564313361</v>
      </c>
      <c r="E23" s="77">
        <v>10528.160472332442</v>
      </c>
      <c r="F23" s="77">
        <f t="shared" si="0"/>
        <v>13043.488473973121</v>
      </c>
      <c r="G23" s="111"/>
      <c r="H23" s="77">
        <v>0</v>
      </c>
      <c r="I23" s="77">
        <v>0</v>
      </c>
      <c r="J23" s="77">
        <v>469.91671244456194</v>
      </c>
      <c r="K23" s="77">
        <v>11088.580873078841</v>
      </c>
      <c r="L23" s="77">
        <f t="shared" si="1"/>
        <v>11558.497585523402</v>
      </c>
      <c r="M23" s="111"/>
      <c r="N23" s="77">
        <v>0</v>
      </c>
      <c r="O23" s="77">
        <v>0</v>
      </c>
      <c r="P23" s="77">
        <v>278.24509896648061</v>
      </c>
      <c r="Q23" s="77">
        <v>12997.005466607816</v>
      </c>
      <c r="R23" s="77">
        <f t="shared" si="2"/>
        <v>13275.250565574297</v>
      </c>
      <c r="S23" s="120"/>
      <c r="T23" s="77">
        <v>0</v>
      </c>
      <c r="U23" s="77">
        <v>0</v>
      </c>
      <c r="V23" s="77">
        <v>271.49124773069633</v>
      </c>
      <c r="W23" s="77">
        <v>13941.762722441745</v>
      </c>
      <c r="X23" s="77">
        <f t="shared" si="3"/>
        <v>14213.253970172442</v>
      </c>
      <c r="Y23" s="108"/>
      <c r="Z23" s="77">
        <v>0</v>
      </c>
      <c r="AA23" s="77">
        <v>0</v>
      </c>
      <c r="AB23" s="77">
        <v>66.627192787055264</v>
      </c>
      <c r="AC23" s="77">
        <v>14448.566366042747</v>
      </c>
      <c r="AD23" s="77">
        <f t="shared" si="4"/>
        <v>14515.193558829802</v>
      </c>
      <c r="AE23" s="108"/>
      <c r="AF23" s="77">
        <v>0</v>
      </c>
      <c r="AG23" s="77">
        <v>0</v>
      </c>
      <c r="AH23" s="77">
        <v>12.231995875963262</v>
      </c>
      <c r="AI23" s="77">
        <v>15037.576461261046</v>
      </c>
      <c r="AJ23" s="77">
        <f t="shared" si="5"/>
        <v>15049.808457137009</v>
      </c>
      <c r="AR23" s="77">
        <v>0</v>
      </c>
      <c r="AS23" s="77">
        <v>0</v>
      </c>
      <c r="AT23" s="77">
        <v>15.314643582003534</v>
      </c>
      <c r="AU23" s="77">
        <v>17054.530894946227</v>
      </c>
      <c r="AV23" s="77">
        <v>17069.845538528229</v>
      </c>
    </row>
    <row r="24" spans="1:48" x14ac:dyDescent="0.2">
      <c r="A24" s="40">
        <v>19</v>
      </c>
      <c r="B24" s="41">
        <v>0</v>
      </c>
      <c r="C24" s="41">
        <v>0</v>
      </c>
      <c r="D24" s="41">
        <v>5.3752558372749908</v>
      </c>
      <c r="E24" s="41">
        <v>6671.9194613074924</v>
      </c>
      <c r="F24" s="41">
        <f t="shared" si="0"/>
        <v>6677.2947171447677</v>
      </c>
      <c r="G24" s="111"/>
      <c r="H24" s="41">
        <v>0</v>
      </c>
      <c r="I24" s="41">
        <v>0</v>
      </c>
      <c r="J24" s="41">
        <v>1391.3690939559876</v>
      </c>
      <c r="K24" s="41">
        <v>9124.6597282236253</v>
      </c>
      <c r="L24" s="41">
        <f t="shared" si="1"/>
        <v>10516.028822179613</v>
      </c>
      <c r="M24" s="111"/>
      <c r="N24" s="41">
        <v>0</v>
      </c>
      <c r="O24" s="41">
        <v>0</v>
      </c>
      <c r="P24" s="41">
        <v>901.44398687580838</v>
      </c>
      <c r="Q24" s="41">
        <v>10881.124551277278</v>
      </c>
      <c r="R24" s="41">
        <f t="shared" si="2"/>
        <v>11782.568538153088</v>
      </c>
      <c r="S24" s="120"/>
      <c r="T24" s="41">
        <v>0</v>
      </c>
      <c r="U24" s="41">
        <v>0</v>
      </c>
      <c r="V24" s="41">
        <v>837.01837820945912</v>
      </c>
      <c r="W24" s="41">
        <v>11329.675547648547</v>
      </c>
      <c r="X24" s="41">
        <f t="shared" si="3"/>
        <v>12166.693925858006</v>
      </c>
      <c r="Y24" s="108"/>
      <c r="Z24" s="41">
        <v>0</v>
      </c>
      <c r="AA24" s="41">
        <v>0</v>
      </c>
      <c r="AB24" s="41">
        <v>1037.6057557239151</v>
      </c>
      <c r="AC24" s="41">
        <v>11208.392967693784</v>
      </c>
      <c r="AD24" s="41">
        <f t="shared" si="4"/>
        <v>12245.998723417699</v>
      </c>
      <c r="AE24" s="108"/>
      <c r="AF24" s="41">
        <v>0</v>
      </c>
      <c r="AG24" s="41">
        <v>0</v>
      </c>
      <c r="AH24" s="41">
        <v>559.47442068430325</v>
      </c>
      <c r="AI24" s="41">
        <v>12345.452113118732</v>
      </c>
      <c r="AJ24" s="41">
        <f t="shared" si="5"/>
        <v>12904.926533803035</v>
      </c>
      <c r="AR24" s="41">
        <v>0</v>
      </c>
      <c r="AS24" s="41">
        <v>0</v>
      </c>
      <c r="AT24" s="41">
        <v>196.23131505264843</v>
      </c>
      <c r="AU24" s="41">
        <v>12293.006429610765</v>
      </c>
      <c r="AV24" s="41">
        <v>12489.237744663413</v>
      </c>
    </row>
    <row r="25" spans="1:48" x14ac:dyDescent="0.2">
      <c r="A25" s="78">
        <v>20</v>
      </c>
      <c r="B25" s="77">
        <v>0</v>
      </c>
      <c r="C25" s="77">
        <v>0</v>
      </c>
      <c r="D25" s="77">
        <v>6.0864017476066925</v>
      </c>
      <c r="E25" s="77">
        <v>5974.0915775939848</v>
      </c>
      <c r="F25" s="77">
        <f t="shared" si="0"/>
        <v>5980.1779793415917</v>
      </c>
      <c r="G25" s="111"/>
      <c r="H25" s="77">
        <v>0</v>
      </c>
      <c r="I25" s="77">
        <v>0</v>
      </c>
      <c r="J25" s="77">
        <v>1543.0071751407224</v>
      </c>
      <c r="K25" s="77">
        <v>10968.039857880474</v>
      </c>
      <c r="L25" s="77">
        <f t="shared" si="1"/>
        <v>12511.047033021197</v>
      </c>
      <c r="M25" s="111"/>
      <c r="N25" s="77">
        <v>0</v>
      </c>
      <c r="O25" s="77">
        <v>0</v>
      </c>
      <c r="P25" s="77">
        <v>1049.2274908966131</v>
      </c>
      <c r="Q25" s="77">
        <v>12186.680446747019</v>
      </c>
      <c r="R25" s="77">
        <f t="shared" si="2"/>
        <v>13235.907937643633</v>
      </c>
      <c r="S25" s="120"/>
      <c r="T25" s="77">
        <v>0</v>
      </c>
      <c r="U25" s="77">
        <v>0</v>
      </c>
      <c r="V25" s="77">
        <v>951.65274380505423</v>
      </c>
      <c r="W25" s="77">
        <v>12635.473081118247</v>
      </c>
      <c r="X25" s="77">
        <f t="shared" si="3"/>
        <v>13587.125824923301</v>
      </c>
      <c r="Y25" s="108"/>
      <c r="Z25" s="77">
        <v>0</v>
      </c>
      <c r="AA25" s="77">
        <v>0</v>
      </c>
      <c r="AB25" s="77">
        <v>1329.4028936108193</v>
      </c>
      <c r="AC25" s="77">
        <v>12297.277569843776</v>
      </c>
      <c r="AD25" s="77">
        <f t="shared" si="4"/>
        <v>13626.680463454595</v>
      </c>
      <c r="AE25" s="108"/>
      <c r="AF25" s="77">
        <v>0</v>
      </c>
      <c r="AG25" s="77">
        <v>0</v>
      </c>
      <c r="AH25" s="77">
        <v>901.27544828353859</v>
      </c>
      <c r="AI25" s="77">
        <v>14281.665407231338</v>
      </c>
      <c r="AJ25" s="77">
        <f t="shared" si="5"/>
        <v>15182.940855514877</v>
      </c>
      <c r="AR25" s="77">
        <v>0</v>
      </c>
      <c r="AS25" s="77">
        <v>0</v>
      </c>
      <c r="AT25" s="77">
        <v>350.49142045177871</v>
      </c>
      <c r="AU25" s="77">
        <v>13100.014715401965</v>
      </c>
      <c r="AV25" s="77">
        <v>13450.506135853744</v>
      </c>
    </row>
    <row r="26" spans="1:48" x14ac:dyDescent="0.2">
      <c r="A26" s="40">
        <v>21</v>
      </c>
      <c r="B26" s="41">
        <v>0</v>
      </c>
      <c r="C26" s="41">
        <v>0</v>
      </c>
      <c r="D26" s="41">
        <v>6.4722039827750102</v>
      </c>
      <c r="E26" s="41">
        <v>5588.4765595282197</v>
      </c>
      <c r="F26" s="41">
        <f t="shared" si="0"/>
        <v>5594.9487635109945</v>
      </c>
      <c r="G26" s="111"/>
      <c r="H26" s="41">
        <v>0</v>
      </c>
      <c r="I26" s="41">
        <v>0</v>
      </c>
      <c r="J26" s="41">
        <v>1660.4118887665493</v>
      </c>
      <c r="K26" s="41">
        <v>11244.846005450652</v>
      </c>
      <c r="L26" s="41">
        <f t="shared" si="1"/>
        <v>12905.257894217202</v>
      </c>
      <c r="M26" s="111"/>
      <c r="N26" s="41">
        <v>0</v>
      </c>
      <c r="O26" s="41">
        <v>0</v>
      </c>
      <c r="P26" s="41">
        <v>1114.1655500742424</v>
      </c>
      <c r="Q26" s="41">
        <v>12814.070557846404</v>
      </c>
      <c r="R26" s="41">
        <f t="shared" si="2"/>
        <v>13928.236107920646</v>
      </c>
      <c r="S26" s="120"/>
      <c r="T26" s="41">
        <v>0</v>
      </c>
      <c r="U26" s="41">
        <v>0</v>
      </c>
      <c r="V26" s="41">
        <v>1028.5430983593355</v>
      </c>
      <c r="W26" s="41">
        <v>12705.14747516354</v>
      </c>
      <c r="X26" s="41">
        <f t="shared" si="3"/>
        <v>13733.690573522876</v>
      </c>
      <c r="Y26" s="108"/>
      <c r="Z26" s="41">
        <v>0</v>
      </c>
      <c r="AA26" s="41">
        <v>0</v>
      </c>
      <c r="AB26" s="41">
        <v>1330.2275134678484</v>
      </c>
      <c r="AC26" s="41">
        <v>12300.052074134097</v>
      </c>
      <c r="AD26" s="41">
        <f t="shared" si="4"/>
        <v>13630.279587601945</v>
      </c>
      <c r="AE26" s="108"/>
      <c r="AF26" s="41">
        <v>0</v>
      </c>
      <c r="AG26" s="41">
        <v>0</v>
      </c>
      <c r="AH26" s="41">
        <v>740.68869437061289</v>
      </c>
      <c r="AI26" s="41">
        <v>14633.826129573552</v>
      </c>
      <c r="AJ26" s="41">
        <f t="shared" si="5"/>
        <v>15374.514823944164</v>
      </c>
      <c r="AR26" s="41">
        <v>0</v>
      </c>
      <c r="AS26" s="41">
        <v>0</v>
      </c>
      <c r="AT26" s="41">
        <v>488.78041488931177</v>
      </c>
      <c r="AU26" s="41">
        <v>13476.610922593303</v>
      </c>
      <c r="AV26" s="41">
        <v>13965.391337482615</v>
      </c>
    </row>
    <row r="27" spans="1:48" x14ac:dyDescent="0.2">
      <c r="A27" s="78">
        <v>22</v>
      </c>
      <c r="B27" s="77">
        <v>0</v>
      </c>
      <c r="C27" s="77">
        <v>0</v>
      </c>
      <c r="D27" s="77">
        <v>6.8414361117517615</v>
      </c>
      <c r="E27" s="77">
        <v>5203.0355940127138</v>
      </c>
      <c r="F27" s="77">
        <f t="shared" si="0"/>
        <v>5209.8770301244658</v>
      </c>
      <c r="G27" s="111"/>
      <c r="H27" s="77">
        <v>0</v>
      </c>
      <c r="I27" s="77">
        <v>0</v>
      </c>
      <c r="J27" s="77">
        <v>1774.1924761163914</v>
      </c>
      <c r="K27" s="77">
        <v>10666.668016840227</v>
      </c>
      <c r="L27" s="77">
        <f t="shared" si="1"/>
        <v>12440.860492956619</v>
      </c>
      <c r="M27" s="111"/>
      <c r="N27" s="77">
        <v>0</v>
      </c>
      <c r="O27" s="77">
        <v>0</v>
      </c>
      <c r="P27" s="77">
        <v>1193.1056235706703</v>
      </c>
      <c r="Q27" s="77">
        <v>12228.681027236389</v>
      </c>
      <c r="R27" s="77">
        <f t="shared" si="2"/>
        <v>13421.78665080706</v>
      </c>
      <c r="S27" s="120"/>
      <c r="T27" s="77">
        <v>0</v>
      </c>
      <c r="U27" s="77">
        <v>0</v>
      </c>
      <c r="V27" s="77">
        <v>1102.2977110188706</v>
      </c>
      <c r="W27" s="77">
        <v>11994.777367484641</v>
      </c>
      <c r="X27" s="77">
        <f t="shared" si="3"/>
        <v>13097.075078503512</v>
      </c>
      <c r="Y27" s="108"/>
      <c r="Z27" s="77">
        <v>0</v>
      </c>
      <c r="AA27" s="77">
        <v>0</v>
      </c>
      <c r="AB27" s="77">
        <v>1120.5590755939434</v>
      </c>
      <c r="AC27" s="77">
        <v>11260.386928257429</v>
      </c>
      <c r="AD27" s="77">
        <f t="shared" si="4"/>
        <v>12380.946003851372</v>
      </c>
      <c r="AE27" s="108"/>
      <c r="AF27" s="77">
        <v>0</v>
      </c>
      <c r="AG27" s="77">
        <v>0</v>
      </c>
      <c r="AH27" s="77">
        <v>548.06352514525281</v>
      </c>
      <c r="AI27" s="77">
        <v>13128.821358634006</v>
      </c>
      <c r="AJ27" s="77">
        <f t="shared" si="5"/>
        <v>13676.884883779259</v>
      </c>
      <c r="AR27" s="77">
        <v>0</v>
      </c>
      <c r="AS27" s="77">
        <v>0</v>
      </c>
      <c r="AT27" s="77">
        <v>547.55920668609747</v>
      </c>
      <c r="AU27" s="77">
        <v>12429.263981562248</v>
      </c>
      <c r="AV27" s="77">
        <v>12976.823188248345</v>
      </c>
    </row>
    <row r="28" spans="1:48" x14ac:dyDescent="0.2">
      <c r="A28" s="40">
        <v>23</v>
      </c>
      <c r="B28" s="41">
        <v>0</v>
      </c>
      <c r="C28" s="41">
        <v>0</v>
      </c>
      <c r="D28" s="41">
        <v>7.4429951816001916</v>
      </c>
      <c r="E28" s="41">
        <v>4562.0016045566799</v>
      </c>
      <c r="F28" s="41">
        <f t="shared" si="0"/>
        <v>4569.44459973828</v>
      </c>
      <c r="G28" s="111"/>
      <c r="H28" s="41">
        <v>0</v>
      </c>
      <c r="I28" s="41">
        <v>0</v>
      </c>
      <c r="J28" s="41">
        <v>1919.1728762204541</v>
      </c>
      <c r="K28" s="41">
        <v>9460.1958748829929</v>
      </c>
      <c r="L28" s="41">
        <f t="shared" si="1"/>
        <v>11379.368751103448</v>
      </c>
      <c r="M28" s="111"/>
      <c r="N28" s="41">
        <v>0</v>
      </c>
      <c r="O28" s="41">
        <v>0</v>
      </c>
      <c r="P28" s="41">
        <v>1323.7790310379203</v>
      </c>
      <c r="Q28" s="41">
        <v>10359.269323891373</v>
      </c>
      <c r="R28" s="41">
        <f t="shared" si="2"/>
        <v>11683.048354929293</v>
      </c>
      <c r="S28" s="120"/>
      <c r="T28" s="41">
        <v>0</v>
      </c>
      <c r="U28" s="41">
        <v>0</v>
      </c>
      <c r="V28" s="41">
        <v>1194.3086040789133</v>
      </c>
      <c r="W28" s="41">
        <v>10304.468658138472</v>
      </c>
      <c r="X28" s="41">
        <f t="shared" si="3"/>
        <v>11498.777262217385</v>
      </c>
      <c r="Y28" s="108"/>
      <c r="Z28" s="41">
        <v>0</v>
      </c>
      <c r="AA28" s="41">
        <v>0</v>
      </c>
      <c r="AB28" s="41">
        <v>769.74363634634028</v>
      </c>
      <c r="AC28" s="41">
        <v>9589.4600371640463</v>
      </c>
      <c r="AD28" s="41">
        <f t="shared" si="4"/>
        <v>10359.203673510387</v>
      </c>
      <c r="AE28" s="108"/>
      <c r="AF28" s="41">
        <v>0</v>
      </c>
      <c r="AG28" s="41">
        <v>0</v>
      </c>
      <c r="AH28" s="41">
        <v>482.71132184958208</v>
      </c>
      <c r="AI28" s="41">
        <v>11044.996675577695</v>
      </c>
      <c r="AJ28" s="41">
        <f t="shared" si="5"/>
        <v>11527.707997427276</v>
      </c>
      <c r="AR28" s="41">
        <v>0</v>
      </c>
      <c r="AS28" s="41">
        <v>0</v>
      </c>
      <c r="AT28" s="41">
        <v>510.75595995829883</v>
      </c>
      <c r="AU28" s="41">
        <v>11170.950034268015</v>
      </c>
      <c r="AV28" s="41">
        <v>11681.705994226313</v>
      </c>
    </row>
    <row r="29" spans="1:48" x14ac:dyDescent="0.2">
      <c r="A29" s="78">
        <v>24</v>
      </c>
      <c r="B29" s="77">
        <v>0</v>
      </c>
      <c r="C29" s="77">
        <v>0</v>
      </c>
      <c r="D29" s="77">
        <v>8.0056015120125181</v>
      </c>
      <c r="E29" s="77">
        <v>3959.4036169566934</v>
      </c>
      <c r="F29" s="77">
        <f t="shared" si="0"/>
        <v>3967.4092184687061</v>
      </c>
      <c r="G29" s="111"/>
      <c r="H29" s="77">
        <v>0</v>
      </c>
      <c r="I29" s="77">
        <v>0</v>
      </c>
      <c r="J29" s="77">
        <v>2075.0433931500611</v>
      </c>
      <c r="K29" s="77">
        <v>7945.7463920166729</v>
      </c>
      <c r="L29" s="77">
        <f t="shared" si="1"/>
        <v>10020.789785166733</v>
      </c>
      <c r="M29" s="111"/>
      <c r="N29" s="77">
        <v>0</v>
      </c>
      <c r="O29" s="77">
        <v>0</v>
      </c>
      <c r="P29" s="77">
        <v>1443.8417181796679</v>
      </c>
      <c r="Q29" s="77">
        <v>8529.7688644410937</v>
      </c>
      <c r="R29" s="77">
        <f t="shared" si="2"/>
        <v>9973.6105826207622</v>
      </c>
      <c r="S29" s="120"/>
      <c r="T29" s="77">
        <v>0</v>
      </c>
      <c r="U29" s="77">
        <v>0</v>
      </c>
      <c r="V29" s="77">
        <v>1286.8874850473303</v>
      </c>
      <c r="W29" s="77">
        <v>8589.9027577408524</v>
      </c>
      <c r="X29" s="77">
        <f t="shared" si="3"/>
        <v>9876.7902427881818</v>
      </c>
      <c r="Y29" s="108"/>
      <c r="Z29" s="77">
        <v>0</v>
      </c>
      <c r="AA29" s="77">
        <v>0</v>
      </c>
      <c r="AB29" s="77">
        <v>603.58041365564986</v>
      </c>
      <c r="AC29" s="77">
        <v>7928.2412009670024</v>
      </c>
      <c r="AD29" s="77">
        <f t="shared" si="4"/>
        <v>8531.8216146226514</v>
      </c>
      <c r="AE29" s="108"/>
      <c r="AF29" s="77">
        <v>0</v>
      </c>
      <c r="AG29" s="77">
        <v>0</v>
      </c>
      <c r="AH29" s="77">
        <v>316.91856530112801</v>
      </c>
      <c r="AI29" s="77">
        <v>8902.7180514033098</v>
      </c>
      <c r="AJ29" s="77">
        <f t="shared" si="5"/>
        <v>9219.636616704438</v>
      </c>
      <c r="AR29" s="77">
        <v>0</v>
      </c>
      <c r="AS29" s="77">
        <v>0</v>
      </c>
      <c r="AT29" s="77">
        <v>525.19446849593203</v>
      </c>
      <c r="AU29" s="77">
        <v>9084.7668893630544</v>
      </c>
      <c r="AV29" s="77">
        <v>9609.961357858987</v>
      </c>
    </row>
    <row r="30" spans="1:48" x14ac:dyDescent="0.2">
      <c r="A30" s="40">
        <v>25</v>
      </c>
      <c r="B30" s="41">
        <v>0</v>
      </c>
      <c r="C30" s="41">
        <v>0</v>
      </c>
      <c r="D30" s="41">
        <v>0</v>
      </c>
      <c r="E30" s="41">
        <v>3283.4961821380966</v>
      </c>
      <c r="F30" s="41">
        <f t="shared" si="0"/>
        <v>3283.4961821380966</v>
      </c>
      <c r="G30" s="111"/>
      <c r="H30" s="41">
        <v>0</v>
      </c>
      <c r="I30" s="41">
        <v>0</v>
      </c>
      <c r="J30" s="41">
        <v>0</v>
      </c>
      <c r="K30" s="41">
        <v>6077.913551523694</v>
      </c>
      <c r="L30" s="41">
        <f t="shared" si="1"/>
        <v>6077.913551523694</v>
      </c>
      <c r="M30" s="111"/>
      <c r="N30" s="41">
        <v>0</v>
      </c>
      <c r="O30" s="41">
        <v>0</v>
      </c>
      <c r="P30" s="41">
        <v>0</v>
      </c>
      <c r="Q30" s="41">
        <v>6672.0474365142145</v>
      </c>
      <c r="R30" s="41">
        <f t="shared" si="2"/>
        <v>6672.0474365142145</v>
      </c>
      <c r="S30" s="120"/>
      <c r="T30" s="41">
        <v>0</v>
      </c>
      <c r="U30" s="41">
        <v>0</v>
      </c>
      <c r="V30" s="41">
        <v>0</v>
      </c>
      <c r="W30" s="41">
        <v>6469.0857578480318</v>
      </c>
      <c r="X30" s="41">
        <f t="shared" si="3"/>
        <v>6469.0857578480318</v>
      </c>
      <c r="Y30" s="108"/>
      <c r="Z30" s="41">
        <v>0</v>
      </c>
      <c r="AA30" s="41">
        <v>0</v>
      </c>
      <c r="AB30" s="41">
        <v>0</v>
      </c>
      <c r="AC30" s="41">
        <v>6194.5934453446507</v>
      </c>
      <c r="AD30" s="41">
        <f t="shared" si="4"/>
        <v>6194.5934453446507</v>
      </c>
      <c r="AE30" s="108"/>
      <c r="AF30" s="41">
        <v>0</v>
      </c>
      <c r="AG30" s="41">
        <v>0</v>
      </c>
      <c r="AH30" s="41">
        <v>0</v>
      </c>
      <c r="AI30" s="41">
        <v>6599.7835622714338</v>
      </c>
      <c r="AJ30" s="41">
        <f t="shared" si="5"/>
        <v>6599.7835622714338</v>
      </c>
      <c r="AR30" s="41">
        <v>0</v>
      </c>
      <c r="AS30" s="41">
        <v>0</v>
      </c>
      <c r="AT30" s="41">
        <v>0</v>
      </c>
      <c r="AU30" s="41">
        <v>7232.9277457402441</v>
      </c>
      <c r="AV30" s="41">
        <v>7232.9277457402441</v>
      </c>
    </row>
    <row r="31" spans="1:48" x14ac:dyDescent="0.2">
      <c r="A31" s="78">
        <v>26</v>
      </c>
      <c r="B31" s="77">
        <v>0</v>
      </c>
      <c r="C31" s="77">
        <v>0</v>
      </c>
      <c r="D31" s="77">
        <v>0</v>
      </c>
      <c r="E31" s="77">
        <v>2681.959523918415</v>
      </c>
      <c r="F31" s="77">
        <f t="shared" si="0"/>
        <v>2681.959523918415</v>
      </c>
      <c r="G31" s="111"/>
      <c r="H31" s="77">
        <v>0</v>
      </c>
      <c r="I31" s="77">
        <v>0</v>
      </c>
      <c r="J31" s="77">
        <v>0</v>
      </c>
      <c r="K31" s="77">
        <v>4772.4468621946835</v>
      </c>
      <c r="L31" s="77">
        <f t="shared" si="1"/>
        <v>4772.4468621946835</v>
      </c>
      <c r="M31" s="111"/>
      <c r="N31" s="77">
        <v>0</v>
      </c>
      <c r="O31" s="77">
        <v>0</v>
      </c>
      <c r="P31" s="77">
        <v>0</v>
      </c>
      <c r="Q31" s="77">
        <v>5213.2959135816454</v>
      </c>
      <c r="R31" s="77">
        <f t="shared" si="2"/>
        <v>5213.2959135816454</v>
      </c>
      <c r="S31" s="120"/>
      <c r="T31" s="77">
        <v>0</v>
      </c>
      <c r="U31" s="77">
        <v>0</v>
      </c>
      <c r="V31" s="77">
        <v>0</v>
      </c>
      <c r="W31" s="77">
        <v>4956.9323272824549</v>
      </c>
      <c r="X31" s="77">
        <f t="shared" si="3"/>
        <v>4956.9323272824549</v>
      </c>
      <c r="Y31" s="108"/>
      <c r="Z31" s="77">
        <v>0</v>
      </c>
      <c r="AA31" s="77">
        <v>0</v>
      </c>
      <c r="AB31" s="77">
        <v>0</v>
      </c>
      <c r="AC31" s="77">
        <v>4854.4229541606901</v>
      </c>
      <c r="AD31" s="77">
        <f t="shared" si="4"/>
        <v>4854.4229541606901</v>
      </c>
      <c r="AE31" s="108"/>
      <c r="AF31" s="77">
        <v>0</v>
      </c>
      <c r="AG31" s="77">
        <v>0</v>
      </c>
      <c r="AH31" s="77">
        <v>0</v>
      </c>
      <c r="AI31" s="77">
        <v>5027.2214273391546</v>
      </c>
      <c r="AJ31" s="77">
        <f t="shared" si="5"/>
        <v>5027.2214273391546</v>
      </c>
      <c r="AR31" s="77">
        <v>0</v>
      </c>
      <c r="AS31" s="77">
        <v>0</v>
      </c>
      <c r="AT31" s="77">
        <v>0</v>
      </c>
      <c r="AU31" s="77">
        <v>5850.6390486937489</v>
      </c>
      <c r="AV31" s="77">
        <v>5850.6390486937489</v>
      </c>
    </row>
    <row r="32" spans="1:48" x14ac:dyDescent="0.2">
      <c r="A32" s="40">
        <v>27</v>
      </c>
      <c r="B32" s="41">
        <v>0</v>
      </c>
      <c r="C32" s="41">
        <v>0</v>
      </c>
      <c r="D32" s="41">
        <v>0</v>
      </c>
      <c r="E32" s="41">
        <v>2222.0943008517129</v>
      </c>
      <c r="F32" s="41">
        <f t="shared" si="0"/>
        <v>2222.0943008517129</v>
      </c>
      <c r="G32" s="111"/>
      <c r="H32" s="41">
        <v>0</v>
      </c>
      <c r="I32" s="41">
        <v>0</v>
      </c>
      <c r="J32" s="41">
        <v>0</v>
      </c>
      <c r="K32" s="41">
        <v>3854.3032970121458</v>
      </c>
      <c r="L32" s="41">
        <f t="shared" si="1"/>
        <v>3854.3032970121458</v>
      </c>
      <c r="M32" s="111"/>
      <c r="N32" s="41">
        <v>0</v>
      </c>
      <c r="O32" s="41">
        <v>0</v>
      </c>
      <c r="P32" s="41">
        <v>0</v>
      </c>
      <c r="Q32" s="41">
        <v>3922.3680982996493</v>
      </c>
      <c r="R32" s="41">
        <f t="shared" si="2"/>
        <v>3922.3680982996493</v>
      </c>
      <c r="S32" s="120"/>
      <c r="T32" s="41">
        <v>0</v>
      </c>
      <c r="U32" s="41">
        <v>0</v>
      </c>
      <c r="V32" s="41">
        <v>0</v>
      </c>
      <c r="W32" s="41">
        <v>3809.4729605513653</v>
      </c>
      <c r="X32" s="41">
        <f t="shared" si="3"/>
        <v>3809.4729605513653</v>
      </c>
      <c r="Y32" s="108"/>
      <c r="Z32" s="41">
        <v>0</v>
      </c>
      <c r="AA32" s="41">
        <v>0</v>
      </c>
      <c r="AB32" s="41">
        <v>0</v>
      </c>
      <c r="AC32" s="41">
        <v>3616.7122808597687</v>
      </c>
      <c r="AD32" s="41">
        <f t="shared" si="4"/>
        <v>3616.7122808597687</v>
      </c>
      <c r="AE32" s="108"/>
      <c r="AF32" s="41">
        <v>0</v>
      </c>
      <c r="AG32" s="41">
        <v>0</v>
      </c>
      <c r="AH32" s="41">
        <v>0</v>
      </c>
      <c r="AI32" s="41">
        <v>3811.9920310625216</v>
      </c>
      <c r="AJ32" s="41">
        <f t="shared" si="5"/>
        <v>3811.9920310625216</v>
      </c>
      <c r="AR32" s="41">
        <v>0</v>
      </c>
      <c r="AS32" s="41">
        <v>0</v>
      </c>
      <c r="AT32" s="41">
        <v>0</v>
      </c>
      <c r="AU32" s="41">
        <v>4777.0443985529637</v>
      </c>
      <c r="AV32" s="41">
        <v>4777.0443985529637</v>
      </c>
    </row>
    <row r="33" spans="1:48" x14ac:dyDescent="0.2">
      <c r="A33" s="78">
        <v>28</v>
      </c>
      <c r="B33" s="77">
        <v>0</v>
      </c>
      <c r="C33" s="77">
        <v>0</v>
      </c>
      <c r="D33" s="77">
        <v>0</v>
      </c>
      <c r="E33" s="77">
        <v>1835.0096018238735</v>
      </c>
      <c r="F33" s="77">
        <f t="shared" si="0"/>
        <v>1835.0096018238735</v>
      </c>
      <c r="G33" s="111"/>
      <c r="H33" s="77">
        <v>0</v>
      </c>
      <c r="I33" s="77">
        <v>0</v>
      </c>
      <c r="J33" s="77">
        <v>0</v>
      </c>
      <c r="K33" s="77">
        <v>2916.7006812316931</v>
      </c>
      <c r="L33" s="77">
        <f t="shared" si="1"/>
        <v>2916.7006812316931</v>
      </c>
      <c r="M33" s="111"/>
      <c r="N33" s="77">
        <v>0</v>
      </c>
      <c r="O33" s="77">
        <v>0</v>
      </c>
      <c r="P33" s="77">
        <v>0</v>
      </c>
      <c r="Q33" s="77">
        <v>3188.4543796945691</v>
      </c>
      <c r="R33" s="77">
        <f t="shared" si="2"/>
        <v>3188.4543796945691</v>
      </c>
      <c r="S33" s="120"/>
      <c r="T33" s="77">
        <v>0</v>
      </c>
      <c r="U33" s="77">
        <v>0</v>
      </c>
      <c r="V33" s="77">
        <v>0</v>
      </c>
      <c r="W33" s="77">
        <v>3158.2950699017533</v>
      </c>
      <c r="X33" s="77">
        <f t="shared" si="3"/>
        <v>3158.2950699017533</v>
      </c>
      <c r="Y33" s="108"/>
      <c r="Z33" s="77">
        <v>0</v>
      </c>
      <c r="AA33" s="77">
        <v>0</v>
      </c>
      <c r="AB33" s="77">
        <v>0</v>
      </c>
      <c r="AC33" s="77">
        <v>2958.5214188596374</v>
      </c>
      <c r="AD33" s="77">
        <f t="shared" si="4"/>
        <v>2958.5214188596374</v>
      </c>
      <c r="AE33" s="108"/>
      <c r="AF33" s="77">
        <v>0</v>
      </c>
      <c r="AG33" s="77">
        <v>0</v>
      </c>
      <c r="AH33" s="77">
        <v>0</v>
      </c>
      <c r="AI33" s="77">
        <v>2972.6838855667456</v>
      </c>
      <c r="AJ33" s="77">
        <f t="shared" si="5"/>
        <v>2972.6838855667456</v>
      </c>
      <c r="AR33" s="77">
        <v>0</v>
      </c>
      <c r="AS33" s="77">
        <v>0</v>
      </c>
      <c r="AT33" s="77">
        <v>0</v>
      </c>
      <c r="AU33" s="77">
        <v>4102.5004775701236</v>
      </c>
      <c r="AV33" s="77">
        <v>4102.5004775701236</v>
      </c>
    </row>
    <row r="34" spans="1:48" x14ac:dyDescent="0.2">
      <c r="A34" s="40">
        <v>29</v>
      </c>
      <c r="B34" s="41">
        <v>0</v>
      </c>
      <c r="C34" s="41">
        <v>0</v>
      </c>
      <c r="D34" s="41">
        <v>0</v>
      </c>
      <c r="E34" s="41">
        <v>1536.3984269334951</v>
      </c>
      <c r="F34" s="41">
        <f t="shared" si="0"/>
        <v>1536.3984269334951</v>
      </c>
      <c r="G34" s="111"/>
      <c r="H34" s="41">
        <v>0</v>
      </c>
      <c r="I34" s="41">
        <v>0</v>
      </c>
      <c r="J34" s="41">
        <v>0</v>
      </c>
      <c r="K34" s="41">
        <v>2366.2113858527623</v>
      </c>
      <c r="L34" s="41">
        <f t="shared" si="1"/>
        <v>2366.2113858527623</v>
      </c>
      <c r="M34" s="111"/>
      <c r="N34" s="41">
        <v>0</v>
      </c>
      <c r="O34" s="41">
        <v>0</v>
      </c>
      <c r="P34" s="41">
        <v>0</v>
      </c>
      <c r="Q34" s="41">
        <v>2653.5094281844495</v>
      </c>
      <c r="R34" s="41">
        <f t="shared" si="2"/>
        <v>2653.5094281844495</v>
      </c>
      <c r="S34" s="120"/>
      <c r="T34" s="41">
        <v>0</v>
      </c>
      <c r="U34" s="41">
        <v>0</v>
      </c>
      <c r="V34" s="41">
        <v>0</v>
      </c>
      <c r="W34" s="41">
        <v>2527.9202031796617</v>
      </c>
      <c r="X34" s="41">
        <f t="shared" si="3"/>
        <v>2527.9202031796617</v>
      </c>
      <c r="Y34" s="108"/>
      <c r="Z34" s="41">
        <v>0</v>
      </c>
      <c r="AA34" s="41">
        <v>0</v>
      </c>
      <c r="AB34" s="41">
        <v>0</v>
      </c>
      <c r="AC34" s="41">
        <v>2432.9754070433905</v>
      </c>
      <c r="AD34" s="41">
        <f t="shared" si="4"/>
        <v>2432.9754070433905</v>
      </c>
      <c r="AE34" s="108"/>
      <c r="AF34" s="41">
        <v>0</v>
      </c>
      <c r="AG34" s="41">
        <v>0</v>
      </c>
      <c r="AH34" s="41">
        <v>0</v>
      </c>
      <c r="AI34" s="41">
        <v>2272.1628473328856</v>
      </c>
      <c r="AJ34" s="41">
        <f t="shared" si="5"/>
        <v>2272.1628473328856</v>
      </c>
      <c r="AR34" s="41">
        <v>0</v>
      </c>
      <c r="AS34" s="41">
        <v>0</v>
      </c>
      <c r="AT34" s="41">
        <v>0</v>
      </c>
      <c r="AU34" s="41">
        <v>3514.8961098355376</v>
      </c>
      <c r="AV34" s="41">
        <v>3514.8961098355376</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31250.10420992312</v>
      </c>
      <c r="D39" s="68">
        <f>SUM(H5:H10)</f>
        <v>35659.641514666495</v>
      </c>
      <c r="E39" s="67">
        <f>SUM(N5:N10)</f>
        <v>36183.478251164022</v>
      </c>
      <c r="F39" s="68">
        <f>SUM(T5:T10)</f>
        <v>38470.755091569939</v>
      </c>
      <c r="G39" s="64">
        <f>SUM(Z5:Z10)</f>
        <v>40164.524718762412</v>
      </c>
      <c r="H39" s="99">
        <f>SUM(AF5:AF10)</f>
        <v>42805.424616692078</v>
      </c>
      <c r="I39" s="81">
        <f>SUM(AR5:AR10)</f>
        <v>40279.033580566545</v>
      </c>
      <c r="J39" s="3"/>
    </row>
    <row r="40" spans="1:48" x14ac:dyDescent="0.2">
      <c r="A40" s="53"/>
      <c r="B40" s="128" t="s">
        <v>45</v>
      </c>
      <c r="C40" s="129">
        <f>SUM(B11:B16)</f>
        <v>11007.338957216723</v>
      </c>
      <c r="D40" s="55">
        <f>SUM(H11:H16)</f>
        <v>10798.803819649376</v>
      </c>
      <c r="E40" s="129">
        <f>SUM(N11:N16)</f>
        <v>10810.871416563161</v>
      </c>
      <c r="F40" s="55">
        <f>SUM(T11:T16)</f>
        <v>11315.247792944827</v>
      </c>
      <c r="G40" s="129">
        <f>SUM(Z11:Z16)</f>
        <v>11289.30207111639</v>
      </c>
      <c r="H40" s="130">
        <f>SUM(AF11:AF16)</f>
        <v>11442.028023928511</v>
      </c>
      <c r="I40" s="143">
        <f>SUM(AR11:AR16)</f>
        <v>9876.8658784983563</v>
      </c>
      <c r="J40" s="3"/>
    </row>
    <row r="41" spans="1:48" x14ac:dyDescent="0.2">
      <c r="A41" s="70"/>
      <c r="B41" s="66" t="s">
        <v>46</v>
      </c>
      <c r="C41" s="64">
        <f>SUM(B17:B22)</f>
        <v>10076.522135985269</v>
      </c>
      <c r="D41" s="65">
        <f>SUM(H17:H22)</f>
        <v>9782.9701433112914</v>
      </c>
      <c r="E41" s="64">
        <f>SUM(N17:N22)</f>
        <v>9774.9681964196661</v>
      </c>
      <c r="F41" s="65">
        <f>SUM(T17:T22)</f>
        <v>9933.0031493877996</v>
      </c>
      <c r="G41" s="64">
        <f>SUM(Z17:Z22)</f>
        <v>9924.9136003670937</v>
      </c>
      <c r="H41" s="99">
        <f>SUM(AF17:AF22)</f>
        <v>9914.2413297474141</v>
      </c>
      <c r="I41" s="81">
        <f>SUM(AR17:AR22)</f>
        <v>9437.139022183017</v>
      </c>
      <c r="J41" s="3"/>
    </row>
    <row r="42" spans="1:48" x14ac:dyDescent="0.2">
      <c r="A42" s="131"/>
      <c r="B42" s="132" t="s">
        <v>47</v>
      </c>
      <c r="C42" s="133">
        <f>SUM(B5:B22)</f>
        <v>52333.9653031251</v>
      </c>
      <c r="D42" s="134">
        <f>SUM(H5:H22)</f>
        <v>56241.415477627175</v>
      </c>
      <c r="E42" s="133">
        <f>SUM(N5:N22)</f>
        <v>56769.317864146855</v>
      </c>
      <c r="F42" s="134">
        <f>SUM(T5:T22)</f>
        <v>59719.006033902551</v>
      </c>
      <c r="G42" s="129">
        <f>SUM(Z5:Z22)</f>
        <v>61378.740390245883</v>
      </c>
      <c r="H42" s="130">
        <f>SUM(AF5:AF22)</f>
        <v>64161.693970367982</v>
      </c>
      <c r="I42" s="143">
        <f>SUM(AR5:AR22)</f>
        <v>59593.03848124791</v>
      </c>
      <c r="J42" s="3"/>
    </row>
    <row r="43" spans="1:48" x14ac:dyDescent="0.2">
      <c r="A43" s="71" t="s">
        <v>1</v>
      </c>
      <c r="B43" s="69" t="s">
        <v>44</v>
      </c>
      <c r="C43" s="67">
        <f>SUM(C5:C10)</f>
        <v>16423.823910335057</v>
      </c>
      <c r="D43" s="68">
        <f>SUM(I5:I10)</f>
        <v>22439.444882578693</v>
      </c>
      <c r="E43" s="67">
        <f>SUM(O5:O10)</f>
        <v>32638.185870057485</v>
      </c>
      <c r="F43" s="68">
        <f>SUM(U5:U10)</f>
        <v>41844.467635682471</v>
      </c>
      <c r="G43" s="67">
        <f>SUM(AA5:AA10)</f>
        <v>49114.271609173848</v>
      </c>
      <c r="H43" s="100">
        <f>SUM(AG5:AG10)</f>
        <v>59162.250980885656</v>
      </c>
      <c r="I43" s="85">
        <f>SUM(AS5:AS10)</f>
        <v>69373.602249024872</v>
      </c>
      <c r="J43" s="3"/>
    </row>
    <row r="44" spans="1:48" x14ac:dyDescent="0.2">
      <c r="A44" s="53"/>
      <c r="B44" s="128" t="s">
        <v>45</v>
      </c>
      <c r="C44" s="129">
        <f>SUM(C11:C16)</f>
        <v>4115.3594086369621</v>
      </c>
      <c r="D44" s="55">
        <f>SUM(I11:I16)</f>
        <v>5902.5991616844649</v>
      </c>
      <c r="E44" s="129">
        <f>SUM(O11:O16)</f>
        <v>9720.7047680409269</v>
      </c>
      <c r="F44" s="55">
        <f>SUM(U11:U16)</f>
        <v>12954.753550675538</v>
      </c>
      <c r="G44" s="129">
        <f>SUM(AA11:AA16)</f>
        <v>13519.862594137836</v>
      </c>
      <c r="H44" s="130">
        <f>SUM(AG11:AG16)</f>
        <v>8636.9078963013817</v>
      </c>
      <c r="I44" s="143">
        <f>SUM(AS11:AS16)</f>
        <v>11538.717462305653</v>
      </c>
      <c r="J44" s="3"/>
    </row>
    <row r="45" spans="1:48" x14ac:dyDescent="0.2">
      <c r="A45" s="66"/>
      <c r="B45" s="66" t="s">
        <v>46</v>
      </c>
      <c r="C45" s="64">
        <f>SUM(C17:C22)</f>
        <v>0</v>
      </c>
      <c r="D45" s="65">
        <f>SUM(I17:I22)</f>
        <v>0</v>
      </c>
      <c r="E45" s="64">
        <f>SUM(O17:O22)</f>
        <v>0</v>
      </c>
      <c r="F45" s="65">
        <f>SUM(U17:U22)</f>
        <v>0</v>
      </c>
      <c r="G45" s="64">
        <f>SUM(AA17:AA22)</f>
        <v>0</v>
      </c>
      <c r="H45" s="99">
        <f>SUM(AG17:AG22)</f>
        <v>0</v>
      </c>
      <c r="I45" s="81">
        <f>SUM(AS17:AS22)</f>
        <v>0</v>
      </c>
      <c r="J45" s="3"/>
    </row>
    <row r="46" spans="1:48" x14ac:dyDescent="0.2">
      <c r="A46" s="132"/>
      <c r="B46" s="132" t="s">
        <v>47</v>
      </c>
      <c r="C46" s="133">
        <f>SUM(C5:C22)</f>
        <v>20539.18331897202</v>
      </c>
      <c r="D46" s="134">
        <f>SUM(I5:I22)</f>
        <v>28342.044044263155</v>
      </c>
      <c r="E46" s="133">
        <f>SUM(O5:O22)</f>
        <v>42358.890638098404</v>
      </c>
      <c r="F46" s="134">
        <f>SUM(U5:U22)</f>
        <v>54799.221186358016</v>
      </c>
      <c r="G46" s="133">
        <f>SUM(AA5:AA22)</f>
        <v>62634.134203311682</v>
      </c>
      <c r="H46" s="135">
        <f>SUM(AG5:AG22)</f>
        <v>67799.15887718703</v>
      </c>
      <c r="I46" s="145">
        <f>SUM(AS5:AS22)</f>
        <v>80912.319711330536</v>
      </c>
      <c r="J46" s="3"/>
    </row>
    <row r="47" spans="1:48" x14ac:dyDescent="0.2">
      <c r="A47" s="69" t="s">
        <v>48</v>
      </c>
      <c r="B47" s="69" t="s">
        <v>44</v>
      </c>
      <c r="C47" s="67">
        <f>SUM(D5:D10)</f>
        <v>5005.5043026267422</v>
      </c>
      <c r="D47" s="68">
        <f>SUM(J5:J10)</f>
        <v>6043.0101534571331</v>
      </c>
      <c r="E47" s="67">
        <f>SUM(P5:P10)</f>
        <v>6920.1084073828333</v>
      </c>
      <c r="F47" s="68">
        <f>SUM(V5:V10)</f>
        <v>8032.9136873249563</v>
      </c>
      <c r="G47" s="64">
        <f>SUM(AB5:AB10)</f>
        <v>9169.0151557752597</v>
      </c>
      <c r="H47" s="99">
        <f>SUM(AH5:AH10)</f>
        <v>10267.291120277865</v>
      </c>
      <c r="I47" s="81">
        <f>SUM(AT5:AT10)</f>
        <v>11189.648335588547</v>
      </c>
      <c r="J47" s="3"/>
    </row>
    <row r="48" spans="1:48" x14ac:dyDescent="0.2">
      <c r="A48" s="54"/>
      <c r="B48" s="128" t="s">
        <v>45</v>
      </c>
      <c r="C48" s="129">
        <f>SUM(D11:D16)</f>
        <v>5005.5043026267422</v>
      </c>
      <c r="D48" s="55">
        <f>SUM(J11:J16)</f>
        <v>6043.0101534571322</v>
      </c>
      <c r="E48" s="129">
        <f>SUM(P11:P16)</f>
        <v>6920.1084073828333</v>
      </c>
      <c r="F48" s="55">
        <f>SUM(V11:V16)</f>
        <v>8032.9136873249572</v>
      </c>
      <c r="G48" s="129">
        <f>SUM(AB11:AB16)</f>
        <v>9169.0151557752633</v>
      </c>
      <c r="H48" s="130">
        <f>SUM(AH11:AH16)</f>
        <v>10267.291120277865</v>
      </c>
      <c r="I48" s="143">
        <f>SUM(AT11:AT16)</f>
        <v>11189.648335588547</v>
      </c>
      <c r="J48" s="3"/>
    </row>
    <row r="49" spans="1:10" x14ac:dyDescent="0.2">
      <c r="A49" s="66"/>
      <c r="B49" s="66" t="s">
        <v>46</v>
      </c>
      <c r="C49" s="64">
        <f>SUM(D17:D22)</f>
        <v>5007.1194117273353</v>
      </c>
      <c r="D49" s="65">
        <f>SUM(J17:J22)</f>
        <v>6509.7192976015303</v>
      </c>
      <c r="E49" s="64">
        <f>SUM(P17:P22)</f>
        <v>7285.6082158152603</v>
      </c>
      <c r="F49" s="65">
        <f>SUM(V17:V22)</f>
        <v>8306.5733152825378</v>
      </c>
      <c r="G49" s="64">
        <f>SUM(AB17:AB22)</f>
        <v>9176.0604316869976</v>
      </c>
      <c r="H49" s="99">
        <f>SUM(AH17:AH22)</f>
        <v>10267.291120277863</v>
      </c>
      <c r="I49" s="81">
        <f>SUM(AT17:AT22)</f>
        <v>11196.542974546501</v>
      </c>
      <c r="J49" s="3"/>
    </row>
    <row r="50" spans="1:10" x14ac:dyDescent="0.2">
      <c r="A50" s="132"/>
      <c r="B50" s="132" t="s">
        <v>47</v>
      </c>
      <c r="C50" s="133">
        <f>SUM(D5:D22)</f>
        <v>15018.128016980814</v>
      </c>
      <c r="D50" s="134">
        <f>SUM(J5:J22)</f>
        <v>18595.739604515802</v>
      </c>
      <c r="E50" s="133">
        <f>SUM(P5:P22)</f>
        <v>21125.825030580934</v>
      </c>
      <c r="F50" s="134">
        <f>SUM(V5:V22)</f>
        <v>24372.400689932445</v>
      </c>
      <c r="G50" s="129">
        <f>SUM(AB5:AB22)</f>
        <v>27514.090743237524</v>
      </c>
      <c r="H50" s="130">
        <f>SUM(AH5:AH22)</f>
        <v>30801.873360833582</v>
      </c>
      <c r="I50" s="143">
        <f>SUM(AT5:AT22)</f>
        <v>33575.839645723587</v>
      </c>
      <c r="J50" s="3"/>
    </row>
    <row r="51" spans="1:10" x14ac:dyDescent="0.2">
      <c r="A51" s="69" t="s">
        <v>3</v>
      </c>
      <c r="B51" s="69" t="s">
        <v>44</v>
      </c>
      <c r="C51" s="67">
        <f>SUM(E5:E10)</f>
        <v>0</v>
      </c>
      <c r="D51" s="68">
        <f>SUM(K5:K10)</f>
        <v>0</v>
      </c>
      <c r="E51" s="67">
        <f>SUM(Q5:Q10)</f>
        <v>0</v>
      </c>
      <c r="F51" s="68">
        <f>SUM(W5:W10)</f>
        <v>0</v>
      </c>
      <c r="G51" s="67">
        <f>SUM(AC5:AC10)</f>
        <v>0</v>
      </c>
      <c r="H51" s="100">
        <f>SUM(AI5:AI10)</f>
        <v>0</v>
      </c>
      <c r="I51" s="85">
        <f>SUM(AU5:AU10)</f>
        <v>0</v>
      </c>
      <c r="J51" s="3"/>
    </row>
    <row r="52" spans="1:10" x14ac:dyDescent="0.2">
      <c r="A52" s="54"/>
      <c r="B52" s="128" t="s">
        <v>45</v>
      </c>
      <c r="C52" s="129">
        <f>SUM(E11:E16)</f>
        <v>48849.516795655007</v>
      </c>
      <c r="D52" s="55">
        <f>SUM(K11:K16)</f>
        <v>53244.302690187702</v>
      </c>
      <c r="E52" s="129">
        <f>SUM(Q11:Q16)</f>
        <v>60622.768596207636</v>
      </c>
      <c r="F52" s="55">
        <f>SUM(W11:W16)</f>
        <v>70534.568288498151</v>
      </c>
      <c r="G52" s="129">
        <f>SUM(AC11:AC16)</f>
        <v>73659.186432064089</v>
      </c>
      <c r="H52" s="130">
        <f>SUM(AI11:AI16)</f>
        <v>79815.500114927927</v>
      </c>
      <c r="I52" s="143">
        <f>SUM(AU11:AU16)</f>
        <v>90608.877037629427</v>
      </c>
      <c r="J52" s="3"/>
    </row>
    <row r="53" spans="1:10" x14ac:dyDescent="0.2">
      <c r="A53" s="66"/>
      <c r="B53" s="66" t="s">
        <v>46</v>
      </c>
      <c r="C53" s="64">
        <f>SUM(E17:E22)</f>
        <v>67410.088064471798</v>
      </c>
      <c r="D53" s="65">
        <f>SUM(K17:K22)</f>
        <v>72409.715748316696</v>
      </c>
      <c r="E53" s="64">
        <f>SUM(Q17:Q22)</f>
        <v>82613.523493818517</v>
      </c>
      <c r="F53" s="65">
        <f>SUM(W17:W22)</f>
        <v>91892.446954020576</v>
      </c>
      <c r="G53" s="64">
        <f>SUM(AC17:AC22)</f>
        <v>94532.244159521288</v>
      </c>
      <c r="H53" s="99">
        <f>SUM(AI17:AI22)</f>
        <v>96417.132401896219</v>
      </c>
      <c r="I53" s="81">
        <f>SUM(AU17:AU22)</f>
        <v>106200.73583155168</v>
      </c>
      <c r="J53" s="3"/>
    </row>
    <row r="54" spans="1:10" x14ac:dyDescent="0.2">
      <c r="A54" s="132"/>
      <c r="B54" s="132" t="s">
        <v>47</v>
      </c>
      <c r="C54" s="133">
        <f>SUM(E5:E22)</f>
        <v>116259.60486012681</v>
      </c>
      <c r="D54" s="134">
        <f>SUM(K5:K22)</f>
        <v>125654.0184385044</v>
      </c>
      <c r="E54" s="133">
        <f>SUM(Q5:Q22)</f>
        <v>143236.29209002614</v>
      </c>
      <c r="F54" s="134">
        <f>SUM(W5:W22)</f>
        <v>162427.01524251874</v>
      </c>
      <c r="G54" s="133">
        <f>SUM(AC5:AC22)</f>
        <v>168191.43059158535</v>
      </c>
      <c r="H54" s="135">
        <f>SUM(AI5:AI22)</f>
        <v>176232.63251682417</v>
      </c>
      <c r="I54" s="145">
        <f>SUM(AU5:AU22)</f>
        <v>196809.61286918112</v>
      </c>
      <c r="J54" s="3"/>
    </row>
    <row r="55" spans="1:10" x14ac:dyDescent="0.2">
      <c r="A55" s="69" t="s">
        <v>49</v>
      </c>
      <c r="B55" s="69" t="s">
        <v>44</v>
      </c>
      <c r="C55" s="67">
        <f t="shared" ref="C55:I58" si="6">SUM(C39,C43,C47,C51)</f>
        <v>52679.432422884922</v>
      </c>
      <c r="D55" s="68">
        <f t="shared" si="6"/>
        <v>64142.096550702321</v>
      </c>
      <c r="E55" s="67">
        <f t="shared" si="6"/>
        <v>75741.772528604342</v>
      </c>
      <c r="F55" s="68">
        <f t="shared" si="6"/>
        <v>88348.136414577355</v>
      </c>
      <c r="G55" s="64">
        <f t="shared" si="6"/>
        <v>98447.811483711514</v>
      </c>
      <c r="H55" s="99">
        <f t="shared" si="6"/>
        <v>112234.9667178556</v>
      </c>
      <c r="I55" s="85">
        <f t="shared" si="6"/>
        <v>120842.28416517997</v>
      </c>
      <c r="J55" s="76">
        <f>I55*100/I$58</f>
        <v>32.581633374704111</v>
      </c>
    </row>
    <row r="56" spans="1:10" x14ac:dyDescent="0.2">
      <c r="A56" s="54"/>
      <c r="B56" s="128" t="s">
        <v>45</v>
      </c>
      <c r="C56" s="129">
        <f t="shared" si="6"/>
        <v>68977.719464135429</v>
      </c>
      <c r="D56" s="55">
        <f t="shared" si="6"/>
        <v>75988.715824978673</v>
      </c>
      <c r="E56" s="129">
        <f t="shared" si="6"/>
        <v>88074.453188194559</v>
      </c>
      <c r="F56" s="55">
        <f t="shared" si="6"/>
        <v>102837.48331944348</v>
      </c>
      <c r="G56" s="129">
        <f t="shared" si="6"/>
        <v>107637.36625309358</v>
      </c>
      <c r="H56" s="130">
        <f t="shared" si="6"/>
        <v>110161.72715543568</v>
      </c>
      <c r="I56" s="143">
        <f t="shared" si="6"/>
        <v>123214.10871402198</v>
      </c>
      <c r="J56" s="76">
        <f>I56*100/I$58</f>
        <v>33.221127392988812</v>
      </c>
    </row>
    <row r="57" spans="1:10" x14ac:dyDescent="0.2">
      <c r="A57" s="66"/>
      <c r="B57" s="66" t="s">
        <v>46</v>
      </c>
      <c r="C57" s="64">
        <f t="shared" si="6"/>
        <v>82493.729612184397</v>
      </c>
      <c r="D57" s="65">
        <f t="shared" si="6"/>
        <v>88702.405189229525</v>
      </c>
      <c r="E57" s="64">
        <f t="shared" si="6"/>
        <v>99674.099906053452</v>
      </c>
      <c r="F57" s="65">
        <f t="shared" si="6"/>
        <v>110132.02341869092</v>
      </c>
      <c r="G57" s="64">
        <f t="shared" si="6"/>
        <v>113633.21819157538</v>
      </c>
      <c r="H57" s="99">
        <f t="shared" si="6"/>
        <v>116598.66485192149</v>
      </c>
      <c r="I57" s="81">
        <f t="shared" si="6"/>
        <v>126834.41782828119</v>
      </c>
      <c r="J57" s="76">
        <f>I57*100/I$58</f>
        <v>34.197239232307069</v>
      </c>
    </row>
    <row r="58" spans="1:10" x14ac:dyDescent="0.2">
      <c r="A58" s="132"/>
      <c r="B58" s="132" t="s">
        <v>47</v>
      </c>
      <c r="C58" s="133">
        <f t="shared" si="6"/>
        <v>204150.88149920476</v>
      </c>
      <c r="D58" s="134">
        <f t="shared" si="6"/>
        <v>228833.21756491053</v>
      </c>
      <c r="E58" s="133">
        <f t="shared" si="6"/>
        <v>263490.32562285231</v>
      </c>
      <c r="F58" s="135">
        <f t="shared" si="6"/>
        <v>301317.64315271174</v>
      </c>
      <c r="G58" s="133">
        <f t="shared" si="6"/>
        <v>319718.39592838043</v>
      </c>
      <c r="H58" s="135">
        <f t="shared" si="6"/>
        <v>338995.35872521275</v>
      </c>
      <c r="I58" s="145">
        <f t="shared" si="6"/>
        <v>370890.81070748315</v>
      </c>
      <c r="J58" s="76"/>
    </row>
    <row r="59" spans="1:10" x14ac:dyDescent="0.2">
      <c r="F59" s="71"/>
      <c r="G59" s="68"/>
      <c r="H59" s="68"/>
    </row>
    <row r="60" spans="1:10" x14ac:dyDescent="0.2">
      <c r="F60" s="70"/>
      <c r="G60" s="70"/>
      <c r="H60" s="70"/>
    </row>
    <row r="61" spans="1:10" x14ac:dyDescent="0.2">
      <c r="F61" s="70"/>
      <c r="G61" s="70"/>
      <c r="H61" s="70"/>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6495.1157281234828</v>
      </c>
      <c r="C70" s="58">
        <f t="shared" ref="C70:C98" si="9">L4</f>
        <v>7118.6831671913942</v>
      </c>
      <c r="D70" s="58">
        <f t="shared" ref="D70:D98" si="10">R4</f>
        <v>6933.3500656566148</v>
      </c>
      <c r="E70" s="58">
        <f t="shared" ref="E70:E98" si="11">X4</f>
        <v>7529.610343278845</v>
      </c>
      <c r="F70" s="58">
        <f t="shared" ref="F70:F98" si="12">AD4</f>
        <v>7561.4751534528586</v>
      </c>
      <c r="G70" s="58">
        <f t="shared" ref="G70:G98" si="13">AJ4</f>
        <v>8360.2812207342376</v>
      </c>
      <c r="H70" s="147"/>
      <c r="I70" s="147">
        <f t="shared" ref="I70:I98" si="14">AV4</f>
        <v>7345.9314558023079</v>
      </c>
    </row>
    <row r="71" spans="1:9" x14ac:dyDescent="0.2">
      <c r="A71" s="2">
        <f t="shared" si="7"/>
        <v>0</v>
      </c>
      <c r="B71" s="108">
        <f t="shared" si="8"/>
        <v>19419.204312927064</v>
      </c>
      <c r="C71" s="108">
        <f t="shared" si="9"/>
        <v>23658.95308676764</v>
      </c>
      <c r="D71" s="108">
        <f t="shared" si="10"/>
        <v>24813.942483735093</v>
      </c>
      <c r="E71" s="108">
        <f t="shared" si="11"/>
        <v>27026.951285468516</v>
      </c>
      <c r="F71" s="108">
        <f t="shared" si="12"/>
        <v>30085.065702786436</v>
      </c>
      <c r="G71" s="108">
        <f t="shared" si="13"/>
        <v>31777.326089919537</v>
      </c>
      <c r="H71" s="146"/>
      <c r="I71" s="146">
        <f t="shared" si="14"/>
        <v>30486.372574930498</v>
      </c>
    </row>
    <row r="72" spans="1:9" x14ac:dyDescent="0.2">
      <c r="A72" s="57">
        <f t="shared" si="7"/>
        <v>1</v>
      </c>
      <c r="B72" s="58">
        <f t="shared" si="8"/>
        <v>5932.7925755462602</v>
      </c>
      <c r="C72" s="58">
        <f t="shared" si="9"/>
        <v>5954.3377298875357</v>
      </c>
      <c r="D72" s="58">
        <f t="shared" si="10"/>
        <v>6854.3892562656556</v>
      </c>
      <c r="E72" s="58">
        <f t="shared" si="11"/>
        <v>7791.5243070621354</v>
      </c>
      <c r="F72" s="58">
        <f t="shared" si="12"/>
        <v>8862.6133270037008</v>
      </c>
      <c r="G72" s="58">
        <f t="shared" si="13"/>
        <v>13991.235578492184</v>
      </c>
      <c r="H72" s="147"/>
      <c r="I72" s="147">
        <f t="shared" si="14"/>
        <v>15547.910687136919</v>
      </c>
    </row>
    <row r="73" spans="1:9" x14ac:dyDescent="0.2">
      <c r="A73" s="2">
        <f t="shared" si="7"/>
        <v>2</v>
      </c>
      <c r="B73" s="108">
        <f t="shared" si="8"/>
        <v>4997.5028688240409</v>
      </c>
      <c r="C73" s="108">
        <f t="shared" si="9"/>
        <v>6727.995665941432</v>
      </c>
      <c r="D73" s="108">
        <f t="shared" si="10"/>
        <v>8059.6973850316726</v>
      </c>
      <c r="E73" s="108">
        <f t="shared" si="11"/>
        <v>9399.3797162773426</v>
      </c>
      <c r="F73" s="108">
        <f t="shared" si="12"/>
        <v>10373.367735731254</v>
      </c>
      <c r="G73" s="108">
        <f t="shared" si="13"/>
        <v>16598.636769541936</v>
      </c>
      <c r="H73" s="146"/>
      <c r="I73" s="146">
        <f t="shared" si="14"/>
        <v>19526.731383217433</v>
      </c>
    </row>
    <row r="74" spans="1:9" x14ac:dyDescent="0.2">
      <c r="A74" s="57">
        <f t="shared" si="7"/>
        <v>3</v>
      </c>
      <c r="B74" s="58">
        <f t="shared" si="8"/>
        <v>7102.863281239117</v>
      </c>
      <c r="C74" s="58">
        <f t="shared" si="9"/>
        <v>8932.8162919746737</v>
      </c>
      <c r="D74" s="58">
        <f t="shared" si="10"/>
        <v>11661.402941040762</v>
      </c>
      <c r="E74" s="58">
        <f t="shared" si="11"/>
        <v>14291.658651876533</v>
      </c>
      <c r="F74" s="58">
        <f t="shared" si="12"/>
        <v>16066.057679470943</v>
      </c>
      <c r="G74" s="58">
        <f t="shared" si="13"/>
        <v>16364.555372455599</v>
      </c>
      <c r="H74" s="147"/>
      <c r="I74" s="147">
        <f t="shared" si="14"/>
        <v>18289.205263283464</v>
      </c>
    </row>
    <row r="75" spans="1:9" x14ac:dyDescent="0.2">
      <c r="A75" s="2">
        <f t="shared" si="7"/>
        <v>4</v>
      </c>
      <c r="B75" s="108">
        <f t="shared" si="8"/>
        <v>7546.8877449542842</v>
      </c>
      <c r="C75" s="108">
        <f t="shared" si="9"/>
        <v>9364.4111117297143</v>
      </c>
      <c r="D75" s="108">
        <f t="shared" si="10"/>
        <v>12119.372661402303</v>
      </c>
      <c r="E75" s="108">
        <f t="shared" si="11"/>
        <v>14843.48126924365</v>
      </c>
      <c r="F75" s="108">
        <f t="shared" si="12"/>
        <v>16468.849806758673</v>
      </c>
      <c r="G75" s="108">
        <f t="shared" si="13"/>
        <v>16674.778208920539</v>
      </c>
      <c r="H75" s="146"/>
      <c r="I75" s="146">
        <f t="shared" si="14"/>
        <v>18461.232385683314</v>
      </c>
    </row>
    <row r="76" spans="1:9" x14ac:dyDescent="0.2">
      <c r="A76" s="57">
        <f t="shared" si="7"/>
        <v>5</v>
      </c>
      <c r="B76" s="58">
        <f t="shared" si="8"/>
        <v>7680.181639394149</v>
      </c>
      <c r="C76" s="58">
        <f t="shared" si="9"/>
        <v>9503.5826644013287</v>
      </c>
      <c r="D76" s="58">
        <f t="shared" si="10"/>
        <v>12232.96780112886</v>
      </c>
      <c r="E76" s="58">
        <f t="shared" si="11"/>
        <v>14995.141184649183</v>
      </c>
      <c r="F76" s="58">
        <f t="shared" si="12"/>
        <v>16591.857231960508</v>
      </c>
      <c r="G76" s="58">
        <f t="shared" si="13"/>
        <v>16828.434698525798</v>
      </c>
      <c r="H76" s="147"/>
      <c r="I76" s="147">
        <f t="shared" si="14"/>
        <v>18530.831870928327</v>
      </c>
    </row>
    <row r="77" spans="1:9" x14ac:dyDescent="0.2">
      <c r="A77" s="2">
        <f t="shared" si="7"/>
        <v>6</v>
      </c>
      <c r="B77" s="108">
        <f t="shared" si="8"/>
        <v>12277.365163571445</v>
      </c>
      <c r="C77" s="108">
        <f t="shared" si="9"/>
        <v>13733.470628956353</v>
      </c>
      <c r="D77" s="108">
        <f t="shared" si="10"/>
        <v>16337.989886931304</v>
      </c>
      <c r="E77" s="108">
        <f t="shared" si="11"/>
        <v>19363.499594916233</v>
      </c>
      <c r="F77" s="108">
        <f t="shared" si="12"/>
        <v>20261.697029852145</v>
      </c>
      <c r="G77" s="108">
        <f t="shared" si="13"/>
        <v>19931.679755909063</v>
      </c>
      <c r="H77" s="146"/>
      <c r="I77" s="146">
        <f t="shared" si="14"/>
        <v>22415.592164605561</v>
      </c>
    </row>
    <row r="78" spans="1:9" x14ac:dyDescent="0.2">
      <c r="A78" s="57">
        <f t="shared" si="7"/>
        <v>7</v>
      </c>
      <c r="B78" s="58">
        <f t="shared" si="8"/>
        <v>12124.070794529091</v>
      </c>
      <c r="C78" s="58">
        <f t="shared" si="9"/>
        <v>13549.494755835054</v>
      </c>
      <c r="D78" s="58">
        <f t="shared" si="10"/>
        <v>16081.522718751423</v>
      </c>
      <c r="E78" s="58">
        <f t="shared" si="11"/>
        <v>19000.880359418865</v>
      </c>
      <c r="F78" s="58">
        <f t="shared" si="12"/>
        <v>19869.928986272</v>
      </c>
      <c r="G78" s="58">
        <f t="shared" si="13"/>
        <v>19687.051877027279</v>
      </c>
      <c r="H78" s="147"/>
      <c r="I78" s="147">
        <f t="shared" si="14"/>
        <v>22138.585054471838</v>
      </c>
    </row>
    <row r="79" spans="1:9" x14ac:dyDescent="0.2">
      <c r="A79" s="2">
        <f t="shared" si="7"/>
        <v>8</v>
      </c>
      <c r="B79" s="108">
        <f t="shared" si="8"/>
        <v>11854.338868033832</v>
      </c>
      <c r="C79" s="108">
        <f t="shared" si="9"/>
        <v>13181.479291806008</v>
      </c>
      <c r="D79" s="108">
        <f t="shared" si="10"/>
        <v>15479.827724269689</v>
      </c>
      <c r="E79" s="108">
        <f t="shared" si="11"/>
        <v>18200.508478143525</v>
      </c>
      <c r="F79" s="108">
        <f t="shared" si="12"/>
        <v>19065.324637900059</v>
      </c>
      <c r="G79" s="108">
        <f t="shared" si="13"/>
        <v>19098.119899233905</v>
      </c>
      <c r="H79" s="146"/>
      <c r="I79" s="146">
        <f t="shared" si="14"/>
        <v>21462.077554423864</v>
      </c>
    </row>
    <row r="80" spans="1:9" x14ac:dyDescent="0.2">
      <c r="A80" s="57">
        <f t="shared" si="7"/>
        <v>9</v>
      </c>
      <c r="B80" s="58">
        <f t="shared" si="8"/>
        <v>11315.738632276652</v>
      </c>
      <c r="C80" s="58">
        <f t="shared" si="9"/>
        <v>12412.543896276693</v>
      </c>
      <c r="D80" s="58">
        <f t="shared" si="10"/>
        <v>14297.695249326567</v>
      </c>
      <c r="E80" s="58">
        <f t="shared" si="11"/>
        <v>16637.114838493697</v>
      </c>
      <c r="F80" s="58">
        <f t="shared" si="12"/>
        <v>17399.216932695155</v>
      </c>
      <c r="G80" s="58">
        <f t="shared" si="13"/>
        <v>17955.858892970544</v>
      </c>
      <c r="H80" s="147"/>
      <c r="I80" s="147">
        <f t="shared" si="14"/>
        <v>20100.922111619995</v>
      </c>
    </row>
    <row r="81" spans="1:9" x14ac:dyDescent="0.2">
      <c r="A81" s="2">
        <f t="shared" si="7"/>
        <v>10</v>
      </c>
      <c r="B81" s="108">
        <f t="shared" si="8"/>
        <v>10724.716825891868</v>
      </c>
      <c r="C81" s="108">
        <f t="shared" si="9"/>
        <v>11561.983457209255</v>
      </c>
      <c r="D81" s="108">
        <f t="shared" si="10"/>
        <v>12961.933230998533</v>
      </c>
      <c r="E81" s="108">
        <f t="shared" si="11"/>
        <v>14828.656523571935</v>
      </c>
      <c r="F81" s="108">
        <f t="shared" si="12"/>
        <v>15528.601779698323</v>
      </c>
      <c r="G81" s="108">
        <f t="shared" si="13"/>
        <v>16755.090834959898</v>
      </c>
      <c r="H81" s="146"/>
      <c r="I81" s="146">
        <f t="shared" si="14"/>
        <v>18567.579942630095</v>
      </c>
    </row>
    <row r="82" spans="1:9" x14ac:dyDescent="0.2">
      <c r="A82" s="57">
        <f t="shared" si="7"/>
        <v>11</v>
      </c>
      <c r="B82" s="58">
        <f t="shared" si="8"/>
        <v>10681.48917983255</v>
      </c>
      <c r="C82" s="58">
        <f t="shared" si="9"/>
        <v>11549.743794895314</v>
      </c>
      <c r="D82" s="58">
        <f t="shared" si="10"/>
        <v>12915.484377917041</v>
      </c>
      <c r="E82" s="58">
        <f t="shared" si="11"/>
        <v>14806.823524899211</v>
      </c>
      <c r="F82" s="58">
        <f t="shared" si="12"/>
        <v>15512.596886675896</v>
      </c>
      <c r="G82" s="58">
        <f t="shared" si="13"/>
        <v>16733.925895334985</v>
      </c>
      <c r="H82" s="147"/>
      <c r="I82" s="147">
        <f t="shared" si="14"/>
        <v>18529.351886270626</v>
      </c>
    </row>
    <row r="83" spans="1:9" x14ac:dyDescent="0.2">
      <c r="A83" s="2">
        <f t="shared" si="7"/>
        <v>12</v>
      </c>
      <c r="B83" s="108">
        <f t="shared" si="8"/>
        <v>10599.661565617898</v>
      </c>
      <c r="C83" s="108">
        <f t="shared" si="9"/>
        <v>11535.440446914816</v>
      </c>
      <c r="D83" s="108">
        <f t="shared" si="10"/>
        <v>12874.808820191827</v>
      </c>
      <c r="E83" s="108">
        <f t="shared" si="11"/>
        <v>14828.771356330722</v>
      </c>
      <c r="F83" s="108">
        <f t="shared" si="12"/>
        <v>15479.850421658262</v>
      </c>
      <c r="G83" s="108">
        <f t="shared" si="13"/>
        <v>16691.096506078429</v>
      </c>
      <c r="H83" s="146"/>
      <c r="I83" s="146">
        <f t="shared" si="14"/>
        <v>18541.664998663364</v>
      </c>
    </row>
    <row r="84" spans="1:9" x14ac:dyDescent="0.2">
      <c r="A84" s="57">
        <f t="shared" si="7"/>
        <v>13</v>
      </c>
      <c r="B84" s="58">
        <f t="shared" si="8"/>
        <v>14668.578328681953</v>
      </c>
      <c r="C84" s="58">
        <f t="shared" si="9"/>
        <v>15717.566451748862</v>
      </c>
      <c r="D84" s="58">
        <f t="shared" si="10"/>
        <v>17816.289727334515</v>
      </c>
      <c r="E84" s="58">
        <f t="shared" si="11"/>
        <v>19490.600610041671</v>
      </c>
      <c r="F84" s="58">
        <f t="shared" si="12"/>
        <v>20154.241431364873</v>
      </c>
      <c r="G84" s="58">
        <f t="shared" si="13"/>
        <v>20419.345412574974</v>
      </c>
      <c r="H84" s="147"/>
      <c r="I84" s="147">
        <f t="shared" si="14"/>
        <v>21986.126944508473</v>
      </c>
    </row>
    <row r="85" spans="1:9" x14ac:dyDescent="0.2">
      <c r="A85" s="2">
        <f t="shared" si="7"/>
        <v>14</v>
      </c>
      <c r="B85" s="108">
        <f t="shared" si="8"/>
        <v>14638.33106663879</v>
      </c>
      <c r="C85" s="108">
        <f t="shared" si="9"/>
        <v>15628.276716777296</v>
      </c>
      <c r="D85" s="108">
        <f t="shared" si="10"/>
        <v>17845.90230005897</v>
      </c>
      <c r="E85" s="108">
        <f t="shared" si="11"/>
        <v>19500.001222704104</v>
      </c>
      <c r="F85" s="108">
        <f t="shared" si="12"/>
        <v>20199.062865558975</v>
      </c>
      <c r="G85" s="108">
        <f t="shared" si="13"/>
        <v>20456.193321931412</v>
      </c>
      <c r="H85" s="146"/>
      <c r="I85" s="146">
        <f t="shared" si="14"/>
        <v>22008.463570351512</v>
      </c>
    </row>
    <row r="86" spans="1:9" x14ac:dyDescent="0.2">
      <c r="A86" s="57">
        <f t="shared" si="7"/>
        <v>15</v>
      </c>
      <c r="B86" s="58">
        <f t="shared" si="8"/>
        <v>14722.470592845799</v>
      </c>
      <c r="C86" s="58">
        <f t="shared" si="9"/>
        <v>15781.149292731594</v>
      </c>
      <c r="D86" s="58">
        <f t="shared" si="10"/>
        <v>17822.506546985045</v>
      </c>
      <c r="E86" s="58">
        <f t="shared" si="11"/>
        <v>19604.230727479971</v>
      </c>
      <c r="F86" s="58">
        <f t="shared" si="12"/>
        <v>20283.657372459882</v>
      </c>
      <c r="G86" s="58">
        <f t="shared" si="13"/>
        <v>20518.953241616298</v>
      </c>
      <c r="H86" s="147"/>
      <c r="I86" s="147">
        <f t="shared" si="14"/>
        <v>22078.403306478645</v>
      </c>
    </row>
    <row r="87" spans="1:9" x14ac:dyDescent="0.2">
      <c r="A87" s="2">
        <f t="shared" si="7"/>
        <v>16</v>
      </c>
      <c r="B87" s="108">
        <f t="shared" si="8"/>
        <v>14060.537739281492</v>
      </c>
      <c r="C87" s="108">
        <f t="shared" si="9"/>
        <v>15158.87825556536</v>
      </c>
      <c r="D87" s="108">
        <f t="shared" si="10"/>
        <v>16599.967063065495</v>
      </c>
      <c r="E87" s="108">
        <f t="shared" si="11"/>
        <v>18602.947534258645</v>
      </c>
      <c r="F87" s="108">
        <f t="shared" si="12"/>
        <v>19111.396350947904</v>
      </c>
      <c r="G87" s="108">
        <f t="shared" si="13"/>
        <v>19548.399636369646</v>
      </c>
      <c r="H87" s="146"/>
      <c r="I87" s="146">
        <f t="shared" si="14"/>
        <v>21169.361041935856</v>
      </c>
    </row>
    <row r="88" spans="1:9" x14ac:dyDescent="0.2">
      <c r="A88" s="57">
        <f t="shared" si="7"/>
        <v>17</v>
      </c>
      <c r="B88" s="58">
        <f t="shared" si="8"/>
        <v>13804.150319118467</v>
      </c>
      <c r="C88" s="58">
        <f t="shared" si="9"/>
        <v>14881.094025491588</v>
      </c>
      <c r="D88" s="58">
        <f t="shared" si="10"/>
        <v>16714.625448417595</v>
      </c>
      <c r="E88" s="58">
        <f t="shared" si="11"/>
        <v>18105.471967875801</v>
      </c>
      <c r="F88" s="58">
        <f t="shared" si="12"/>
        <v>18405.009749585472</v>
      </c>
      <c r="G88" s="58">
        <f t="shared" si="13"/>
        <v>18964.676733350738</v>
      </c>
      <c r="H88" s="147"/>
      <c r="I88" s="147">
        <f t="shared" si="14"/>
        <v>21050.397966343349</v>
      </c>
    </row>
    <row r="89" spans="1:9" x14ac:dyDescent="0.2">
      <c r="A89" s="2">
        <f t="shared" si="7"/>
        <v>18</v>
      </c>
      <c r="B89" s="108">
        <f t="shared" si="8"/>
        <v>13043.488473973121</v>
      </c>
      <c r="C89" s="108">
        <f t="shared" si="9"/>
        <v>11558.497585523402</v>
      </c>
      <c r="D89" s="108">
        <f t="shared" si="10"/>
        <v>13275.250565574297</v>
      </c>
      <c r="E89" s="108">
        <f t="shared" si="11"/>
        <v>14213.253970172442</v>
      </c>
      <c r="F89" s="108">
        <f t="shared" si="12"/>
        <v>14515.193558829802</v>
      </c>
      <c r="G89" s="108">
        <f t="shared" si="13"/>
        <v>15049.808457137009</v>
      </c>
      <c r="H89" s="146"/>
      <c r="I89" s="146">
        <f t="shared" si="14"/>
        <v>17069.845538528229</v>
      </c>
    </row>
    <row r="90" spans="1:9" x14ac:dyDescent="0.2">
      <c r="A90" s="57">
        <f t="shared" si="7"/>
        <v>19</v>
      </c>
      <c r="B90" s="58">
        <f t="shared" si="8"/>
        <v>6677.2947171447677</v>
      </c>
      <c r="C90" s="58">
        <f t="shared" si="9"/>
        <v>10516.028822179613</v>
      </c>
      <c r="D90" s="58">
        <f t="shared" si="10"/>
        <v>11782.568538153088</v>
      </c>
      <c r="E90" s="58">
        <f t="shared" si="11"/>
        <v>12166.693925858006</v>
      </c>
      <c r="F90" s="58">
        <f t="shared" si="12"/>
        <v>12245.998723417699</v>
      </c>
      <c r="G90" s="58">
        <f t="shared" si="13"/>
        <v>12904.926533803035</v>
      </c>
      <c r="H90" s="147"/>
      <c r="I90" s="147">
        <f t="shared" si="14"/>
        <v>12489.237744663413</v>
      </c>
    </row>
    <row r="91" spans="1:9" x14ac:dyDescent="0.2">
      <c r="A91" s="2">
        <f t="shared" si="7"/>
        <v>20</v>
      </c>
      <c r="B91" s="108">
        <f t="shared" si="8"/>
        <v>5980.1779793415917</v>
      </c>
      <c r="C91" s="108">
        <f t="shared" si="9"/>
        <v>12511.047033021197</v>
      </c>
      <c r="D91" s="108">
        <f t="shared" si="10"/>
        <v>13235.907937643633</v>
      </c>
      <c r="E91" s="108">
        <f t="shared" si="11"/>
        <v>13587.125824923301</v>
      </c>
      <c r="F91" s="108">
        <f t="shared" si="12"/>
        <v>13626.680463454595</v>
      </c>
      <c r="G91" s="108">
        <f t="shared" si="13"/>
        <v>15182.940855514877</v>
      </c>
      <c r="H91" s="146"/>
      <c r="I91" s="146">
        <f t="shared" si="14"/>
        <v>13450.506135853744</v>
      </c>
    </row>
    <row r="92" spans="1:9" x14ac:dyDescent="0.2">
      <c r="A92" s="57">
        <f t="shared" si="7"/>
        <v>21</v>
      </c>
      <c r="B92" s="58">
        <f t="shared" si="8"/>
        <v>5594.9487635109945</v>
      </c>
      <c r="C92" s="58">
        <f t="shared" si="9"/>
        <v>12905.257894217202</v>
      </c>
      <c r="D92" s="58">
        <f t="shared" si="10"/>
        <v>13928.236107920646</v>
      </c>
      <c r="E92" s="58">
        <f t="shared" si="11"/>
        <v>13733.690573522876</v>
      </c>
      <c r="F92" s="58">
        <f t="shared" si="12"/>
        <v>13630.279587601945</v>
      </c>
      <c r="G92" s="58">
        <f t="shared" si="13"/>
        <v>15374.514823944164</v>
      </c>
      <c r="H92" s="147"/>
      <c r="I92" s="147">
        <f t="shared" si="14"/>
        <v>13965.391337482615</v>
      </c>
    </row>
    <row r="93" spans="1:9" x14ac:dyDescent="0.2">
      <c r="A93" s="2">
        <f t="shared" si="7"/>
        <v>22</v>
      </c>
      <c r="B93" s="108">
        <f t="shared" si="8"/>
        <v>5209.8770301244658</v>
      </c>
      <c r="C93" s="108">
        <f t="shared" si="9"/>
        <v>12440.860492956619</v>
      </c>
      <c r="D93" s="108">
        <f t="shared" si="10"/>
        <v>13421.78665080706</v>
      </c>
      <c r="E93" s="108">
        <f t="shared" si="11"/>
        <v>13097.075078503512</v>
      </c>
      <c r="F93" s="108">
        <f t="shared" si="12"/>
        <v>12380.946003851372</v>
      </c>
      <c r="G93" s="108">
        <f t="shared" si="13"/>
        <v>13676.884883779259</v>
      </c>
      <c r="H93" s="146"/>
      <c r="I93" s="146">
        <f t="shared" si="14"/>
        <v>12976.823188248345</v>
      </c>
    </row>
    <row r="94" spans="1:9" x14ac:dyDescent="0.2">
      <c r="A94" s="57">
        <f t="shared" si="7"/>
        <v>23</v>
      </c>
      <c r="B94" s="58">
        <f t="shared" si="8"/>
        <v>4569.44459973828</v>
      </c>
      <c r="C94" s="58">
        <f t="shared" si="9"/>
        <v>11379.368751103448</v>
      </c>
      <c r="D94" s="58">
        <f t="shared" si="10"/>
        <v>11683.048354929293</v>
      </c>
      <c r="E94" s="58">
        <f t="shared" si="11"/>
        <v>11498.777262217385</v>
      </c>
      <c r="F94" s="58">
        <f t="shared" si="12"/>
        <v>10359.203673510387</v>
      </c>
      <c r="G94" s="58">
        <f t="shared" si="13"/>
        <v>11527.707997427276</v>
      </c>
      <c r="H94" s="147"/>
      <c r="I94" s="147">
        <f t="shared" si="14"/>
        <v>11681.705994226313</v>
      </c>
    </row>
    <row r="95" spans="1:9" x14ac:dyDescent="0.2">
      <c r="A95" s="2">
        <f t="shared" si="7"/>
        <v>24</v>
      </c>
      <c r="B95" s="108">
        <f t="shared" si="8"/>
        <v>3967.4092184687061</v>
      </c>
      <c r="C95" s="108">
        <f t="shared" si="9"/>
        <v>10020.789785166733</v>
      </c>
      <c r="D95" s="108">
        <f t="shared" si="10"/>
        <v>9973.6105826207622</v>
      </c>
      <c r="E95" s="108">
        <f t="shared" si="11"/>
        <v>9876.7902427881818</v>
      </c>
      <c r="F95" s="108">
        <f t="shared" si="12"/>
        <v>8531.8216146226514</v>
      </c>
      <c r="G95" s="108">
        <f t="shared" si="13"/>
        <v>9219.636616704438</v>
      </c>
      <c r="H95" s="146"/>
      <c r="I95" s="146">
        <f t="shared" si="14"/>
        <v>9609.961357858987</v>
      </c>
    </row>
    <row r="96" spans="1:9" x14ac:dyDescent="0.2">
      <c r="A96" s="57">
        <f t="shared" si="7"/>
        <v>25</v>
      </c>
      <c r="B96" s="58">
        <f t="shared" si="8"/>
        <v>3283.4961821380966</v>
      </c>
      <c r="C96" s="58">
        <f t="shared" si="9"/>
        <v>6077.913551523694</v>
      </c>
      <c r="D96" s="58">
        <f t="shared" si="10"/>
        <v>6672.0474365142145</v>
      </c>
      <c r="E96" s="58">
        <f t="shared" si="11"/>
        <v>6469.0857578480318</v>
      </c>
      <c r="F96" s="58">
        <f t="shared" si="12"/>
        <v>6194.5934453446507</v>
      </c>
      <c r="G96" s="58">
        <f t="shared" si="13"/>
        <v>6599.7835622714338</v>
      </c>
      <c r="H96" s="147"/>
      <c r="I96" s="147">
        <f t="shared" si="14"/>
        <v>7232.9277457402441</v>
      </c>
    </row>
    <row r="97" spans="1:25" x14ac:dyDescent="0.2">
      <c r="A97" s="2">
        <f t="shared" si="7"/>
        <v>26</v>
      </c>
      <c r="B97" s="108">
        <f t="shared" si="8"/>
        <v>2681.959523918415</v>
      </c>
      <c r="C97" s="108">
        <f t="shared" si="9"/>
        <v>4772.4468621946835</v>
      </c>
      <c r="D97" s="108">
        <f t="shared" si="10"/>
        <v>5213.2959135816454</v>
      </c>
      <c r="E97" s="108">
        <f t="shared" si="11"/>
        <v>4956.9323272824549</v>
      </c>
      <c r="F97" s="108">
        <f t="shared" si="12"/>
        <v>4854.4229541606901</v>
      </c>
      <c r="G97" s="108">
        <f t="shared" si="13"/>
        <v>5027.2214273391546</v>
      </c>
      <c r="H97" s="146"/>
      <c r="I97" s="146">
        <f t="shared" si="14"/>
        <v>5850.6390486937489</v>
      </c>
    </row>
    <row r="98" spans="1:25" x14ac:dyDescent="0.2">
      <c r="A98" s="57">
        <f t="shared" si="7"/>
        <v>27</v>
      </c>
      <c r="B98" s="58">
        <f t="shared" si="8"/>
        <v>2222.0943008517129</v>
      </c>
      <c r="C98" s="58">
        <f t="shared" si="9"/>
        <v>3854.3032970121458</v>
      </c>
      <c r="D98" s="58">
        <f t="shared" si="10"/>
        <v>3922.3680982996493</v>
      </c>
      <c r="E98" s="58">
        <f t="shared" si="11"/>
        <v>3809.4729605513653</v>
      </c>
      <c r="F98" s="58">
        <f t="shared" si="12"/>
        <v>3616.7122808597687</v>
      </c>
      <c r="G98" s="58">
        <f t="shared" si="13"/>
        <v>3811.9920310625216</v>
      </c>
      <c r="H98" s="147"/>
      <c r="I98" s="147">
        <f t="shared" si="14"/>
        <v>4777.0443985529637</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AV131"/>
  <sheetViews>
    <sheetView showGridLines="0" topLeftCell="R1" zoomScale="70" zoomScaleNormal="70" workbookViewId="0">
      <selection activeCell="AX3" sqref="AX3"/>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34</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91" t="s">
        <v>0</v>
      </c>
      <c r="AA3" s="91" t="s">
        <v>1</v>
      </c>
      <c r="AB3" s="91" t="s">
        <v>42</v>
      </c>
      <c r="AC3" s="91" t="s">
        <v>3</v>
      </c>
      <c r="AD3" s="91"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118">
        <v>94.471971957413714</v>
      </c>
      <c r="C4" s="118">
        <v>0</v>
      </c>
      <c r="D4" s="118">
        <v>0</v>
      </c>
      <c r="E4" s="118">
        <v>0</v>
      </c>
      <c r="F4" s="41">
        <f t="shared" ref="F4:F34" si="0">B4+C4+D4+E4</f>
        <v>94.471971957413714</v>
      </c>
      <c r="G4" s="111"/>
      <c r="H4" s="41">
        <v>869.85241531931422</v>
      </c>
      <c r="I4" s="41">
        <v>0</v>
      </c>
      <c r="J4" s="41">
        <v>0</v>
      </c>
      <c r="K4" s="41">
        <v>0</v>
      </c>
      <c r="L4" s="41">
        <f t="shared" ref="L4:L34" si="1">H4+I4+J4+K4</f>
        <v>869.85241531931422</v>
      </c>
      <c r="M4" s="111"/>
      <c r="N4" s="41">
        <v>1043.9613224300338</v>
      </c>
      <c r="O4" s="41">
        <v>0</v>
      </c>
      <c r="P4" s="41">
        <v>0</v>
      </c>
      <c r="Q4" s="41">
        <v>0</v>
      </c>
      <c r="R4" s="41">
        <f t="shared" ref="R4:R34" si="2">N4+O4+P4+Q4</f>
        <v>1043.9613224300338</v>
      </c>
      <c r="S4" s="120"/>
      <c r="T4" s="41">
        <v>1303.1973927111844</v>
      </c>
      <c r="U4" s="41">
        <v>0</v>
      </c>
      <c r="V4" s="41">
        <v>0</v>
      </c>
      <c r="W4" s="41">
        <v>0</v>
      </c>
      <c r="X4" s="41">
        <f t="shared" ref="X4:X34" si="3">T4+U4+V4+W4</f>
        <v>1303.1973927111844</v>
      </c>
      <c r="Y4" s="108"/>
      <c r="Z4" s="41">
        <v>1455.7679825047146</v>
      </c>
      <c r="AA4" s="41">
        <v>0</v>
      </c>
      <c r="AB4" s="41">
        <v>0</v>
      </c>
      <c r="AC4" s="41">
        <v>0</v>
      </c>
      <c r="AD4" s="41">
        <f t="shared" ref="AD4:AD34" si="4">Z4+AA4+AB4+AC4</f>
        <v>1455.7679825047146</v>
      </c>
      <c r="AE4" s="108"/>
      <c r="AF4" s="41">
        <v>2200.8645183496378</v>
      </c>
      <c r="AG4" s="41">
        <v>0</v>
      </c>
      <c r="AH4" s="41">
        <v>0</v>
      </c>
      <c r="AI4" s="41">
        <v>0</v>
      </c>
      <c r="AJ4" s="41">
        <f t="shared" ref="AJ4:AJ34" si="5">AF4+AG4+AH4+AI4</f>
        <v>2200.8645183496378</v>
      </c>
      <c r="AR4" s="41">
        <v>4619.3967855324818</v>
      </c>
      <c r="AS4" s="41">
        <v>0</v>
      </c>
      <c r="AT4" s="41">
        <v>0</v>
      </c>
      <c r="AU4" s="41">
        <v>0</v>
      </c>
      <c r="AV4" s="41">
        <v>4619.3967855324818</v>
      </c>
    </row>
    <row r="5" spans="1:48" x14ac:dyDescent="0.2">
      <c r="A5" s="78">
        <v>0</v>
      </c>
      <c r="B5" s="76">
        <v>2104.7813695384075</v>
      </c>
      <c r="C5" s="76">
        <v>0</v>
      </c>
      <c r="D5" s="76">
        <v>0.20209186117853101</v>
      </c>
      <c r="E5" s="76">
        <v>0</v>
      </c>
      <c r="F5" s="77">
        <f t="shared" si="0"/>
        <v>2104.9834613995858</v>
      </c>
      <c r="G5" s="111"/>
      <c r="H5" s="77">
        <v>2160.8439230322824</v>
      </c>
      <c r="I5" s="77">
        <v>0</v>
      </c>
      <c r="J5" s="77">
        <v>0</v>
      </c>
      <c r="K5" s="77">
        <v>0</v>
      </c>
      <c r="L5" s="77">
        <f t="shared" si="1"/>
        <v>2160.8439230322824</v>
      </c>
      <c r="M5" s="111"/>
      <c r="N5" s="77">
        <v>3353.8224013538097</v>
      </c>
      <c r="O5" s="77">
        <v>0</v>
      </c>
      <c r="P5" s="77">
        <v>0</v>
      </c>
      <c r="Q5" s="77">
        <v>0</v>
      </c>
      <c r="R5" s="77">
        <f t="shared" si="2"/>
        <v>3353.8224013538097</v>
      </c>
      <c r="S5" s="120"/>
      <c r="T5" s="77">
        <v>3970.1658670716561</v>
      </c>
      <c r="U5" s="77">
        <v>0</v>
      </c>
      <c r="V5" s="77">
        <v>0</v>
      </c>
      <c r="W5" s="77">
        <v>0</v>
      </c>
      <c r="X5" s="77">
        <f t="shared" si="3"/>
        <v>3970.1658670716561</v>
      </c>
      <c r="Y5" s="108"/>
      <c r="Z5" s="77">
        <v>4409.324351631627</v>
      </c>
      <c r="AA5" s="77">
        <v>34.642945658412309</v>
      </c>
      <c r="AB5" s="77">
        <v>70.829059887231935</v>
      </c>
      <c r="AC5" s="77">
        <v>0</v>
      </c>
      <c r="AD5" s="77">
        <f t="shared" si="4"/>
        <v>4514.7963571772707</v>
      </c>
      <c r="AE5" s="108"/>
      <c r="AF5" s="77">
        <v>5558.5478321734663</v>
      </c>
      <c r="AG5" s="77">
        <v>76.855735037635313</v>
      </c>
      <c r="AH5" s="77">
        <v>157.0540476127679</v>
      </c>
      <c r="AI5" s="77">
        <v>0</v>
      </c>
      <c r="AJ5" s="77">
        <f t="shared" si="5"/>
        <v>5792.4576148238693</v>
      </c>
      <c r="AR5" s="77">
        <v>11857.419370286585</v>
      </c>
      <c r="AS5" s="77">
        <v>41.878516798161684</v>
      </c>
      <c r="AT5" s="77">
        <v>222.61966997632831</v>
      </c>
      <c r="AU5" s="77">
        <v>0</v>
      </c>
      <c r="AV5" s="77">
        <v>12121.917557061075</v>
      </c>
    </row>
    <row r="6" spans="1:48" x14ac:dyDescent="0.2">
      <c r="A6" s="40">
        <v>1</v>
      </c>
      <c r="B6" s="118">
        <v>1632.0548975802096</v>
      </c>
      <c r="C6" s="118">
        <v>0.38961012259843214</v>
      </c>
      <c r="D6" s="118">
        <v>0.20209186117853101</v>
      </c>
      <c r="E6" s="118">
        <v>0</v>
      </c>
      <c r="F6" s="41">
        <f t="shared" si="0"/>
        <v>1632.6465995639867</v>
      </c>
      <c r="G6" s="111"/>
      <c r="H6" s="41">
        <v>702.69278880072102</v>
      </c>
      <c r="I6" s="41">
        <v>0</v>
      </c>
      <c r="J6" s="41">
        <v>0</v>
      </c>
      <c r="K6" s="41">
        <v>0</v>
      </c>
      <c r="L6" s="41">
        <f t="shared" si="1"/>
        <v>702.69278880072102</v>
      </c>
      <c r="M6" s="111"/>
      <c r="N6" s="41">
        <v>1057.0381575649603</v>
      </c>
      <c r="O6" s="41">
        <v>0</v>
      </c>
      <c r="P6" s="41">
        <v>0</v>
      </c>
      <c r="Q6" s="41">
        <v>0</v>
      </c>
      <c r="R6" s="41">
        <f t="shared" si="2"/>
        <v>1057.0381575649603</v>
      </c>
      <c r="S6" s="120"/>
      <c r="T6" s="41">
        <v>1301.832356542463</v>
      </c>
      <c r="U6" s="41">
        <v>0</v>
      </c>
      <c r="V6" s="41">
        <v>0</v>
      </c>
      <c r="W6" s="41">
        <v>0</v>
      </c>
      <c r="X6" s="41">
        <f t="shared" si="3"/>
        <v>1301.832356542463</v>
      </c>
      <c r="Y6" s="108"/>
      <c r="Z6" s="41">
        <v>1478.8891273067547</v>
      </c>
      <c r="AA6" s="41">
        <v>186.90576970696091</v>
      </c>
      <c r="AB6" s="41">
        <v>70.829059887231935</v>
      </c>
      <c r="AC6" s="41">
        <v>0</v>
      </c>
      <c r="AD6" s="41">
        <f t="shared" si="4"/>
        <v>1736.6239569009476</v>
      </c>
      <c r="AE6" s="108"/>
      <c r="AF6" s="41">
        <v>1707.5122993266411</v>
      </c>
      <c r="AG6" s="41">
        <v>390.72243831976249</v>
      </c>
      <c r="AH6" s="41">
        <v>157.0540476127679</v>
      </c>
      <c r="AI6" s="41">
        <v>0</v>
      </c>
      <c r="AJ6" s="41">
        <f t="shared" si="5"/>
        <v>2255.2887852591716</v>
      </c>
      <c r="AR6" s="41">
        <v>5189.2173763116261</v>
      </c>
      <c r="AS6" s="41">
        <v>205.47293165903892</v>
      </c>
      <c r="AT6" s="41">
        <v>222.61966997632828</v>
      </c>
      <c r="AU6" s="41">
        <v>0</v>
      </c>
      <c r="AV6" s="41">
        <v>5617.309977946994</v>
      </c>
    </row>
    <row r="7" spans="1:48" x14ac:dyDescent="0.2">
      <c r="A7" s="78">
        <v>2</v>
      </c>
      <c r="B7" s="76">
        <v>676.77945456040231</v>
      </c>
      <c r="C7" s="76">
        <v>71.656551098129142</v>
      </c>
      <c r="D7" s="76">
        <v>0.20209186117853101</v>
      </c>
      <c r="E7" s="76">
        <v>0</v>
      </c>
      <c r="F7" s="77">
        <f t="shared" si="0"/>
        <v>748.63809751971007</v>
      </c>
      <c r="G7" s="111"/>
      <c r="H7" s="77">
        <v>362.46875628631693</v>
      </c>
      <c r="I7" s="77">
        <v>56.670898420327482</v>
      </c>
      <c r="J7" s="77">
        <v>0</v>
      </c>
      <c r="K7" s="77">
        <v>0</v>
      </c>
      <c r="L7" s="77">
        <f t="shared" si="1"/>
        <v>419.13965470664442</v>
      </c>
      <c r="M7" s="111"/>
      <c r="N7" s="77">
        <v>650.12894873599816</v>
      </c>
      <c r="O7" s="77">
        <v>73.401112376950508</v>
      </c>
      <c r="P7" s="77">
        <v>0</v>
      </c>
      <c r="Q7" s="77">
        <v>0</v>
      </c>
      <c r="R7" s="77">
        <f t="shared" si="2"/>
        <v>723.53006111294872</v>
      </c>
      <c r="S7" s="120"/>
      <c r="T7" s="77">
        <v>743.07678675737725</v>
      </c>
      <c r="U7" s="77">
        <v>102.46181163173917</v>
      </c>
      <c r="V7" s="77">
        <v>0</v>
      </c>
      <c r="W7" s="77">
        <v>0</v>
      </c>
      <c r="X7" s="77">
        <f t="shared" si="3"/>
        <v>845.53859838911637</v>
      </c>
      <c r="Y7" s="108"/>
      <c r="Z7" s="77">
        <v>842.68064073751168</v>
      </c>
      <c r="AA7" s="77">
        <v>500.26259110945296</v>
      </c>
      <c r="AB7" s="77">
        <v>70.829059887231935</v>
      </c>
      <c r="AC7" s="77">
        <v>0</v>
      </c>
      <c r="AD7" s="77">
        <f t="shared" si="4"/>
        <v>1413.7722917341966</v>
      </c>
      <c r="AE7" s="108"/>
      <c r="AF7" s="77">
        <v>801.33508855639843</v>
      </c>
      <c r="AG7" s="77">
        <v>656.31745021393101</v>
      </c>
      <c r="AH7" s="77">
        <v>157.0540476127679</v>
      </c>
      <c r="AI7" s="77">
        <v>0</v>
      </c>
      <c r="AJ7" s="77">
        <f t="shared" si="5"/>
        <v>1614.7065863830974</v>
      </c>
      <c r="AR7" s="77">
        <v>3356.6387537493015</v>
      </c>
      <c r="AS7" s="77">
        <v>579.23722493891671</v>
      </c>
      <c r="AT7" s="77">
        <v>222.61966997632828</v>
      </c>
      <c r="AU7" s="77">
        <v>0</v>
      </c>
      <c r="AV7" s="77">
        <v>4158.4956486645469</v>
      </c>
    </row>
    <row r="8" spans="1:48" x14ac:dyDescent="0.2">
      <c r="A8" s="40">
        <v>3</v>
      </c>
      <c r="B8" s="118">
        <v>324.83587028994697</v>
      </c>
      <c r="C8" s="118">
        <v>655.11748250464177</v>
      </c>
      <c r="D8" s="118">
        <v>0.20209186117853101</v>
      </c>
      <c r="E8" s="118">
        <v>0</v>
      </c>
      <c r="F8" s="41">
        <f t="shared" si="0"/>
        <v>980.15544465576727</v>
      </c>
      <c r="G8" s="111"/>
      <c r="H8" s="41">
        <v>362.46875628631693</v>
      </c>
      <c r="I8" s="41">
        <v>504.77107012691914</v>
      </c>
      <c r="J8" s="41">
        <v>0</v>
      </c>
      <c r="K8" s="41">
        <v>0</v>
      </c>
      <c r="L8" s="41">
        <f t="shared" si="1"/>
        <v>867.23982641323607</v>
      </c>
      <c r="M8" s="111"/>
      <c r="N8" s="41">
        <v>650.12894873599816</v>
      </c>
      <c r="O8" s="41">
        <v>697.57934796312429</v>
      </c>
      <c r="P8" s="41">
        <v>0</v>
      </c>
      <c r="Q8" s="41">
        <v>0</v>
      </c>
      <c r="R8" s="41">
        <f t="shared" si="2"/>
        <v>1347.7082966991225</v>
      </c>
      <c r="S8" s="120"/>
      <c r="T8" s="41">
        <v>743.07678675737736</v>
      </c>
      <c r="U8" s="41">
        <v>1054.9040773239146</v>
      </c>
      <c r="V8" s="41">
        <v>0</v>
      </c>
      <c r="W8" s="41">
        <v>0</v>
      </c>
      <c r="X8" s="41">
        <f t="shared" si="3"/>
        <v>1797.9808640812921</v>
      </c>
      <c r="Y8" s="108"/>
      <c r="Z8" s="41">
        <v>842.68064073751168</v>
      </c>
      <c r="AA8" s="41">
        <v>2007.0071309083105</v>
      </c>
      <c r="AB8" s="41">
        <v>70.829059887231935</v>
      </c>
      <c r="AC8" s="41">
        <v>0</v>
      </c>
      <c r="AD8" s="41">
        <f t="shared" si="4"/>
        <v>2920.5168315330538</v>
      </c>
      <c r="AE8" s="108"/>
      <c r="AF8" s="41">
        <v>801.33508855639855</v>
      </c>
      <c r="AG8" s="41">
        <v>2255.434888112256</v>
      </c>
      <c r="AH8" s="41">
        <v>157.0540476127679</v>
      </c>
      <c r="AI8" s="41">
        <v>0</v>
      </c>
      <c r="AJ8" s="41">
        <f t="shared" si="5"/>
        <v>3213.8240242814227</v>
      </c>
      <c r="AR8" s="41">
        <v>3356.638753749301</v>
      </c>
      <c r="AS8" s="41">
        <v>5786.5718495893534</v>
      </c>
      <c r="AT8" s="41">
        <v>222.61966997632831</v>
      </c>
      <c r="AU8" s="41">
        <v>0</v>
      </c>
      <c r="AV8" s="41">
        <v>9365.8302733149831</v>
      </c>
    </row>
    <row r="9" spans="1:48" x14ac:dyDescent="0.2">
      <c r="A9" s="78">
        <v>4</v>
      </c>
      <c r="B9" s="76">
        <v>324.83587028994702</v>
      </c>
      <c r="C9" s="76">
        <v>911.35256231572839</v>
      </c>
      <c r="D9" s="76">
        <v>0.20209186117853098</v>
      </c>
      <c r="E9" s="76">
        <v>0</v>
      </c>
      <c r="F9" s="77">
        <f t="shared" si="0"/>
        <v>1236.390524466854</v>
      </c>
      <c r="G9" s="111"/>
      <c r="H9" s="77">
        <v>362.46875628631688</v>
      </c>
      <c r="I9" s="77">
        <v>691.61826302677241</v>
      </c>
      <c r="J9" s="77">
        <v>0</v>
      </c>
      <c r="K9" s="77">
        <v>0</v>
      </c>
      <c r="L9" s="77">
        <f t="shared" si="1"/>
        <v>1054.0870193130893</v>
      </c>
      <c r="M9" s="111"/>
      <c r="N9" s="77">
        <v>650.12894873599816</v>
      </c>
      <c r="O9" s="77">
        <v>935.52643363066647</v>
      </c>
      <c r="P9" s="77">
        <v>0</v>
      </c>
      <c r="Q9" s="77">
        <v>0</v>
      </c>
      <c r="R9" s="77">
        <f t="shared" si="2"/>
        <v>1585.6553823666645</v>
      </c>
      <c r="S9" s="120"/>
      <c r="T9" s="77">
        <v>743.07678675737725</v>
      </c>
      <c r="U9" s="77">
        <v>1365.5416703525759</v>
      </c>
      <c r="V9" s="77">
        <v>0</v>
      </c>
      <c r="W9" s="77">
        <v>0</v>
      </c>
      <c r="X9" s="77">
        <f t="shared" si="3"/>
        <v>2108.6184571099529</v>
      </c>
      <c r="Y9" s="108"/>
      <c r="Z9" s="77">
        <v>842.68064073751168</v>
      </c>
      <c r="AA9" s="77">
        <v>2520.1563804762736</v>
      </c>
      <c r="AB9" s="77">
        <v>70.829059887231935</v>
      </c>
      <c r="AC9" s="77">
        <v>0</v>
      </c>
      <c r="AD9" s="77">
        <f t="shared" si="4"/>
        <v>3433.666081101017</v>
      </c>
      <c r="AE9" s="108"/>
      <c r="AF9" s="77">
        <v>801.33508855639855</v>
      </c>
      <c r="AG9" s="77">
        <v>2786.9906905174398</v>
      </c>
      <c r="AH9" s="77">
        <v>157.0540476127679</v>
      </c>
      <c r="AI9" s="77">
        <v>0</v>
      </c>
      <c r="AJ9" s="77">
        <f t="shared" si="5"/>
        <v>3745.3798266866065</v>
      </c>
      <c r="AR9" s="77">
        <v>3356.6387537493015</v>
      </c>
      <c r="AS9" s="77">
        <v>4130.5137326686918</v>
      </c>
      <c r="AT9" s="77">
        <v>222.61966997632828</v>
      </c>
      <c r="AU9" s="77">
        <v>0</v>
      </c>
      <c r="AV9" s="77">
        <v>7709.7721563943223</v>
      </c>
    </row>
    <row r="10" spans="1:48" x14ac:dyDescent="0.2">
      <c r="A10" s="40">
        <v>5</v>
      </c>
      <c r="B10" s="118">
        <v>324.83587028994702</v>
      </c>
      <c r="C10" s="118">
        <v>1190.3096401970299</v>
      </c>
      <c r="D10" s="118">
        <v>0.20209186117853101</v>
      </c>
      <c r="E10" s="118">
        <v>0</v>
      </c>
      <c r="F10" s="41">
        <f t="shared" si="0"/>
        <v>1515.3476023481555</v>
      </c>
      <c r="G10" s="111"/>
      <c r="H10" s="41">
        <v>362.46875628631699</v>
      </c>
      <c r="I10" s="41">
        <v>872.12888882223149</v>
      </c>
      <c r="J10" s="41">
        <v>0</v>
      </c>
      <c r="K10" s="41">
        <v>0</v>
      </c>
      <c r="L10" s="41">
        <f t="shared" si="1"/>
        <v>1234.5976451085485</v>
      </c>
      <c r="M10" s="111"/>
      <c r="N10" s="41">
        <v>748.70873492671308</v>
      </c>
      <c r="O10" s="41">
        <v>1176.1818319144606</v>
      </c>
      <c r="P10" s="41">
        <v>0</v>
      </c>
      <c r="Q10" s="41">
        <v>0</v>
      </c>
      <c r="R10" s="41">
        <f t="shared" si="2"/>
        <v>1924.8905668411737</v>
      </c>
      <c r="S10" s="120"/>
      <c r="T10" s="41">
        <v>743.07678675737736</v>
      </c>
      <c r="U10" s="41">
        <v>1643.8852402629789</v>
      </c>
      <c r="V10" s="41">
        <v>0</v>
      </c>
      <c r="W10" s="41">
        <v>0</v>
      </c>
      <c r="X10" s="41">
        <f t="shared" si="3"/>
        <v>2386.9620270203563</v>
      </c>
      <c r="Y10" s="108"/>
      <c r="Z10" s="41">
        <v>842.68064073751168</v>
      </c>
      <c r="AA10" s="41">
        <v>3185.0845458642275</v>
      </c>
      <c r="AB10" s="41">
        <v>70.829059887231949</v>
      </c>
      <c r="AC10" s="41">
        <v>0</v>
      </c>
      <c r="AD10" s="41">
        <f t="shared" si="4"/>
        <v>4098.5942464889713</v>
      </c>
      <c r="AE10" s="108"/>
      <c r="AF10" s="41">
        <v>801.33508855639843</v>
      </c>
      <c r="AG10" s="41">
        <v>3867.8270414027493</v>
      </c>
      <c r="AH10" s="41">
        <v>157.0540476127679</v>
      </c>
      <c r="AI10" s="41">
        <v>531.87043544722997</v>
      </c>
      <c r="AJ10" s="41">
        <f t="shared" si="5"/>
        <v>5358.0866130191462</v>
      </c>
      <c r="AR10" s="41">
        <v>3356.6387537493019</v>
      </c>
      <c r="AS10" s="41">
        <v>4392.2521611609909</v>
      </c>
      <c r="AT10" s="41">
        <v>222.61966997632828</v>
      </c>
      <c r="AU10" s="41">
        <v>0</v>
      </c>
      <c r="AV10" s="41">
        <v>7971.5105848866215</v>
      </c>
    </row>
    <row r="11" spans="1:48" x14ac:dyDescent="0.2">
      <c r="A11" s="78">
        <v>6</v>
      </c>
      <c r="B11" s="76">
        <v>324.84830761979066</v>
      </c>
      <c r="C11" s="76">
        <v>2545.8165555450173</v>
      </c>
      <c r="D11" s="76">
        <v>0.20209186117853101</v>
      </c>
      <c r="E11" s="76">
        <v>24.237463528355111</v>
      </c>
      <c r="F11" s="77">
        <f t="shared" si="0"/>
        <v>2895.1044185543415</v>
      </c>
      <c r="G11" s="111"/>
      <c r="H11" s="77">
        <v>362.46875628631699</v>
      </c>
      <c r="I11" s="77">
        <v>1778.1662717000445</v>
      </c>
      <c r="J11" s="77">
        <v>0</v>
      </c>
      <c r="K11" s="77">
        <v>26.32128209441068</v>
      </c>
      <c r="L11" s="77">
        <f t="shared" si="1"/>
        <v>2166.9563100807723</v>
      </c>
      <c r="M11" s="111"/>
      <c r="N11" s="77">
        <v>748.70873492671319</v>
      </c>
      <c r="O11" s="77">
        <v>2050.0100327912969</v>
      </c>
      <c r="P11" s="77">
        <v>0</v>
      </c>
      <c r="Q11" s="77">
        <v>29.944499734327806</v>
      </c>
      <c r="R11" s="77">
        <f t="shared" si="2"/>
        <v>2828.663267452338</v>
      </c>
      <c r="S11" s="120"/>
      <c r="T11" s="77">
        <v>743.07678675737725</v>
      </c>
      <c r="U11" s="77">
        <v>2424.2503837110539</v>
      </c>
      <c r="V11" s="77">
        <v>0</v>
      </c>
      <c r="W11" s="77">
        <v>48.566094457632552</v>
      </c>
      <c r="X11" s="77">
        <f t="shared" si="3"/>
        <v>3215.8932649260637</v>
      </c>
      <c r="Y11" s="108"/>
      <c r="Z11" s="77">
        <v>842.68064073751179</v>
      </c>
      <c r="AA11" s="77">
        <v>3407.1184203304592</v>
      </c>
      <c r="AB11" s="77">
        <v>70.829059887231949</v>
      </c>
      <c r="AC11" s="77">
        <v>545.00031597989846</v>
      </c>
      <c r="AD11" s="77">
        <f t="shared" si="4"/>
        <v>4865.6284369351015</v>
      </c>
      <c r="AE11" s="108"/>
      <c r="AF11" s="77">
        <v>801.33508855639866</v>
      </c>
      <c r="AG11" s="77">
        <v>3257.054983831647</v>
      </c>
      <c r="AH11" s="77">
        <v>157.0540476127679</v>
      </c>
      <c r="AI11" s="77">
        <v>559.76760309193753</v>
      </c>
      <c r="AJ11" s="77">
        <f t="shared" si="5"/>
        <v>4775.2117230927506</v>
      </c>
      <c r="AR11" s="77">
        <v>3356.6387537493015</v>
      </c>
      <c r="AS11" s="77">
        <v>4445.5920525146121</v>
      </c>
      <c r="AT11" s="77">
        <v>222.61966997632834</v>
      </c>
      <c r="AU11" s="77">
        <v>233.23838420406494</v>
      </c>
      <c r="AV11" s="77">
        <v>8258.0888604443062</v>
      </c>
    </row>
    <row r="12" spans="1:48" x14ac:dyDescent="0.2">
      <c r="A12" s="40">
        <v>7</v>
      </c>
      <c r="B12" s="118">
        <v>326.21539576723814</v>
      </c>
      <c r="C12" s="118">
        <v>54.186242422581174</v>
      </c>
      <c r="D12" s="118">
        <v>0.20209186117853101</v>
      </c>
      <c r="E12" s="118">
        <v>2688.3743426068872</v>
      </c>
      <c r="F12" s="41">
        <f t="shared" si="0"/>
        <v>3068.9780726578851</v>
      </c>
      <c r="G12" s="111"/>
      <c r="H12" s="41">
        <v>362.46875628631693</v>
      </c>
      <c r="I12" s="41">
        <v>36.495880086674994</v>
      </c>
      <c r="J12" s="41">
        <v>0</v>
      </c>
      <c r="K12" s="41">
        <v>3189.23477466031</v>
      </c>
      <c r="L12" s="41">
        <f t="shared" si="1"/>
        <v>3588.1994110333021</v>
      </c>
      <c r="M12" s="111"/>
      <c r="N12" s="41">
        <v>748.70873492671308</v>
      </c>
      <c r="O12" s="41">
        <v>41.40389034798887</v>
      </c>
      <c r="P12" s="41">
        <v>0</v>
      </c>
      <c r="Q12" s="41">
        <v>3910.5347923627364</v>
      </c>
      <c r="R12" s="41">
        <f t="shared" si="2"/>
        <v>4700.6474176374386</v>
      </c>
      <c r="S12" s="120"/>
      <c r="T12" s="41">
        <v>743.07678675737725</v>
      </c>
      <c r="U12" s="41">
        <v>79.581488894788961</v>
      </c>
      <c r="V12" s="41">
        <v>0</v>
      </c>
      <c r="W12" s="41">
        <v>4786.9225430587876</v>
      </c>
      <c r="X12" s="41">
        <f t="shared" si="3"/>
        <v>5609.5808187109542</v>
      </c>
      <c r="Y12" s="108"/>
      <c r="Z12" s="41">
        <v>842.68064073751157</v>
      </c>
      <c r="AA12" s="41">
        <v>86.369800073164598</v>
      </c>
      <c r="AB12" s="41">
        <v>70.829059887231935</v>
      </c>
      <c r="AC12" s="41">
        <v>5539.4473391452157</v>
      </c>
      <c r="AD12" s="41">
        <f t="shared" si="4"/>
        <v>6539.3268398431237</v>
      </c>
      <c r="AE12" s="108"/>
      <c r="AF12" s="41">
        <v>801.33508855639855</v>
      </c>
      <c r="AG12" s="41">
        <v>19.040666339630295</v>
      </c>
      <c r="AH12" s="41">
        <v>157.0540476127679</v>
      </c>
      <c r="AI12" s="41">
        <v>6098.0850955366568</v>
      </c>
      <c r="AJ12" s="41">
        <f t="shared" si="5"/>
        <v>7075.5148980454533</v>
      </c>
      <c r="AR12" s="41">
        <v>3356.6387537493015</v>
      </c>
      <c r="AS12" s="41">
        <v>134.85884332503616</v>
      </c>
      <c r="AT12" s="41">
        <v>222.61966997632831</v>
      </c>
      <c r="AU12" s="41">
        <v>6720.3614891961315</v>
      </c>
      <c r="AV12" s="41">
        <v>10434.478756246797</v>
      </c>
    </row>
    <row r="13" spans="1:48" x14ac:dyDescent="0.2">
      <c r="A13" s="78">
        <v>8</v>
      </c>
      <c r="B13" s="76">
        <v>326.24097577772602</v>
      </c>
      <c r="C13" s="76">
        <v>0</v>
      </c>
      <c r="D13" s="76">
        <v>0.20209186117853101</v>
      </c>
      <c r="E13" s="76">
        <v>2738.2238343425738</v>
      </c>
      <c r="F13" s="77">
        <f t="shared" si="0"/>
        <v>3064.6669019814785</v>
      </c>
      <c r="G13" s="111"/>
      <c r="H13" s="77">
        <v>362.46875628631688</v>
      </c>
      <c r="I13" s="77">
        <v>0</v>
      </c>
      <c r="J13" s="77">
        <v>0</v>
      </c>
      <c r="K13" s="77">
        <v>3207.295127000833</v>
      </c>
      <c r="L13" s="77">
        <f t="shared" si="1"/>
        <v>3569.7638832871498</v>
      </c>
      <c r="M13" s="111"/>
      <c r="N13" s="77">
        <v>748.70873492671296</v>
      </c>
      <c r="O13" s="77">
        <v>0</v>
      </c>
      <c r="P13" s="77">
        <v>0</v>
      </c>
      <c r="Q13" s="77">
        <v>3971.9963036982558</v>
      </c>
      <c r="R13" s="77">
        <f t="shared" si="2"/>
        <v>4720.7050386249684</v>
      </c>
      <c r="S13" s="120"/>
      <c r="T13" s="77">
        <v>743.07678675737725</v>
      </c>
      <c r="U13" s="77">
        <v>0</v>
      </c>
      <c r="V13" s="77">
        <v>0</v>
      </c>
      <c r="W13" s="77">
        <v>4812.5820175489771</v>
      </c>
      <c r="X13" s="77">
        <f t="shared" si="3"/>
        <v>5555.6588043063548</v>
      </c>
      <c r="Y13" s="108"/>
      <c r="Z13" s="77">
        <v>842.68064073751168</v>
      </c>
      <c r="AA13" s="77">
        <v>0</v>
      </c>
      <c r="AB13" s="77">
        <v>70.829059887231949</v>
      </c>
      <c r="AC13" s="77">
        <v>5625.1831115022342</v>
      </c>
      <c r="AD13" s="77">
        <f t="shared" si="4"/>
        <v>6538.6928121269775</v>
      </c>
      <c r="AE13" s="108"/>
      <c r="AF13" s="77">
        <v>801.33508855639855</v>
      </c>
      <c r="AG13" s="77">
        <v>19.663550635020492</v>
      </c>
      <c r="AH13" s="77">
        <v>157.0540476127679</v>
      </c>
      <c r="AI13" s="77">
        <v>6201.6086647407747</v>
      </c>
      <c r="AJ13" s="77">
        <f t="shared" si="5"/>
        <v>7179.6613515449617</v>
      </c>
      <c r="AR13" s="77">
        <v>3356.6387537493015</v>
      </c>
      <c r="AS13" s="77">
        <v>0</v>
      </c>
      <c r="AT13" s="77">
        <v>222.61966997632831</v>
      </c>
      <c r="AU13" s="77">
        <v>6837.0278740525027</v>
      </c>
      <c r="AV13" s="77">
        <v>10416.286297778133</v>
      </c>
    </row>
    <row r="14" spans="1:48" x14ac:dyDescent="0.2">
      <c r="A14" s="40">
        <v>9</v>
      </c>
      <c r="B14" s="118">
        <v>326.24212655759521</v>
      </c>
      <c r="C14" s="118">
        <v>0</v>
      </c>
      <c r="D14" s="118">
        <v>0.20209186117853101</v>
      </c>
      <c r="E14" s="118">
        <v>2740.466436690419</v>
      </c>
      <c r="F14" s="41">
        <f t="shared" si="0"/>
        <v>3066.9106551091927</v>
      </c>
      <c r="G14" s="111"/>
      <c r="H14" s="41">
        <v>362.46875628631688</v>
      </c>
      <c r="I14" s="41">
        <v>0</v>
      </c>
      <c r="J14" s="41">
        <v>0</v>
      </c>
      <c r="K14" s="41">
        <v>3216.6977965361934</v>
      </c>
      <c r="L14" s="41">
        <f t="shared" si="1"/>
        <v>3579.1665528225103</v>
      </c>
      <c r="M14" s="111"/>
      <c r="N14" s="41">
        <v>748.70873492671308</v>
      </c>
      <c r="O14" s="41">
        <v>0</v>
      </c>
      <c r="P14" s="41">
        <v>0</v>
      </c>
      <c r="Q14" s="41">
        <v>3990.2597327378594</v>
      </c>
      <c r="R14" s="41">
        <f t="shared" si="2"/>
        <v>4738.968467664572</v>
      </c>
      <c r="S14" s="120"/>
      <c r="T14" s="41">
        <v>743.07678675737725</v>
      </c>
      <c r="U14" s="41">
        <v>0</v>
      </c>
      <c r="V14" s="41">
        <v>0</v>
      </c>
      <c r="W14" s="41">
        <v>4808.287432613819</v>
      </c>
      <c r="X14" s="41">
        <f t="shared" si="3"/>
        <v>5551.3642193711967</v>
      </c>
      <c r="Y14" s="108"/>
      <c r="Z14" s="41">
        <v>842.68064073751168</v>
      </c>
      <c r="AA14" s="41">
        <v>0</v>
      </c>
      <c r="AB14" s="41">
        <v>70.829059887231949</v>
      </c>
      <c r="AC14" s="41">
        <v>5671.0161186518135</v>
      </c>
      <c r="AD14" s="41">
        <f t="shared" si="4"/>
        <v>6584.5258192765568</v>
      </c>
      <c r="AE14" s="108"/>
      <c r="AF14" s="41">
        <v>801.33508855639855</v>
      </c>
      <c r="AG14" s="41">
        <v>20.005424779982086</v>
      </c>
      <c r="AH14" s="41">
        <v>157.0540476127679</v>
      </c>
      <c r="AI14" s="41">
        <v>6205.919881516339</v>
      </c>
      <c r="AJ14" s="41">
        <f t="shared" si="5"/>
        <v>7184.3144424654874</v>
      </c>
      <c r="AR14" s="41">
        <v>3356.6387537493019</v>
      </c>
      <c r="AS14" s="41">
        <v>0</v>
      </c>
      <c r="AT14" s="41">
        <v>222.61966997632828</v>
      </c>
      <c r="AU14" s="41">
        <v>6666.5439244250401</v>
      </c>
      <c r="AV14" s="41">
        <v>10245.80234815067</v>
      </c>
    </row>
    <row r="15" spans="1:48" x14ac:dyDescent="0.2">
      <c r="A15" s="78">
        <v>10</v>
      </c>
      <c r="B15" s="76">
        <v>326.23713778619668</v>
      </c>
      <c r="C15" s="76">
        <v>0</v>
      </c>
      <c r="D15" s="76">
        <v>0.20209186117853101</v>
      </c>
      <c r="E15" s="76">
        <v>2730.7444813878278</v>
      </c>
      <c r="F15" s="77">
        <f t="shared" si="0"/>
        <v>3057.183711035203</v>
      </c>
      <c r="G15" s="111"/>
      <c r="H15" s="77">
        <v>362.46875628631693</v>
      </c>
      <c r="I15" s="77">
        <v>0</v>
      </c>
      <c r="J15" s="77">
        <v>0</v>
      </c>
      <c r="K15" s="77">
        <v>3243.1879309788919</v>
      </c>
      <c r="L15" s="77">
        <f t="shared" si="1"/>
        <v>3605.6566872652088</v>
      </c>
      <c r="M15" s="111"/>
      <c r="N15" s="77">
        <v>748.70873492671308</v>
      </c>
      <c r="O15" s="77">
        <v>0</v>
      </c>
      <c r="P15" s="77">
        <v>0</v>
      </c>
      <c r="Q15" s="77">
        <v>3971.0903297690784</v>
      </c>
      <c r="R15" s="77">
        <f t="shared" si="2"/>
        <v>4719.7990646957915</v>
      </c>
      <c r="S15" s="120"/>
      <c r="T15" s="77">
        <v>743.07678675737725</v>
      </c>
      <c r="U15" s="77">
        <v>0</v>
      </c>
      <c r="V15" s="77">
        <v>0</v>
      </c>
      <c r="W15" s="77">
        <v>4819.5547895681775</v>
      </c>
      <c r="X15" s="77">
        <f t="shared" si="3"/>
        <v>5562.6315763255552</v>
      </c>
      <c r="Y15" s="108"/>
      <c r="Z15" s="77">
        <v>842.68064073751179</v>
      </c>
      <c r="AA15" s="77">
        <v>0</v>
      </c>
      <c r="AB15" s="77">
        <v>70.829059887231935</v>
      </c>
      <c r="AC15" s="77">
        <v>5607.6211806742513</v>
      </c>
      <c r="AD15" s="77">
        <f t="shared" si="4"/>
        <v>6521.1308812989946</v>
      </c>
      <c r="AE15" s="108"/>
      <c r="AF15" s="77">
        <v>801.33508855639866</v>
      </c>
      <c r="AG15" s="77">
        <v>19.807387869691741</v>
      </c>
      <c r="AH15" s="77">
        <v>157.0540476127679</v>
      </c>
      <c r="AI15" s="77">
        <v>6219.8230979563941</v>
      </c>
      <c r="AJ15" s="77">
        <f t="shared" si="5"/>
        <v>7198.0196219952522</v>
      </c>
      <c r="AR15" s="77">
        <v>3356.638753749301</v>
      </c>
      <c r="AS15" s="77">
        <v>0</v>
      </c>
      <c r="AT15" s="77">
        <v>222.61966997632828</v>
      </c>
      <c r="AU15" s="77">
        <v>6642.4095667307374</v>
      </c>
      <c r="AV15" s="77">
        <v>10221.667990456366</v>
      </c>
    </row>
    <row r="16" spans="1:48" x14ac:dyDescent="0.2">
      <c r="A16" s="40">
        <v>11</v>
      </c>
      <c r="B16" s="118">
        <v>326.23636790006776</v>
      </c>
      <c r="C16" s="118">
        <v>0</v>
      </c>
      <c r="D16" s="118">
        <v>0.20209186117853101</v>
      </c>
      <c r="E16" s="118">
        <v>2729.2435696562434</v>
      </c>
      <c r="F16" s="41">
        <f t="shared" si="0"/>
        <v>3055.6820294174895</v>
      </c>
      <c r="G16" s="111"/>
      <c r="H16" s="41">
        <v>362.46875628631688</v>
      </c>
      <c r="I16" s="41">
        <v>0</v>
      </c>
      <c r="J16" s="41">
        <v>0</v>
      </c>
      <c r="K16" s="41">
        <v>3241.2403810618762</v>
      </c>
      <c r="L16" s="41">
        <f t="shared" si="1"/>
        <v>3603.7091373481931</v>
      </c>
      <c r="M16" s="111"/>
      <c r="N16" s="41">
        <v>748.70873492671308</v>
      </c>
      <c r="O16" s="41">
        <v>0</v>
      </c>
      <c r="P16" s="41">
        <v>0</v>
      </c>
      <c r="Q16" s="41">
        <v>3976.2104137200304</v>
      </c>
      <c r="R16" s="41">
        <f t="shared" si="2"/>
        <v>4724.9191486467435</v>
      </c>
      <c r="S16" s="120"/>
      <c r="T16" s="41">
        <v>743.07678675737725</v>
      </c>
      <c r="U16" s="41">
        <v>0</v>
      </c>
      <c r="V16" s="41">
        <v>0</v>
      </c>
      <c r="W16" s="41">
        <v>4832.3040226758258</v>
      </c>
      <c r="X16" s="41">
        <f t="shared" si="3"/>
        <v>5575.3808094332035</v>
      </c>
      <c r="Y16" s="108"/>
      <c r="Z16" s="41">
        <v>842.68064073751168</v>
      </c>
      <c r="AA16" s="41">
        <v>0</v>
      </c>
      <c r="AB16" s="41">
        <v>70.829059887231935</v>
      </c>
      <c r="AC16" s="41">
        <v>5598.3149640329239</v>
      </c>
      <c r="AD16" s="41">
        <f t="shared" si="4"/>
        <v>6511.8246646576672</v>
      </c>
      <c r="AE16" s="108"/>
      <c r="AF16" s="41">
        <v>801.33508855639843</v>
      </c>
      <c r="AG16" s="41">
        <v>0</v>
      </c>
      <c r="AH16" s="41">
        <v>157.05404761276787</v>
      </c>
      <c r="AI16" s="41">
        <v>6235.6033555366421</v>
      </c>
      <c r="AJ16" s="41">
        <f t="shared" si="5"/>
        <v>7193.9924917058088</v>
      </c>
      <c r="AR16" s="41">
        <v>3356.638753749301</v>
      </c>
      <c r="AS16" s="41">
        <v>0</v>
      </c>
      <c r="AT16" s="41">
        <v>222.61966997632828</v>
      </c>
      <c r="AU16" s="41">
        <v>6639.394585076393</v>
      </c>
      <c r="AV16" s="41">
        <v>10218.653008802023</v>
      </c>
    </row>
    <row r="17" spans="1:48" x14ac:dyDescent="0.2">
      <c r="A17" s="78">
        <v>12</v>
      </c>
      <c r="B17" s="76">
        <v>326.23181176623876</v>
      </c>
      <c r="C17" s="76">
        <v>0</v>
      </c>
      <c r="D17" s="76">
        <v>0.20209186117853101</v>
      </c>
      <c r="E17" s="76">
        <v>2719.2358613153797</v>
      </c>
      <c r="F17" s="77">
        <f t="shared" si="0"/>
        <v>3045.669764942797</v>
      </c>
      <c r="G17" s="111"/>
      <c r="H17" s="77">
        <v>362.46875628631688</v>
      </c>
      <c r="I17" s="77">
        <v>0</v>
      </c>
      <c r="J17" s="77">
        <v>0</v>
      </c>
      <c r="K17" s="77">
        <v>3216.4128906973456</v>
      </c>
      <c r="L17" s="77">
        <f t="shared" si="1"/>
        <v>3578.8816469836624</v>
      </c>
      <c r="M17" s="111"/>
      <c r="N17" s="77">
        <v>748.70873492671308</v>
      </c>
      <c r="O17" s="77">
        <v>0</v>
      </c>
      <c r="P17" s="77">
        <v>0</v>
      </c>
      <c r="Q17" s="77">
        <v>3998.5360928226278</v>
      </c>
      <c r="R17" s="77">
        <f t="shared" si="2"/>
        <v>4747.2448277493404</v>
      </c>
      <c r="S17" s="120"/>
      <c r="T17" s="77">
        <v>743.07678675737725</v>
      </c>
      <c r="U17" s="77">
        <v>0</v>
      </c>
      <c r="V17" s="77">
        <v>0</v>
      </c>
      <c r="W17" s="77">
        <v>4797.6312973522217</v>
      </c>
      <c r="X17" s="77">
        <f t="shared" si="3"/>
        <v>5540.7080841095994</v>
      </c>
      <c r="Y17" s="108"/>
      <c r="Z17" s="77">
        <v>842.68064073751179</v>
      </c>
      <c r="AA17" s="77">
        <v>0</v>
      </c>
      <c r="AB17" s="77">
        <v>70.829059887231935</v>
      </c>
      <c r="AC17" s="77">
        <v>5594.2926161544929</v>
      </c>
      <c r="AD17" s="77">
        <f t="shared" si="4"/>
        <v>6507.8023167792362</v>
      </c>
      <c r="AE17" s="108"/>
      <c r="AF17" s="77">
        <v>801.33508855639855</v>
      </c>
      <c r="AG17" s="77">
        <v>0</v>
      </c>
      <c r="AH17" s="77">
        <v>157.0540476127679</v>
      </c>
      <c r="AI17" s="77">
        <v>6197.5327932339178</v>
      </c>
      <c r="AJ17" s="77">
        <f t="shared" si="5"/>
        <v>7155.9219294030845</v>
      </c>
      <c r="AR17" s="77">
        <v>3356.6387537493019</v>
      </c>
      <c r="AS17" s="77">
        <v>0</v>
      </c>
      <c r="AT17" s="77">
        <v>222.61966997632831</v>
      </c>
      <c r="AU17" s="77">
        <v>6882.8657183527139</v>
      </c>
      <c r="AV17" s="77">
        <v>10462.124142078344</v>
      </c>
    </row>
    <row r="18" spans="1:48" x14ac:dyDescent="0.2">
      <c r="A18" s="40">
        <v>13</v>
      </c>
      <c r="B18" s="118">
        <v>326.23078297220576</v>
      </c>
      <c r="C18" s="118">
        <v>0</v>
      </c>
      <c r="D18" s="118">
        <v>0.20209186117853101</v>
      </c>
      <c r="E18" s="118">
        <v>2572.0070114180676</v>
      </c>
      <c r="F18" s="41">
        <f t="shared" si="0"/>
        <v>2898.4398862514518</v>
      </c>
      <c r="G18" s="111"/>
      <c r="H18" s="41">
        <v>362.46875628631688</v>
      </c>
      <c r="I18" s="41">
        <v>0</v>
      </c>
      <c r="J18" s="41">
        <v>0</v>
      </c>
      <c r="K18" s="41">
        <v>3029.1515473835934</v>
      </c>
      <c r="L18" s="41">
        <f t="shared" si="1"/>
        <v>3391.6203036699103</v>
      </c>
      <c r="M18" s="111"/>
      <c r="N18" s="41">
        <v>748.70873492671308</v>
      </c>
      <c r="O18" s="41">
        <v>0</v>
      </c>
      <c r="P18" s="41">
        <v>0</v>
      </c>
      <c r="Q18" s="41">
        <v>3639.4456497007177</v>
      </c>
      <c r="R18" s="41">
        <f t="shared" si="2"/>
        <v>4388.1543846274308</v>
      </c>
      <c r="S18" s="120"/>
      <c r="T18" s="41">
        <v>743.07678675737736</v>
      </c>
      <c r="U18" s="41">
        <v>0</v>
      </c>
      <c r="V18" s="41">
        <v>0</v>
      </c>
      <c r="W18" s="41">
        <v>4466.3262195650359</v>
      </c>
      <c r="X18" s="41">
        <f t="shared" si="3"/>
        <v>5209.4030063224136</v>
      </c>
      <c r="Y18" s="108"/>
      <c r="Z18" s="41">
        <v>842.68064073751168</v>
      </c>
      <c r="AA18" s="41">
        <v>0</v>
      </c>
      <c r="AB18" s="41">
        <v>70.829059887231935</v>
      </c>
      <c r="AC18" s="41">
        <v>5136.5232331534853</v>
      </c>
      <c r="AD18" s="41">
        <f t="shared" si="4"/>
        <v>6050.0329337782287</v>
      </c>
      <c r="AE18" s="108"/>
      <c r="AF18" s="41">
        <v>801.33508855639843</v>
      </c>
      <c r="AG18" s="41">
        <v>0</v>
      </c>
      <c r="AH18" s="41">
        <v>157.0540476127679</v>
      </c>
      <c r="AI18" s="41">
        <v>5815.8822899351671</v>
      </c>
      <c r="AJ18" s="41">
        <f t="shared" si="5"/>
        <v>6774.2714261043338</v>
      </c>
      <c r="AR18" s="41">
        <v>3356.6387537493015</v>
      </c>
      <c r="AS18" s="41">
        <v>0</v>
      </c>
      <c r="AT18" s="41">
        <v>222.61966997632831</v>
      </c>
      <c r="AU18" s="41">
        <v>8075.8916923381021</v>
      </c>
      <c r="AV18" s="41">
        <v>11655.150116063731</v>
      </c>
    </row>
    <row r="19" spans="1:48" x14ac:dyDescent="0.2">
      <c r="A19" s="78">
        <v>14</v>
      </c>
      <c r="B19" s="76">
        <v>326.22584530036886</v>
      </c>
      <c r="C19" s="76">
        <v>0</v>
      </c>
      <c r="D19" s="76">
        <v>0.20209186117853101</v>
      </c>
      <c r="E19" s="76">
        <v>2557.8736246818535</v>
      </c>
      <c r="F19" s="77">
        <f t="shared" si="0"/>
        <v>2884.301561843401</v>
      </c>
      <c r="G19" s="111"/>
      <c r="H19" s="77">
        <v>362.46875628631693</v>
      </c>
      <c r="I19" s="77">
        <v>0</v>
      </c>
      <c r="J19" s="77">
        <v>0</v>
      </c>
      <c r="K19" s="77">
        <v>3012.9565152388832</v>
      </c>
      <c r="L19" s="77">
        <f t="shared" si="1"/>
        <v>3375.4252715252001</v>
      </c>
      <c r="M19" s="111"/>
      <c r="N19" s="77">
        <v>748.70873492671308</v>
      </c>
      <c r="O19" s="77">
        <v>0</v>
      </c>
      <c r="P19" s="77">
        <v>0</v>
      </c>
      <c r="Q19" s="77">
        <v>3603.3422221836445</v>
      </c>
      <c r="R19" s="77">
        <f t="shared" si="2"/>
        <v>4352.0509571103576</v>
      </c>
      <c r="S19" s="120"/>
      <c r="T19" s="77">
        <v>743.07678675737725</v>
      </c>
      <c r="U19" s="77">
        <v>0</v>
      </c>
      <c r="V19" s="77">
        <v>0</v>
      </c>
      <c r="W19" s="77">
        <v>4478.9502040975531</v>
      </c>
      <c r="X19" s="77">
        <f t="shared" si="3"/>
        <v>5222.0269908549308</v>
      </c>
      <c r="Y19" s="108"/>
      <c r="Z19" s="77">
        <v>842.68064073751168</v>
      </c>
      <c r="AA19" s="77">
        <v>0</v>
      </c>
      <c r="AB19" s="77">
        <v>70.829059887231935</v>
      </c>
      <c r="AC19" s="77">
        <v>5086.0008974936218</v>
      </c>
      <c r="AD19" s="77">
        <f t="shared" si="4"/>
        <v>5999.5105981183651</v>
      </c>
      <c r="AE19" s="108"/>
      <c r="AF19" s="77">
        <v>801.33508855639855</v>
      </c>
      <c r="AG19" s="77">
        <v>0</v>
      </c>
      <c r="AH19" s="77">
        <v>157.0540476127679</v>
      </c>
      <c r="AI19" s="77">
        <v>5837.4478624181329</v>
      </c>
      <c r="AJ19" s="77">
        <f t="shared" si="5"/>
        <v>6795.8369985872996</v>
      </c>
      <c r="AR19" s="77">
        <v>3356.638753749301</v>
      </c>
      <c r="AS19" s="77">
        <v>0</v>
      </c>
      <c r="AT19" s="77">
        <v>222.61966997632831</v>
      </c>
      <c r="AU19" s="77">
        <v>8086.0565374948101</v>
      </c>
      <c r="AV19" s="77">
        <v>11665.31496122044</v>
      </c>
    </row>
    <row r="20" spans="1:48" x14ac:dyDescent="0.2">
      <c r="A20" s="40">
        <v>15</v>
      </c>
      <c r="B20" s="118">
        <v>326.21821752085521</v>
      </c>
      <c r="C20" s="118">
        <v>0</v>
      </c>
      <c r="D20" s="118">
        <v>0.20209186117853101</v>
      </c>
      <c r="E20" s="118">
        <v>2542.4890522329219</v>
      </c>
      <c r="F20" s="41">
        <f t="shared" si="0"/>
        <v>2868.9093616149557</v>
      </c>
      <c r="G20" s="111"/>
      <c r="H20" s="41">
        <v>362.46875628631688</v>
      </c>
      <c r="I20" s="41">
        <v>0</v>
      </c>
      <c r="J20" s="41">
        <v>0</v>
      </c>
      <c r="K20" s="41">
        <v>2991.1976176146472</v>
      </c>
      <c r="L20" s="41">
        <f t="shared" si="1"/>
        <v>3353.6663739009641</v>
      </c>
      <c r="M20" s="111"/>
      <c r="N20" s="41">
        <v>748.70873492671308</v>
      </c>
      <c r="O20" s="41">
        <v>0</v>
      </c>
      <c r="P20" s="41">
        <v>0</v>
      </c>
      <c r="Q20" s="41">
        <v>3600.8038832521775</v>
      </c>
      <c r="R20" s="41">
        <f t="shared" si="2"/>
        <v>4349.512618178891</v>
      </c>
      <c r="S20" s="120"/>
      <c r="T20" s="41">
        <v>743.07678675737725</v>
      </c>
      <c r="U20" s="41">
        <v>0</v>
      </c>
      <c r="V20" s="41">
        <v>0</v>
      </c>
      <c r="W20" s="41">
        <v>4465.9874480569133</v>
      </c>
      <c r="X20" s="41">
        <f t="shared" si="3"/>
        <v>5209.0642348142901</v>
      </c>
      <c r="Y20" s="108"/>
      <c r="Z20" s="41">
        <v>842.68064073751168</v>
      </c>
      <c r="AA20" s="41">
        <v>0</v>
      </c>
      <c r="AB20" s="41">
        <v>70.829059887231935</v>
      </c>
      <c r="AC20" s="41">
        <v>5067.3358879193493</v>
      </c>
      <c r="AD20" s="41">
        <f t="shared" si="4"/>
        <v>5980.8455885440926</v>
      </c>
      <c r="AE20" s="108"/>
      <c r="AF20" s="41">
        <v>801.33508855639855</v>
      </c>
      <c r="AG20" s="41">
        <v>0</v>
      </c>
      <c r="AH20" s="41">
        <v>157.0540476127679</v>
      </c>
      <c r="AI20" s="41">
        <v>5796.8754925579424</v>
      </c>
      <c r="AJ20" s="41">
        <f t="shared" si="5"/>
        <v>6755.2646287271091</v>
      </c>
      <c r="AR20" s="41">
        <v>3356.6387537493015</v>
      </c>
      <c r="AS20" s="41">
        <v>0</v>
      </c>
      <c r="AT20" s="41">
        <v>222.61966997632831</v>
      </c>
      <c r="AU20" s="41">
        <v>8111.0846971276815</v>
      </c>
      <c r="AV20" s="41">
        <v>11690.343120853311</v>
      </c>
    </row>
    <row r="21" spans="1:48" x14ac:dyDescent="0.2">
      <c r="A21" s="78">
        <v>16</v>
      </c>
      <c r="B21" s="76">
        <v>311.51967553478215</v>
      </c>
      <c r="C21" s="76">
        <v>0</v>
      </c>
      <c r="D21" s="76">
        <v>8.643624773184964</v>
      </c>
      <c r="E21" s="76">
        <v>2495.1165259044747</v>
      </c>
      <c r="F21" s="77">
        <f t="shared" si="0"/>
        <v>2815.2798262124415</v>
      </c>
      <c r="G21" s="111"/>
      <c r="H21" s="77">
        <v>362.46875628631693</v>
      </c>
      <c r="I21" s="77">
        <v>0</v>
      </c>
      <c r="J21" s="77">
        <v>2.8768519453585628</v>
      </c>
      <c r="K21" s="77">
        <v>2976.0837835830807</v>
      </c>
      <c r="L21" s="77">
        <f t="shared" si="1"/>
        <v>3341.4293918147564</v>
      </c>
      <c r="M21" s="111"/>
      <c r="N21" s="77">
        <v>748.70873492671319</v>
      </c>
      <c r="O21" s="77">
        <v>0</v>
      </c>
      <c r="P21" s="77">
        <v>3.5693282126991512</v>
      </c>
      <c r="Q21" s="77">
        <v>3571.6310488201916</v>
      </c>
      <c r="R21" s="77">
        <f t="shared" si="2"/>
        <v>4323.9091119596042</v>
      </c>
      <c r="S21" s="120"/>
      <c r="T21" s="77">
        <v>743.07678675737725</v>
      </c>
      <c r="U21" s="77">
        <v>0</v>
      </c>
      <c r="V21" s="77">
        <v>1.5679937357861998E-2</v>
      </c>
      <c r="W21" s="77">
        <v>4429.6380488025206</v>
      </c>
      <c r="X21" s="77">
        <f t="shared" si="3"/>
        <v>5172.7305154972555</v>
      </c>
      <c r="Y21" s="108"/>
      <c r="Z21" s="77">
        <v>842.68064073751168</v>
      </c>
      <c r="AA21" s="77">
        <v>0</v>
      </c>
      <c r="AB21" s="77">
        <v>70.85203933204329</v>
      </c>
      <c r="AC21" s="77">
        <v>5080.8706012744842</v>
      </c>
      <c r="AD21" s="77">
        <f t="shared" si="4"/>
        <v>5994.403281344039</v>
      </c>
      <c r="AE21" s="108"/>
      <c r="AF21" s="77">
        <v>801.33508855639855</v>
      </c>
      <c r="AG21" s="77">
        <v>0</v>
      </c>
      <c r="AH21" s="77">
        <v>157.08433321995076</v>
      </c>
      <c r="AI21" s="77">
        <v>5785.2516345224012</v>
      </c>
      <c r="AJ21" s="77">
        <f t="shared" si="5"/>
        <v>6743.67105629875</v>
      </c>
      <c r="AR21" s="77">
        <v>3356.6387537493019</v>
      </c>
      <c r="AS21" s="77">
        <v>0</v>
      </c>
      <c r="AT21" s="77">
        <v>222.87777791873529</v>
      </c>
      <c r="AU21" s="77">
        <v>8147.933923122092</v>
      </c>
      <c r="AV21" s="77">
        <v>11727.450454790129</v>
      </c>
    </row>
    <row r="22" spans="1:48" x14ac:dyDescent="0.2">
      <c r="A22" s="40">
        <v>17</v>
      </c>
      <c r="B22" s="118">
        <v>300.59913271040693</v>
      </c>
      <c r="C22" s="118">
        <v>0</v>
      </c>
      <c r="D22" s="118">
        <v>14.898054958020463</v>
      </c>
      <c r="E22" s="118">
        <v>2404.5878412156299</v>
      </c>
      <c r="F22" s="41">
        <f t="shared" si="0"/>
        <v>2720.0850288840575</v>
      </c>
      <c r="G22" s="111"/>
      <c r="H22" s="41">
        <v>362.46875628631688</v>
      </c>
      <c r="I22" s="41">
        <v>0</v>
      </c>
      <c r="J22" s="41">
        <v>5.5237403181664586</v>
      </c>
      <c r="K22" s="41">
        <v>2902.0230670627507</v>
      </c>
      <c r="L22" s="41">
        <f t="shared" si="1"/>
        <v>3270.0155636672339</v>
      </c>
      <c r="M22" s="111"/>
      <c r="N22" s="41">
        <v>748.70873492671319</v>
      </c>
      <c r="O22" s="41">
        <v>0</v>
      </c>
      <c r="P22" s="41">
        <v>6.8737462248729697</v>
      </c>
      <c r="Q22" s="41">
        <v>3479.4295099974138</v>
      </c>
      <c r="R22" s="41">
        <f t="shared" si="2"/>
        <v>4235.0119911490001</v>
      </c>
      <c r="S22" s="120"/>
      <c r="T22" s="41">
        <v>743.07678675737725</v>
      </c>
      <c r="U22" s="41">
        <v>0</v>
      </c>
      <c r="V22" s="41">
        <v>2.4133433121380218E-2</v>
      </c>
      <c r="W22" s="41">
        <v>4344.086667463067</v>
      </c>
      <c r="X22" s="41">
        <f t="shared" si="3"/>
        <v>5087.187587653566</v>
      </c>
      <c r="Y22" s="108"/>
      <c r="Z22" s="41">
        <v>842.68064073751179</v>
      </c>
      <c r="AA22" s="41">
        <v>0</v>
      </c>
      <c r="AB22" s="41">
        <v>70.862721658069617</v>
      </c>
      <c r="AC22" s="41">
        <v>4994.7059323496069</v>
      </c>
      <c r="AD22" s="41">
        <f t="shared" si="4"/>
        <v>5908.2492947451883</v>
      </c>
      <c r="AE22" s="108"/>
      <c r="AF22" s="41">
        <v>801.33508855639855</v>
      </c>
      <c r="AG22" s="41">
        <v>0</v>
      </c>
      <c r="AH22" s="41">
        <v>157.26971920291587</v>
      </c>
      <c r="AI22" s="41">
        <v>5714.3966834524872</v>
      </c>
      <c r="AJ22" s="41">
        <f t="shared" si="5"/>
        <v>6673.0014912118013</v>
      </c>
      <c r="AR22" s="41">
        <v>3356.638753749301</v>
      </c>
      <c r="AS22" s="41">
        <v>0</v>
      </c>
      <c r="AT22" s="41">
        <v>222.87094036765157</v>
      </c>
      <c r="AU22" s="41">
        <v>8176.9003085657532</v>
      </c>
      <c r="AV22" s="41">
        <v>11756.410002682705</v>
      </c>
    </row>
    <row r="23" spans="1:48" x14ac:dyDescent="0.2">
      <c r="A23" s="78">
        <v>18</v>
      </c>
      <c r="B23" s="76">
        <v>278.14404316483513</v>
      </c>
      <c r="C23" s="76">
        <v>0</v>
      </c>
      <c r="D23" s="76">
        <v>27.759883394934256</v>
      </c>
      <c r="E23" s="76">
        <v>2218.5261816804527</v>
      </c>
      <c r="F23" s="77">
        <f t="shared" si="0"/>
        <v>2524.4301082402221</v>
      </c>
      <c r="G23" s="111"/>
      <c r="H23" s="77">
        <v>293.46458067114708</v>
      </c>
      <c r="I23" s="77">
        <v>0</v>
      </c>
      <c r="J23" s="77">
        <v>13.793070342537298</v>
      </c>
      <c r="K23" s="77">
        <v>2684.665056659358</v>
      </c>
      <c r="L23" s="77">
        <f t="shared" si="1"/>
        <v>2991.9227076730422</v>
      </c>
      <c r="M23" s="111"/>
      <c r="N23" s="77">
        <v>676.03574394301268</v>
      </c>
      <c r="O23" s="77">
        <v>0</v>
      </c>
      <c r="P23" s="77">
        <v>16.506885552033154</v>
      </c>
      <c r="Q23" s="77">
        <v>3229.2582197556371</v>
      </c>
      <c r="R23" s="77">
        <f t="shared" si="2"/>
        <v>3921.8008492506829</v>
      </c>
      <c r="S23" s="120"/>
      <c r="T23" s="77">
        <v>615.67324113915765</v>
      </c>
      <c r="U23" s="77">
        <v>0</v>
      </c>
      <c r="V23" s="77">
        <v>6.2845300077776389E-2</v>
      </c>
      <c r="W23" s="77">
        <v>3982.4896431628604</v>
      </c>
      <c r="X23" s="77">
        <f t="shared" si="3"/>
        <v>4598.2257296020962</v>
      </c>
      <c r="Y23" s="108"/>
      <c r="Z23" s="77">
        <v>706.6918653154471</v>
      </c>
      <c r="AA23" s="77">
        <v>0</v>
      </c>
      <c r="AB23" s="77">
        <v>61.546034201202033</v>
      </c>
      <c r="AC23" s="77">
        <v>4619.5320691692123</v>
      </c>
      <c r="AD23" s="77">
        <f t="shared" si="4"/>
        <v>5387.7699686858614</v>
      </c>
      <c r="AE23" s="108"/>
      <c r="AF23" s="77">
        <v>660.37799633720397</v>
      </c>
      <c r="AG23" s="77">
        <v>0</v>
      </c>
      <c r="AH23" s="77">
        <v>134.78242419729693</v>
      </c>
      <c r="AI23" s="77">
        <v>5179.4931889061982</v>
      </c>
      <c r="AJ23" s="77">
        <f t="shared" si="5"/>
        <v>5974.6536094406993</v>
      </c>
      <c r="AR23" s="77">
        <v>3192.5870862347756</v>
      </c>
      <c r="AS23" s="77">
        <v>0</v>
      </c>
      <c r="AT23" s="77">
        <v>212.03536395231214</v>
      </c>
      <c r="AU23" s="77">
        <v>8128.7512164619575</v>
      </c>
      <c r="AV23" s="77">
        <v>11533.373666649046</v>
      </c>
    </row>
    <row r="24" spans="1:48" x14ac:dyDescent="0.2">
      <c r="A24" s="40">
        <v>19</v>
      </c>
      <c r="B24" s="118">
        <v>235.78087816987986</v>
      </c>
      <c r="C24" s="118">
        <v>0</v>
      </c>
      <c r="D24" s="118">
        <v>52.025803097264145</v>
      </c>
      <c r="E24" s="118">
        <v>1676.017739860642</v>
      </c>
      <c r="F24" s="41">
        <f t="shared" si="0"/>
        <v>1963.8244211277861</v>
      </c>
      <c r="G24" s="111"/>
      <c r="H24" s="41">
        <v>186.96370969041141</v>
      </c>
      <c r="I24" s="41">
        <v>0</v>
      </c>
      <c r="J24" s="41">
        <v>48.536730474452163</v>
      </c>
      <c r="K24" s="41">
        <v>2164.2705267700953</v>
      </c>
      <c r="L24" s="41">
        <f t="shared" si="1"/>
        <v>2399.7709669349588</v>
      </c>
      <c r="M24" s="111"/>
      <c r="N24" s="41">
        <v>433.33997310674039</v>
      </c>
      <c r="O24" s="41">
        <v>0</v>
      </c>
      <c r="P24" s="41">
        <v>58.015397949769167</v>
      </c>
      <c r="Q24" s="41">
        <v>2478.9807635857956</v>
      </c>
      <c r="R24" s="41">
        <f t="shared" si="2"/>
        <v>2970.3361346423053</v>
      </c>
      <c r="S24" s="120"/>
      <c r="T24" s="41">
        <v>393.94531746494471</v>
      </c>
      <c r="U24" s="41">
        <v>0</v>
      </c>
      <c r="V24" s="41">
        <v>0.19439669883252814</v>
      </c>
      <c r="W24" s="41">
        <v>3607.8478624703398</v>
      </c>
      <c r="X24" s="41">
        <f t="shared" si="3"/>
        <v>4001.987576634117</v>
      </c>
      <c r="Y24" s="108"/>
      <c r="Z24" s="41">
        <v>501.57301990001201</v>
      </c>
      <c r="AA24" s="41">
        <v>0</v>
      </c>
      <c r="AB24" s="41">
        <v>43.87344471262972</v>
      </c>
      <c r="AC24" s="41">
        <v>4555.0496442170379</v>
      </c>
      <c r="AD24" s="41">
        <f t="shared" si="4"/>
        <v>5100.4961088296795</v>
      </c>
      <c r="AE24" s="108"/>
      <c r="AF24" s="41">
        <v>416.0691889506964</v>
      </c>
      <c r="AG24" s="41">
        <v>0</v>
      </c>
      <c r="AH24" s="41">
        <v>86.835907263189142</v>
      </c>
      <c r="AI24" s="41">
        <v>4336.282834382373</v>
      </c>
      <c r="AJ24" s="41">
        <f t="shared" si="5"/>
        <v>4839.1879305962584</v>
      </c>
      <c r="AR24" s="41">
        <v>2698.2834940222792</v>
      </c>
      <c r="AS24" s="41">
        <v>0</v>
      </c>
      <c r="AT24" s="41">
        <v>180.1898481656483</v>
      </c>
      <c r="AU24" s="41">
        <v>7126.3528745856665</v>
      </c>
      <c r="AV24" s="41">
        <v>10004.826216773594</v>
      </c>
    </row>
    <row r="25" spans="1:48" x14ac:dyDescent="0.2">
      <c r="A25" s="78">
        <v>20</v>
      </c>
      <c r="B25" s="76">
        <v>0.90264639776204803</v>
      </c>
      <c r="C25" s="76">
        <v>0</v>
      </c>
      <c r="D25" s="76">
        <v>68.139276527740904</v>
      </c>
      <c r="E25" s="76">
        <v>1395.8668190326057</v>
      </c>
      <c r="F25" s="77">
        <f t="shared" si="0"/>
        <v>1464.9087419581087</v>
      </c>
      <c r="G25" s="111"/>
      <c r="H25" s="77">
        <v>136.06054890626922</v>
      </c>
      <c r="I25" s="77">
        <v>0</v>
      </c>
      <c r="J25" s="77">
        <v>64.985056083515019</v>
      </c>
      <c r="K25" s="77">
        <v>1809.460318763774</v>
      </c>
      <c r="L25" s="77">
        <f t="shared" si="1"/>
        <v>2010.5059237535584</v>
      </c>
      <c r="M25" s="111"/>
      <c r="N25" s="77">
        <v>281.24680775266938</v>
      </c>
      <c r="O25" s="77">
        <v>0</v>
      </c>
      <c r="P25" s="77">
        <v>83.800911964121894</v>
      </c>
      <c r="Q25" s="77">
        <v>1806.6632235700922</v>
      </c>
      <c r="R25" s="77">
        <f t="shared" si="2"/>
        <v>2171.7109432868833</v>
      </c>
      <c r="S25" s="120"/>
      <c r="T25" s="77">
        <v>239.02429205657251</v>
      </c>
      <c r="U25" s="77">
        <v>0</v>
      </c>
      <c r="V25" s="77">
        <v>0.29058246872205151</v>
      </c>
      <c r="W25" s="77">
        <v>2743.8057994313067</v>
      </c>
      <c r="X25" s="77">
        <f t="shared" si="3"/>
        <v>2983.1206739566014</v>
      </c>
      <c r="Y25" s="108"/>
      <c r="Z25" s="77">
        <v>318.04684258626833</v>
      </c>
      <c r="AA25" s="77">
        <v>0</v>
      </c>
      <c r="AB25" s="77">
        <v>28.060945479159134</v>
      </c>
      <c r="AC25" s="77">
        <v>3601.2207555421114</v>
      </c>
      <c r="AD25" s="77">
        <f t="shared" si="4"/>
        <v>3947.3285436075389</v>
      </c>
      <c r="AE25" s="108"/>
      <c r="AF25" s="77">
        <v>309.59098335180278</v>
      </c>
      <c r="AG25" s="77">
        <v>0</v>
      </c>
      <c r="AH25" s="77">
        <v>65.882088603911427</v>
      </c>
      <c r="AI25" s="77">
        <v>4241.3237971154076</v>
      </c>
      <c r="AJ25" s="77">
        <f t="shared" si="5"/>
        <v>4616.7968690711223</v>
      </c>
      <c r="AR25" s="77">
        <v>2071.4109287659503</v>
      </c>
      <c r="AS25" s="77">
        <v>0</v>
      </c>
      <c r="AT25" s="77">
        <v>139.78866491122258</v>
      </c>
      <c r="AU25" s="77">
        <v>5540.0627423174428</v>
      </c>
      <c r="AV25" s="77">
        <v>7751.2623359946156</v>
      </c>
    </row>
    <row r="26" spans="1:48" x14ac:dyDescent="0.2">
      <c r="A26" s="40">
        <v>21</v>
      </c>
      <c r="B26" s="118">
        <v>0.7592301375751549</v>
      </c>
      <c r="C26" s="118">
        <v>0</v>
      </c>
      <c r="D26" s="118">
        <v>86.799767530796956</v>
      </c>
      <c r="E26" s="118">
        <v>1118.3101452923891</v>
      </c>
      <c r="F26" s="41">
        <f t="shared" si="0"/>
        <v>1205.8691429607611</v>
      </c>
      <c r="G26" s="111"/>
      <c r="H26" s="41">
        <v>116.99182235677181</v>
      </c>
      <c r="I26" s="41">
        <v>0</v>
      </c>
      <c r="J26" s="41">
        <v>71.400289218331267</v>
      </c>
      <c r="K26" s="41">
        <v>1630.3707408689522</v>
      </c>
      <c r="L26" s="41">
        <f t="shared" si="1"/>
        <v>1818.7628524440552</v>
      </c>
      <c r="M26" s="111"/>
      <c r="N26" s="41">
        <v>235.87163200470616</v>
      </c>
      <c r="O26" s="41">
        <v>0</v>
      </c>
      <c r="P26" s="41">
        <v>91.847914153825897</v>
      </c>
      <c r="Q26" s="41">
        <v>1555.2284915884518</v>
      </c>
      <c r="R26" s="41">
        <f t="shared" si="2"/>
        <v>1882.9480377469838</v>
      </c>
      <c r="S26" s="120"/>
      <c r="T26" s="41">
        <v>213.10472123792405</v>
      </c>
      <c r="U26" s="41">
        <v>0</v>
      </c>
      <c r="V26" s="41">
        <v>0.31406492129879271</v>
      </c>
      <c r="W26" s="41">
        <v>2438.9211516576556</v>
      </c>
      <c r="X26" s="41">
        <f t="shared" si="3"/>
        <v>2652.3399378168783</v>
      </c>
      <c r="Y26" s="108"/>
      <c r="Z26" s="41">
        <v>270.66192063970226</v>
      </c>
      <c r="AA26" s="41">
        <v>0</v>
      </c>
      <c r="AB26" s="41">
        <v>23.978290607112012</v>
      </c>
      <c r="AC26" s="41">
        <v>3151.2392219126377</v>
      </c>
      <c r="AD26" s="41">
        <f t="shared" si="4"/>
        <v>3445.8794331594518</v>
      </c>
      <c r="AE26" s="108"/>
      <c r="AF26" s="41">
        <v>289.55306025512073</v>
      </c>
      <c r="AG26" s="41">
        <v>0</v>
      </c>
      <c r="AH26" s="41">
        <v>60.964512890356033</v>
      </c>
      <c r="AI26" s="41">
        <v>4108.0770490937266</v>
      </c>
      <c r="AJ26" s="41">
        <f t="shared" si="5"/>
        <v>4458.5946222392031</v>
      </c>
      <c r="AR26" s="41">
        <v>1866.2953411563287</v>
      </c>
      <c r="AS26" s="41">
        <v>0</v>
      </c>
      <c r="AT26" s="41">
        <v>126.54869673007718</v>
      </c>
      <c r="AU26" s="41">
        <v>5021.8848939268682</v>
      </c>
      <c r="AV26" s="41">
        <v>7014.7289318132744</v>
      </c>
    </row>
    <row r="27" spans="1:48" x14ac:dyDescent="0.2">
      <c r="A27" s="78">
        <v>22</v>
      </c>
      <c r="B27" s="76">
        <v>0</v>
      </c>
      <c r="C27" s="76">
        <v>0</v>
      </c>
      <c r="D27" s="76">
        <v>101.03298804486012</v>
      </c>
      <c r="E27" s="76">
        <v>935.50357021468835</v>
      </c>
      <c r="F27" s="77">
        <f t="shared" si="0"/>
        <v>1036.5365582595484</v>
      </c>
      <c r="G27" s="111"/>
      <c r="H27" s="77">
        <v>0</v>
      </c>
      <c r="I27" s="77">
        <v>0</v>
      </c>
      <c r="J27" s="77">
        <v>78.155967355496202</v>
      </c>
      <c r="K27" s="77">
        <v>1363.9093644606373</v>
      </c>
      <c r="L27" s="77">
        <f t="shared" si="1"/>
        <v>1442.0653318161335</v>
      </c>
      <c r="M27" s="111"/>
      <c r="N27" s="77">
        <v>0</v>
      </c>
      <c r="O27" s="77">
        <v>0</v>
      </c>
      <c r="P27" s="77">
        <v>97.990913257647051</v>
      </c>
      <c r="Q27" s="77">
        <v>1324.2620811622346</v>
      </c>
      <c r="R27" s="77">
        <f t="shared" si="2"/>
        <v>1422.2529944198816</v>
      </c>
      <c r="S27" s="120"/>
      <c r="T27" s="77">
        <v>0</v>
      </c>
      <c r="U27" s="77">
        <v>0</v>
      </c>
      <c r="V27" s="77">
        <v>0.33736685502644459</v>
      </c>
      <c r="W27" s="77">
        <v>2060.6193575677253</v>
      </c>
      <c r="X27" s="77">
        <f t="shared" si="3"/>
        <v>2060.9567244227519</v>
      </c>
      <c r="Y27" s="108"/>
      <c r="Z27" s="77">
        <v>0</v>
      </c>
      <c r="AA27" s="77">
        <v>0</v>
      </c>
      <c r="AB27" s="77">
        <v>0.47415607893525041</v>
      </c>
      <c r="AC27" s="77">
        <v>2664.6669841271323</v>
      </c>
      <c r="AD27" s="77">
        <f t="shared" si="4"/>
        <v>2665.1411402060676</v>
      </c>
      <c r="AE27" s="108"/>
      <c r="AF27" s="77">
        <v>0</v>
      </c>
      <c r="AG27" s="77">
        <v>0</v>
      </c>
      <c r="AH27" s="77">
        <v>1.380591659179266</v>
      </c>
      <c r="AI27" s="77">
        <v>3739.4098352063475</v>
      </c>
      <c r="AJ27" s="77">
        <f t="shared" si="5"/>
        <v>3740.7904268655266</v>
      </c>
      <c r="AR27" s="77">
        <v>243.88659270346383</v>
      </c>
      <c r="AS27" s="77">
        <v>0</v>
      </c>
      <c r="AT27" s="77">
        <v>3.1055852979962255</v>
      </c>
      <c r="AU27" s="77">
        <v>4534.967693609623</v>
      </c>
      <c r="AV27" s="77">
        <v>4781.9598716110831</v>
      </c>
    </row>
    <row r="28" spans="1:48" x14ac:dyDescent="0.2">
      <c r="A28" s="40">
        <v>23</v>
      </c>
      <c r="B28" s="118">
        <v>0</v>
      </c>
      <c r="C28" s="118">
        <v>0</v>
      </c>
      <c r="D28" s="118">
        <v>111.94735352909643</v>
      </c>
      <c r="E28" s="118">
        <v>805.41099750364367</v>
      </c>
      <c r="F28" s="41">
        <f t="shared" si="0"/>
        <v>917.35835103274007</v>
      </c>
      <c r="G28" s="111"/>
      <c r="H28" s="41">
        <v>0</v>
      </c>
      <c r="I28" s="41">
        <v>0</v>
      </c>
      <c r="J28" s="41">
        <v>83.272216550900055</v>
      </c>
      <c r="K28" s="41">
        <v>1150.7198512617736</v>
      </c>
      <c r="L28" s="41">
        <f t="shared" si="1"/>
        <v>1233.9920678126737</v>
      </c>
      <c r="M28" s="111"/>
      <c r="N28" s="41">
        <v>0</v>
      </c>
      <c r="O28" s="41">
        <v>0</v>
      </c>
      <c r="P28" s="41">
        <v>102.95045745458019</v>
      </c>
      <c r="Q28" s="41">
        <v>1133.9653478030289</v>
      </c>
      <c r="R28" s="41">
        <f t="shared" si="2"/>
        <v>1236.915805257609</v>
      </c>
      <c r="S28" s="120"/>
      <c r="T28" s="41">
        <v>0</v>
      </c>
      <c r="U28" s="41">
        <v>0</v>
      </c>
      <c r="V28" s="41">
        <v>0.35496268043245538</v>
      </c>
      <c r="W28" s="41">
        <v>1763.6356714732601</v>
      </c>
      <c r="X28" s="41">
        <f t="shared" si="3"/>
        <v>1763.9906341536926</v>
      </c>
      <c r="Y28" s="108"/>
      <c r="Z28" s="41">
        <v>0</v>
      </c>
      <c r="AA28" s="41">
        <v>0</v>
      </c>
      <c r="AB28" s="41">
        <v>0.50117317736014955</v>
      </c>
      <c r="AC28" s="41">
        <v>2277.6628302745257</v>
      </c>
      <c r="AD28" s="41">
        <f t="shared" si="4"/>
        <v>2278.1640034518859</v>
      </c>
      <c r="AE28" s="108"/>
      <c r="AF28" s="41">
        <v>0</v>
      </c>
      <c r="AG28" s="41">
        <v>0</v>
      </c>
      <c r="AH28" s="41">
        <v>1.1998508821365279</v>
      </c>
      <c r="AI28" s="41">
        <v>3100.770129510468</v>
      </c>
      <c r="AJ28" s="41">
        <f t="shared" si="5"/>
        <v>3101.9699803926046</v>
      </c>
      <c r="AR28" s="41">
        <v>216.40097302103797</v>
      </c>
      <c r="AS28" s="41">
        <v>0</v>
      </c>
      <c r="AT28" s="41">
        <v>3.429430822853146</v>
      </c>
      <c r="AU28" s="41">
        <v>4039.8641113154758</v>
      </c>
      <c r="AV28" s="41">
        <v>4259.6945151593673</v>
      </c>
    </row>
    <row r="29" spans="1:48" x14ac:dyDescent="0.2">
      <c r="A29" s="78">
        <v>24</v>
      </c>
      <c r="B29" s="76">
        <v>0</v>
      </c>
      <c r="C29" s="76">
        <v>0</v>
      </c>
      <c r="D29" s="76">
        <v>138.17944215930478</v>
      </c>
      <c r="E29" s="76">
        <v>526.67963577532032</v>
      </c>
      <c r="F29" s="77">
        <f t="shared" si="0"/>
        <v>664.85907793462513</v>
      </c>
      <c r="G29" s="111"/>
      <c r="H29" s="77">
        <v>0</v>
      </c>
      <c r="I29" s="77">
        <v>0</v>
      </c>
      <c r="J29" s="77">
        <v>95.966247325172674</v>
      </c>
      <c r="K29" s="77">
        <v>594.0019652935988</v>
      </c>
      <c r="L29" s="77">
        <f t="shared" si="1"/>
        <v>689.96821261877153</v>
      </c>
      <c r="M29" s="111"/>
      <c r="N29" s="77">
        <v>0</v>
      </c>
      <c r="O29" s="77">
        <v>0</v>
      </c>
      <c r="P29" s="77">
        <v>117.40730880516345</v>
      </c>
      <c r="Q29" s="77">
        <v>572.75817998342654</v>
      </c>
      <c r="R29" s="77">
        <f t="shared" si="2"/>
        <v>690.16548878858998</v>
      </c>
      <c r="S29" s="120"/>
      <c r="T29" s="77">
        <v>0</v>
      </c>
      <c r="U29" s="77">
        <v>0</v>
      </c>
      <c r="V29" s="77">
        <v>0.40236926053535427</v>
      </c>
      <c r="W29" s="77">
        <v>937.57253760481638</v>
      </c>
      <c r="X29" s="77">
        <f t="shared" si="3"/>
        <v>937.97490686535173</v>
      </c>
      <c r="Y29" s="108"/>
      <c r="Z29" s="77">
        <v>0</v>
      </c>
      <c r="AA29" s="77">
        <v>0</v>
      </c>
      <c r="AB29" s="77">
        <v>0.56975697375768419</v>
      </c>
      <c r="AC29" s="77">
        <v>1294.9313021702394</v>
      </c>
      <c r="AD29" s="77">
        <f t="shared" si="4"/>
        <v>1295.5010591439971</v>
      </c>
      <c r="AE29" s="108"/>
      <c r="AF29" s="77">
        <v>0</v>
      </c>
      <c r="AG29" s="77">
        <v>0</v>
      </c>
      <c r="AH29" s="77">
        <v>3.5070880259093089</v>
      </c>
      <c r="AI29" s="77">
        <v>2114.1271068361411</v>
      </c>
      <c r="AJ29" s="77">
        <f t="shared" si="5"/>
        <v>2117.6341948620507</v>
      </c>
      <c r="AR29" s="77">
        <v>157.92274198085514</v>
      </c>
      <c r="AS29" s="77">
        <v>0</v>
      </c>
      <c r="AT29" s="77">
        <v>4.1770124629657399</v>
      </c>
      <c r="AU29" s="77">
        <v>2751.8026569511885</v>
      </c>
      <c r="AV29" s="77">
        <v>2913.9024113950095</v>
      </c>
    </row>
    <row r="30" spans="1:48" x14ac:dyDescent="0.2">
      <c r="A30" s="40">
        <v>25</v>
      </c>
      <c r="B30" s="118">
        <v>0</v>
      </c>
      <c r="C30" s="118">
        <v>0</v>
      </c>
      <c r="D30" s="118">
        <v>0</v>
      </c>
      <c r="E30" s="118">
        <v>281.29651316827454</v>
      </c>
      <c r="F30" s="41">
        <f t="shared" si="0"/>
        <v>281.29651316827454</v>
      </c>
      <c r="G30" s="111"/>
      <c r="H30" s="41">
        <v>0</v>
      </c>
      <c r="I30" s="41">
        <v>0</v>
      </c>
      <c r="J30" s="41">
        <v>0</v>
      </c>
      <c r="K30" s="41">
        <v>293.32568277066468</v>
      </c>
      <c r="L30" s="41">
        <f t="shared" si="1"/>
        <v>293.32568277066468</v>
      </c>
      <c r="M30" s="111"/>
      <c r="N30" s="41">
        <v>0</v>
      </c>
      <c r="O30" s="41">
        <v>0</v>
      </c>
      <c r="P30" s="41">
        <v>0</v>
      </c>
      <c r="Q30" s="41">
        <v>270.9121951860688</v>
      </c>
      <c r="R30" s="41">
        <f t="shared" si="2"/>
        <v>270.9121951860688</v>
      </c>
      <c r="S30" s="120"/>
      <c r="T30" s="41">
        <v>0</v>
      </c>
      <c r="U30" s="41">
        <v>0</v>
      </c>
      <c r="V30" s="41">
        <v>0</v>
      </c>
      <c r="W30" s="41">
        <v>407.83700007075538</v>
      </c>
      <c r="X30" s="41">
        <f t="shared" si="3"/>
        <v>407.83700007075538</v>
      </c>
      <c r="Y30" s="108"/>
      <c r="Z30" s="41">
        <v>0</v>
      </c>
      <c r="AA30" s="41">
        <v>0</v>
      </c>
      <c r="AB30" s="41">
        <v>0</v>
      </c>
      <c r="AC30" s="41">
        <v>489.61311473809201</v>
      </c>
      <c r="AD30" s="41">
        <f t="shared" si="4"/>
        <v>489.61311473809201</v>
      </c>
      <c r="AE30" s="108"/>
      <c r="AF30" s="41">
        <v>0</v>
      </c>
      <c r="AG30" s="41">
        <v>0</v>
      </c>
      <c r="AH30" s="41">
        <v>5.8644919690368454E-2</v>
      </c>
      <c r="AI30" s="41">
        <v>1004.7298353461169</v>
      </c>
      <c r="AJ30" s="41">
        <f t="shared" si="5"/>
        <v>1004.7884802658073</v>
      </c>
      <c r="AR30" s="41">
        <v>95.323930762736339</v>
      </c>
      <c r="AS30" s="41">
        <v>0</v>
      </c>
      <c r="AT30" s="41">
        <v>4.3116010203476676E-2</v>
      </c>
      <c r="AU30" s="41">
        <v>1745.8902772585557</v>
      </c>
      <c r="AV30" s="41">
        <v>1841.2573240314955</v>
      </c>
    </row>
    <row r="31" spans="1:48" x14ac:dyDescent="0.2">
      <c r="A31" s="78">
        <v>26</v>
      </c>
      <c r="B31" s="76">
        <v>0</v>
      </c>
      <c r="C31" s="76">
        <v>0</v>
      </c>
      <c r="D31" s="76">
        <v>0</v>
      </c>
      <c r="E31" s="76">
        <v>187.28184864008821</v>
      </c>
      <c r="F31" s="77">
        <f t="shared" si="0"/>
        <v>187.28184864008821</v>
      </c>
      <c r="G31" s="111"/>
      <c r="H31" s="77">
        <v>0</v>
      </c>
      <c r="I31" s="77">
        <v>0</v>
      </c>
      <c r="J31" s="77">
        <v>0</v>
      </c>
      <c r="K31" s="77">
        <v>130.9310361033005</v>
      </c>
      <c r="L31" s="77">
        <f t="shared" si="1"/>
        <v>130.9310361033005</v>
      </c>
      <c r="M31" s="111"/>
      <c r="N31" s="77">
        <v>0</v>
      </c>
      <c r="O31" s="77">
        <v>0</v>
      </c>
      <c r="P31" s="77">
        <v>0</v>
      </c>
      <c r="Q31" s="77">
        <v>104.35486218082859</v>
      </c>
      <c r="R31" s="77">
        <f t="shared" si="2"/>
        <v>104.35486218082859</v>
      </c>
      <c r="S31" s="120"/>
      <c r="T31" s="77">
        <v>0</v>
      </c>
      <c r="U31" s="77">
        <v>0</v>
      </c>
      <c r="V31" s="77">
        <v>0</v>
      </c>
      <c r="W31" s="77">
        <v>165.70291748348853</v>
      </c>
      <c r="X31" s="77">
        <f t="shared" si="3"/>
        <v>165.70291748348853</v>
      </c>
      <c r="Y31" s="108"/>
      <c r="Z31" s="77">
        <v>0</v>
      </c>
      <c r="AA31" s="77">
        <v>0</v>
      </c>
      <c r="AB31" s="77">
        <v>0</v>
      </c>
      <c r="AC31" s="77">
        <v>211.77121479461147</v>
      </c>
      <c r="AD31" s="77">
        <f t="shared" si="4"/>
        <v>211.77121479461147</v>
      </c>
      <c r="AE31" s="108"/>
      <c r="AF31" s="77">
        <v>0</v>
      </c>
      <c r="AG31" s="77">
        <v>0</v>
      </c>
      <c r="AH31" s="77">
        <v>3.6936243594760415E-2</v>
      </c>
      <c r="AI31" s="77">
        <v>477.64783329300587</v>
      </c>
      <c r="AJ31" s="77">
        <f t="shared" si="5"/>
        <v>477.68476953660064</v>
      </c>
      <c r="AR31" s="77">
        <v>63.116731194059739</v>
      </c>
      <c r="AS31" s="77">
        <v>0</v>
      </c>
      <c r="AT31" s="77">
        <v>2.5772400204413983E-2</v>
      </c>
      <c r="AU31" s="77">
        <v>1165.44945341632</v>
      </c>
      <c r="AV31" s="77">
        <v>1228.5919570105841</v>
      </c>
    </row>
    <row r="32" spans="1:48" x14ac:dyDescent="0.2">
      <c r="A32" s="40">
        <v>27</v>
      </c>
      <c r="B32" s="118">
        <v>0</v>
      </c>
      <c r="C32" s="118">
        <v>0</v>
      </c>
      <c r="D32" s="118">
        <v>0</v>
      </c>
      <c r="E32" s="118">
        <v>129.16504082877898</v>
      </c>
      <c r="F32" s="41">
        <f t="shared" si="0"/>
        <v>129.16504082877898</v>
      </c>
      <c r="G32" s="111"/>
      <c r="H32" s="41">
        <v>0</v>
      </c>
      <c r="I32" s="41">
        <v>0</v>
      </c>
      <c r="J32" s="41">
        <v>0</v>
      </c>
      <c r="K32" s="41">
        <v>77.239635212277406</v>
      </c>
      <c r="L32" s="41">
        <f t="shared" si="1"/>
        <v>77.239635212277406</v>
      </c>
      <c r="M32" s="111"/>
      <c r="N32" s="41">
        <v>0</v>
      </c>
      <c r="O32" s="41">
        <v>0</v>
      </c>
      <c r="P32" s="41">
        <v>0</v>
      </c>
      <c r="Q32" s="41">
        <v>47.324458939437761</v>
      </c>
      <c r="R32" s="41">
        <f t="shared" si="2"/>
        <v>47.324458939437761</v>
      </c>
      <c r="S32" s="120"/>
      <c r="T32" s="41">
        <v>0</v>
      </c>
      <c r="U32" s="41">
        <v>0</v>
      </c>
      <c r="V32" s="41">
        <v>0</v>
      </c>
      <c r="W32" s="41">
        <v>78.545112567723606</v>
      </c>
      <c r="X32" s="41">
        <f t="shared" si="3"/>
        <v>78.545112567723606</v>
      </c>
      <c r="Y32" s="108"/>
      <c r="Z32" s="41">
        <v>0</v>
      </c>
      <c r="AA32" s="41">
        <v>0</v>
      </c>
      <c r="AB32" s="41">
        <v>0</v>
      </c>
      <c r="AC32" s="41">
        <v>103.43162070087494</v>
      </c>
      <c r="AD32" s="41">
        <f t="shared" si="4"/>
        <v>103.43162070087494</v>
      </c>
      <c r="AE32" s="108"/>
      <c r="AF32" s="41">
        <v>0</v>
      </c>
      <c r="AG32" s="41">
        <v>0</v>
      </c>
      <c r="AH32" s="41">
        <v>2.5458996131451486E-2</v>
      </c>
      <c r="AI32" s="41">
        <v>275.68809768078717</v>
      </c>
      <c r="AJ32" s="41">
        <f t="shared" si="5"/>
        <v>275.71355667691864</v>
      </c>
      <c r="AR32" s="41">
        <v>0</v>
      </c>
      <c r="AS32" s="41">
        <v>0</v>
      </c>
      <c r="AT32" s="41">
        <v>2.0392716092156125E-2</v>
      </c>
      <c r="AU32" s="41">
        <v>857.59850500913274</v>
      </c>
      <c r="AV32" s="41">
        <v>857.61889772522488</v>
      </c>
    </row>
    <row r="33" spans="1:48" x14ac:dyDescent="0.2">
      <c r="A33" s="78">
        <v>28</v>
      </c>
      <c r="B33" s="76">
        <v>0</v>
      </c>
      <c r="C33" s="76">
        <v>0</v>
      </c>
      <c r="D33" s="76">
        <v>0</v>
      </c>
      <c r="E33" s="76">
        <v>101.60018772107232</v>
      </c>
      <c r="F33" s="77">
        <f t="shared" si="0"/>
        <v>101.60018772107232</v>
      </c>
      <c r="G33" s="111"/>
      <c r="H33" s="77">
        <v>0</v>
      </c>
      <c r="I33" s="77">
        <v>0</v>
      </c>
      <c r="J33" s="77">
        <v>0</v>
      </c>
      <c r="K33" s="77">
        <v>49.956081970414928</v>
      </c>
      <c r="L33" s="77">
        <f t="shared" si="1"/>
        <v>49.956081970414928</v>
      </c>
      <c r="M33" s="111"/>
      <c r="N33" s="77">
        <v>0</v>
      </c>
      <c r="O33" s="77">
        <v>0</v>
      </c>
      <c r="P33" s="77">
        <v>0</v>
      </c>
      <c r="Q33" s="77">
        <v>25.501066121962801</v>
      </c>
      <c r="R33" s="77">
        <f t="shared" si="2"/>
        <v>25.501066121962801</v>
      </c>
      <c r="S33" s="120"/>
      <c r="T33" s="77">
        <v>0</v>
      </c>
      <c r="U33" s="77">
        <v>0</v>
      </c>
      <c r="V33" s="77">
        <v>0</v>
      </c>
      <c r="W33" s="77">
        <v>40.341335589380094</v>
      </c>
      <c r="X33" s="77">
        <f t="shared" si="3"/>
        <v>40.341335589380094</v>
      </c>
      <c r="Y33" s="108"/>
      <c r="Z33" s="77">
        <v>0</v>
      </c>
      <c r="AA33" s="77">
        <v>0</v>
      </c>
      <c r="AB33" s="77">
        <v>0</v>
      </c>
      <c r="AC33" s="77">
        <v>57.510392367219545</v>
      </c>
      <c r="AD33" s="77">
        <f t="shared" si="4"/>
        <v>57.510392367219545</v>
      </c>
      <c r="AE33" s="108"/>
      <c r="AF33" s="77">
        <v>0</v>
      </c>
      <c r="AG33" s="77">
        <v>0</v>
      </c>
      <c r="AH33" s="77">
        <v>2.4333723670922815E-2</v>
      </c>
      <c r="AI33" s="77">
        <v>177.77024215915816</v>
      </c>
      <c r="AJ33" s="77">
        <f t="shared" si="5"/>
        <v>177.79457588282909</v>
      </c>
      <c r="AR33" s="77">
        <v>0</v>
      </c>
      <c r="AS33" s="77">
        <v>0</v>
      </c>
      <c r="AT33" s="77">
        <v>1.8980153467239351E-2</v>
      </c>
      <c r="AU33" s="77">
        <v>677.14982659117538</v>
      </c>
      <c r="AV33" s="77">
        <v>677.16880674464267</v>
      </c>
    </row>
    <row r="34" spans="1:48" x14ac:dyDescent="0.2">
      <c r="A34" s="40">
        <v>29</v>
      </c>
      <c r="B34" s="118">
        <v>0</v>
      </c>
      <c r="C34" s="118">
        <v>0</v>
      </c>
      <c r="D34" s="118">
        <v>0</v>
      </c>
      <c r="E34" s="118">
        <v>89.536959783914341</v>
      </c>
      <c r="F34" s="41">
        <f t="shared" si="0"/>
        <v>89.536959783914341</v>
      </c>
      <c r="G34" s="111"/>
      <c r="H34" s="41">
        <v>0</v>
      </c>
      <c r="I34" s="41">
        <v>0</v>
      </c>
      <c r="J34" s="41">
        <v>0</v>
      </c>
      <c r="K34" s="41">
        <v>37.838495362660282</v>
      </c>
      <c r="L34" s="41">
        <f t="shared" si="1"/>
        <v>37.838495362660282</v>
      </c>
      <c r="M34" s="111"/>
      <c r="N34" s="41">
        <v>0</v>
      </c>
      <c r="O34" s="41">
        <v>0</v>
      </c>
      <c r="P34" s="41">
        <v>0</v>
      </c>
      <c r="Q34" s="41">
        <v>15.261158259121874</v>
      </c>
      <c r="R34" s="41">
        <f t="shared" si="2"/>
        <v>15.261158259121874</v>
      </c>
      <c r="S34" s="120"/>
      <c r="T34" s="41">
        <v>0</v>
      </c>
      <c r="U34" s="41">
        <v>0</v>
      </c>
      <c r="V34" s="41">
        <v>0</v>
      </c>
      <c r="W34" s="41">
        <v>23.891318264770543</v>
      </c>
      <c r="X34" s="41">
        <f t="shared" si="3"/>
        <v>23.891318264770543</v>
      </c>
      <c r="Y34" s="108"/>
      <c r="Z34" s="41">
        <v>0</v>
      </c>
      <c r="AA34" s="41">
        <v>0</v>
      </c>
      <c r="AB34" s="41">
        <v>0</v>
      </c>
      <c r="AC34" s="41">
        <v>35.427135223705186</v>
      </c>
      <c r="AD34" s="41">
        <f t="shared" si="4"/>
        <v>35.427135223705186</v>
      </c>
      <c r="AE34" s="108"/>
      <c r="AF34" s="41">
        <v>0</v>
      </c>
      <c r="AG34" s="41">
        <v>0</v>
      </c>
      <c r="AH34" s="41">
        <v>1.9265800552935582E-2</v>
      </c>
      <c r="AI34" s="41">
        <v>104.1272979884085</v>
      </c>
      <c r="AJ34" s="41">
        <f t="shared" si="5"/>
        <v>104.14656378896143</v>
      </c>
      <c r="AR34" s="41">
        <v>0</v>
      </c>
      <c r="AS34" s="41">
        <v>0</v>
      </c>
      <c r="AT34" s="41">
        <v>1.8962969653300736E-2</v>
      </c>
      <c r="AU34" s="41">
        <v>549.47183685402354</v>
      </c>
      <c r="AV34" s="41">
        <v>549.49079982367687</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Z35" s="77"/>
      <c r="AA35" s="77"/>
      <c r="AB35" s="77"/>
      <c r="AC35" s="77"/>
      <c r="AD35" s="7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5388.1233325488593</v>
      </c>
      <c r="D39" s="68">
        <f>SUM(H5:H10)</f>
        <v>4313.4117369782707</v>
      </c>
      <c r="E39" s="67">
        <f>SUM(N5:N10)</f>
        <v>7109.9561400534776</v>
      </c>
      <c r="F39" s="68">
        <f>SUM(T5:T10)</f>
        <v>8244.3053706436294</v>
      </c>
      <c r="G39" s="64">
        <f>SUM(Z5:Z10)</f>
        <v>9258.936041888428</v>
      </c>
      <c r="H39" s="99">
        <f>SUM(AF5:AF10)</f>
        <v>10471.4004857257</v>
      </c>
      <c r="I39" s="81">
        <f>SUM(AR5:AR10)</f>
        <v>30473.191761595423</v>
      </c>
      <c r="J39" s="3"/>
    </row>
    <row r="40" spans="1:48" x14ac:dyDescent="0.2">
      <c r="A40" s="53"/>
      <c r="B40" s="128" t="s">
        <v>45</v>
      </c>
      <c r="C40" s="129">
        <f>SUM(B11:B16)</f>
        <v>1956.0203114086144</v>
      </c>
      <c r="D40" s="55">
        <f>SUM(H11:H16)</f>
        <v>2174.8125377179013</v>
      </c>
      <c r="E40" s="129">
        <f>SUM(N11:N16)</f>
        <v>4492.2524095602785</v>
      </c>
      <c r="F40" s="55">
        <f>SUM(T11:T16)</f>
        <v>4458.4607205442635</v>
      </c>
      <c r="G40" s="129">
        <f>SUM(Z11:Z16)</f>
        <v>5056.0838444250703</v>
      </c>
      <c r="H40" s="130">
        <f>SUM(AF11:AF16)</f>
        <v>4808.010531338392</v>
      </c>
      <c r="I40" s="143">
        <f>SUM(AR11:AR16)</f>
        <v>20139.83252249581</v>
      </c>
      <c r="J40" s="3"/>
    </row>
    <row r="41" spans="1:48" x14ac:dyDescent="0.2">
      <c r="A41" s="70"/>
      <c r="B41" s="66" t="s">
        <v>46</v>
      </c>
      <c r="C41" s="64">
        <f>SUM(B17:B22)</f>
        <v>1917.0254658048575</v>
      </c>
      <c r="D41" s="65">
        <f>SUM(H17:H22)</f>
        <v>2174.8125377179013</v>
      </c>
      <c r="E41" s="64">
        <f>SUM(N17:N22)</f>
        <v>4492.2524095602785</v>
      </c>
      <c r="F41" s="65">
        <f>SUM(T17:T22)</f>
        <v>4458.4607205442635</v>
      </c>
      <c r="G41" s="64">
        <f>SUM(Z17:Z22)</f>
        <v>5056.0838444250703</v>
      </c>
      <c r="H41" s="99">
        <f>SUM(AF17:AF22)</f>
        <v>4808.010531338391</v>
      </c>
      <c r="I41" s="81">
        <f>SUM(AR17:AR22)</f>
        <v>20139.83252249581</v>
      </c>
      <c r="J41" s="3"/>
    </row>
    <row r="42" spans="1:48" x14ac:dyDescent="0.2">
      <c r="A42" s="131"/>
      <c r="B42" s="132" t="s">
        <v>47</v>
      </c>
      <c r="C42" s="133">
        <f>SUM(B5:B22)</f>
        <v>9261.1691097623316</v>
      </c>
      <c r="D42" s="134">
        <f>SUM(H5:H22)</f>
        <v>8663.0368124140732</v>
      </c>
      <c r="E42" s="133">
        <f>SUM(N5:N22)</f>
        <v>16094.460959174034</v>
      </c>
      <c r="F42" s="134">
        <f>SUM(T5:T22)</f>
        <v>17161.226811732162</v>
      </c>
      <c r="G42" s="129">
        <f>SUM(Z5:Z22)</f>
        <v>19371.103730738567</v>
      </c>
      <c r="H42" s="130">
        <f>SUM(AF5:AF22)</f>
        <v>20087.421548402483</v>
      </c>
      <c r="I42" s="143">
        <f>SUM(AR5:AR22)</f>
        <v>70752.85680658702</v>
      </c>
      <c r="J42" s="3"/>
    </row>
    <row r="43" spans="1:48" x14ac:dyDescent="0.2">
      <c r="A43" s="71" t="s">
        <v>1</v>
      </c>
      <c r="B43" s="69" t="s">
        <v>44</v>
      </c>
      <c r="C43" s="67">
        <f>SUM(C5:C10)</f>
        <v>2828.8258462381273</v>
      </c>
      <c r="D43" s="68">
        <f>SUM(I5:I10)</f>
        <v>2125.1891203962505</v>
      </c>
      <c r="E43" s="67">
        <f>SUM(O5:O10)</f>
        <v>2882.6887258852021</v>
      </c>
      <c r="F43" s="68">
        <f>SUM(U5:U10)</f>
        <v>4166.7927995712089</v>
      </c>
      <c r="G43" s="67">
        <f>SUM(AA5:AA10)</f>
        <v>8434.0593637236379</v>
      </c>
      <c r="H43" s="100">
        <f>SUM(AG5:AG10)</f>
        <v>10034.148243603773</v>
      </c>
      <c r="I43" s="85">
        <f>SUM(AS5:AS10)</f>
        <v>15135.926416815153</v>
      </c>
      <c r="J43" s="3"/>
    </row>
    <row r="44" spans="1:48" x14ac:dyDescent="0.2">
      <c r="A44" s="53"/>
      <c r="B44" s="128" t="s">
        <v>45</v>
      </c>
      <c r="C44" s="129">
        <f>SUM(C11:C16)</f>
        <v>2600.0027979675983</v>
      </c>
      <c r="D44" s="55">
        <f>SUM(I11:I16)</f>
        <v>1814.6621517867195</v>
      </c>
      <c r="E44" s="129">
        <f>SUM(O11:O16)</f>
        <v>2091.413923139286</v>
      </c>
      <c r="F44" s="55">
        <f>SUM(U11:U16)</f>
        <v>2503.8318726058428</v>
      </c>
      <c r="G44" s="129">
        <f>SUM(AA11:AA16)</f>
        <v>3493.4882204036239</v>
      </c>
      <c r="H44" s="130">
        <f>SUM(AG11:AG16)</f>
        <v>3335.5720134559715</v>
      </c>
      <c r="I44" s="143">
        <f>SUM(AS11:AS16)</f>
        <v>4580.4508958396482</v>
      </c>
      <c r="J44" s="3"/>
    </row>
    <row r="45" spans="1:48" x14ac:dyDescent="0.2">
      <c r="A45" s="66"/>
      <c r="B45" s="66" t="s">
        <v>46</v>
      </c>
      <c r="C45" s="64">
        <f>SUM(C17:C22)</f>
        <v>0</v>
      </c>
      <c r="D45" s="65">
        <f>SUM(I17:I22)</f>
        <v>0</v>
      </c>
      <c r="E45" s="64">
        <f>SUM(O17:O22)</f>
        <v>0</v>
      </c>
      <c r="F45" s="65">
        <f>SUM(U17:U22)</f>
        <v>0</v>
      </c>
      <c r="G45" s="64">
        <f>SUM(AA17:AA22)</f>
        <v>0</v>
      </c>
      <c r="H45" s="99">
        <f>SUM(AG17:AG22)</f>
        <v>0</v>
      </c>
      <c r="I45" s="81">
        <f>SUM(AS17:AS22)</f>
        <v>0</v>
      </c>
      <c r="J45" s="3"/>
    </row>
    <row r="46" spans="1:48" x14ac:dyDescent="0.2">
      <c r="A46" s="132"/>
      <c r="B46" s="132" t="s">
        <v>47</v>
      </c>
      <c r="C46" s="133">
        <f>SUM(C5:C22)</f>
        <v>5428.8286442057261</v>
      </c>
      <c r="D46" s="134">
        <f>SUM(I5:I22)</f>
        <v>3939.8512721829698</v>
      </c>
      <c r="E46" s="133">
        <f>SUM(O5:O22)</f>
        <v>4974.1026490244876</v>
      </c>
      <c r="F46" s="134">
        <f>SUM(U5:U22)</f>
        <v>6670.6246721770522</v>
      </c>
      <c r="G46" s="133">
        <f>SUM(AA5:AA22)</f>
        <v>11927.54758412726</v>
      </c>
      <c r="H46" s="135">
        <f>SUM(AG5:AG22)</f>
        <v>13369.720257059746</v>
      </c>
      <c r="I46" s="145">
        <f>SUM(AS5:AS22)</f>
        <v>19716.3773126548</v>
      </c>
      <c r="J46" s="3"/>
    </row>
    <row r="47" spans="1:48" x14ac:dyDescent="0.2">
      <c r="A47" s="69" t="s">
        <v>48</v>
      </c>
      <c r="B47" s="69" t="s">
        <v>44</v>
      </c>
      <c r="C47" s="67">
        <f>SUM(D5:D10)</f>
        <v>1.2125511670711859</v>
      </c>
      <c r="D47" s="68">
        <f>SUM(J5:J10)</f>
        <v>0</v>
      </c>
      <c r="E47" s="67">
        <f>SUM(P5:P10)</f>
        <v>0</v>
      </c>
      <c r="F47" s="68">
        <f>SUM(V5:V10)</f>
        <v>0</v>
      </c>
      <c r="G47" s="64">
        <f>SUM(AB5:AB10)</f>
        <v>424.97435932339164</v>
      </c>
      <c r="H47" s="99">
        <f>SUM(AH5:AH10)</f>
        <v>942.32428567660747</v>
      </c>
      <c r="I47" s="81">
        <f>SUM(AT5:AT10)</f>
        <v>1335.7180198579695</v>
      </c>
      <c r="J47" s="3"/>
    </row>
    <row r="48" spans="1:48" x14ac:dyDescent="0.2">
      <c r="A48" s="54"/>
      <c r="B48" s="128" t="s">
        <v>45</v>
      </c>
      <c r="C48" s="129">
        <f>SUM(D11:D16)</f>
        <v>1.2125511670711859</v>
      </c>
      <c r="D48" s="55">
        <f>SUM(J11:J16)</f>
        <v>0</v>
      </c>
      <c r="E48" s="129">
        <f>SUM(P11:P16)</f>
        <v>0</v>
      </c>
      <c r="F48" s="55">
        <f>SUM(V11:V16)</f>
        <v>0</v>
      </c>
      <c r="G48" s="129">
        <f>SUM(AB11:AB16)</f>
        <v>424.9743593233917</v>
      </c>
      <c r="H48" s="130">
        <f>SUM(AH11:AH16)</f>
        <v>942.32428567660736</v>
      </c>
      <c r="I48" s="143">
        <f>SUM(AT11:AT16)</f>
        <v>1335.7180198579699</v>
      </c>
      <c r="J48" s="3"/>
    </row>
    <row r="49" spans="1:10" x14ac:dyDescent="0.2">
      <c r="A49" s="66"/>
      <c r="B49" s="66" t="s">
        <v>46</v>
      </c>
      <c r="C49" s="64">
        <f>SUM(D17:D22)</f>
        <v>24.350047175919549</v>
      </c>
      <c r="D49" s="65">
        <f>SUM(J17:J22)</f>
        <v>8.4005922635250219</v>
      </c>
      <c r="E49" s="64">
        <f>SUM(P17:P22)</f>
        <v>10.443074437572122</v>
      </c>
      <c r="F49" s="65">
        <f>SUM(V17:V22)</f>
        <v>3.9813370479242216E-2</v>
      </c>
      <c r="G49" s="64">
        <f>SUM(AB17:AB22)</f>
        <v>425.03100053904063</v>
      </c>
      <c r="H49" s="99">
        <f>SUM(AH17:AH22)</f>
        <v>942.57024287393824</v>
      </c>
      <c r="I49" s="81">
        <f>SUM(AT17:AT22)</f>
        <v>1336.2273981917001</v>
      </c>
      <c r="J49" s="3"/>
    </row>
    <row r="50" spans="1:10" x14ac:dyDescent="0.2">
      <c r="A50" s="132"/>
      <c r="B50" s="132" t="s">
        <v>47</v>
      </c>
      <c r="C50" s="133">
        <f>SUM(D5:D22)</f>
        <v>26.775149510061922</v>
      </c>
      <c r="D50" s="134">
        <f>SUM(J5:J22)</f>
        <v>8.4005922635250219</v>
      </c>
      <c r="E50" s="133">
        <f>SUM(P5:P22)</f>
        <v>10.443074437572122</v>
      </c>
      <c r="F50" s="134">
        <f>SUM(V5:V22)</f>
        <v>3.9813370479242216E-2</v>
      </c>
      <c r="G50" s="129">
        <f>SUM(AB5:AB22)</f>
        <v>1274.9797191858238</v>
      </c>
      <c r="H50" s="130">
        <f>SUM(AH5:AH22)</f>
        <v>2827.218814227153</v>
      </c>
      <c r="I50" s="143">
        <f>SUM(AT5:AT22)</f>
        <v>4007.663437907639</v>
      </c>
      <c r="J50" s="3"/>
    </row>
    <row r="51" spans="1:10" x14ac:dyDescent="0.2">
      <c r="A51" s="69" t="s">
        <v>3</v>
      </c>
      <c r="B51" s="69" t="s">
        <v>44</v>
      </c>
      <c r="C51" s="67">
        <f>SUM(E5:E10)</f>
        <v>0</v>
      </c>
      <c r="D51" s="68">
        <f>SUM(K5:K10)</f>
        <v>0</v>
      </c>
      <c r="E51" s="67">
        <f>SUM(Q5:Q10)</f>
        <v>0</v>
      </c>
      <c r="F51" s="68">
        <f>SUM(W5:W10)</f>
        <v>0</v>
      </c>
      <c r="G51" s="67">
        <f>SUM(AC5:AC10)</f>
        <v>0</v>
      </c>
      <c r="H51" s="100">
        <f>SUM(AI5:AI10)</f>
        <v>531.87043544722997</v>
      </c>
      <c r="I51" s="85">
        <f>SUM(AU5:AU10)</f>
        <v>0</v>
      </c>
      <c r="J51" s="3"/>
    </row>
    <row r="52" spans="1:10" x14ac:dyDescent="0.2">
      <c r="A52" s="54"/>
      <c r="B52" s="128" t="s">
        <v>45</v>
      </c>
      <c r="C52" s="129">
        <f>SUM(E11:E16)</f>
        <v>13651.290128212306</v>
      </c>
      <c r="D52" s="55">
        <f>SUM(K11:K16)</f>
        <v>16123.977292332516</v>
      </c>
      <c r="E52" s="129">
        <f>SUM(Q11:Q16)</f>
        <v>19850.036072022289</v>
      </c>
      <c r="F52" s="55">
        <f>SUM(W11:W16)</f>
        <v>24108.216899923216</v>
      </c>
      <c r="G52" s="129">
        <f>SUM(AC11:AC16)</f>
        <v>28586.583029986337</v>
      </c>
      <c r="H52" s="130">
        <f>SUM(AI11:AI16)</f>
        <v>31520.807698378743</v>
      </c>
      <c r="I52" s="143">
        <f>SUM(AU11:AU16)</f>
        <v>33738.975823684872</v>
      </c>
      <c r="J52" s="3"/>
    </row>
    <row r="53" spans="1:10" x14ac:dyDescent="0.2">
      <c r="A53" s="66"/>
      <c r="B53" s="66" t="s">
        <v>46</v>
      </c>
      <c r="C53" s="64">
        <f>SUM(E17:E22)</f>
        <v>15291.309916768329</v>
      </c>
      <c r="D53" s="65">
        <f>SUM(K17:K22)</f>
        <v>18127.825421580299</v>
      </c>
      <c r="E53" s="64">
        <f>SUM(Q17:Q22)</f>
        <v>21893.188406776775</v>
      </c>
      <c r="F53" s="65">
        <f>SUM(W17:W22)</f>
        <v>26982.61988533731</v>
      </c>
      <c r="G53" s="64">
        <f>SUM(AC17:AC22)</f>
        <v>30959.729168345042</v>
      </c>
      <c r="H53" s="99">
        <f>SUM(AI17:AI22)</f>
        <v>35147.386756120046</v>
      </c>
      <c r="I53" s="81">
        <f>SUM(AU17:AU22)</f>
        <v>47480.732877001152</v>
      </c>
      <c r="J53" s="3"/>
    </row>
    <row r="54" spans="1:10" x14ac:dyDescent="0.2">
      <c r="A54" s="132"/>
      <c r="B54" s="132" t="s">
        <v>47</v>
      </c>
      <c r="C54" s="133">
        <f>SUM(E5:E22)</f>
        <v>28942.600044980634</v>
      </c>
      <c r="D54" s="134">
        <f>SUM(K5:K22)</f>
        <v>34251.802713912817</v>
      </c>
      <c r="E54" s="133">
        <f>SUM(Q5:Q22)</f>
        <v>41743.224478799064</v>
      </c>
      <c r="F54" s="134">
        <f>SUM(W5:W22)</f>
        <v>51090.83678526053</v>
      </c>
      <c r="G54" s="133">
        <f>SUM(AC5:AC22)</f>
        <v>59546.312198331376</v>
      </c>
      <c r="H54" s="135">
        <f>SUM(AI5:AI22)</f>
        <v>67200.064889946021</v>
      </c>
      <c r="I54" s="145">
        <f>SUM(AU5:AU22)</f>
        <v>81219.708700686024</v>
      </c>
      <c r="J54" s="3"/>
    </row>
    <row r="55" spans="1:10" x14ac:dyDescent="0.2">
      <c r="A55" s="69" t="s">
        <v>49</v>
      </c>
      <c r="B55" s="69" t="s">
        <v>44</v>
      </c>
      <c r="C55" s="67">
        <f t="shared" ref="C55:I58" si="6">SUM(C39,C43,C47,C51)</f>
        <v>8218.1617299540576</v>
      </c>
      <c r="D55" s="68">
        <f t="shared" si="6"/>
        <v>6438.6008573745212</v>
      </c>
      <c r="E55" s="67">
        <f t="shared" si="6"/>
        <v>9992.6448659386806</v>
      </c>
      <c r="F55" s="68">
        <f t="shared" si="6"/>
        <v>12411.098170214838</v>
      </c>
      <c r="G55" s="64">
        <f t="shared" si="6"/>
        <v>18117.969764935457</v>
      </c>
      <c r="H55" s="99">
        <f t="shared" si="6"/>
        <v>21979.743450453308</v>
      </c>
      <c r="I55" s="85">
        <f t="shared" si="6"/>
        <v>46944.836198268538</v>
      </c>
      <c r="J55" s="76">
        <f>I55*100/I$58</f>
        <v>26.719261799158943</v>
      </c>
    </row>
    <row r="56" spans="1:10" x14ac:dyDescent="0.2">
      <c r="A56" s="54"/>
      <c r="B56" s="128" t="s">
        <v>45</v>
      </c>
      <c r="C56" s="129">
        <f t="shared" si="6"/>
        <v>18208.525788755589</v>
      </c>
      <c r="D56" s="55">
        <f t="shared" si="6"/>
        <v>20113.451981837137</v>
      </c>
      <c r="E56" s="129">
        <f t="shared" si="6"/>
        <v>26433.702404721851</v>
      </c>
      <c r="F56" s="55">
        <f t="shared" si="6"/>
        <v>31070.509493073325</v>
      </c>
      <c r="G56" s="129">
        <f t="shared" si="6"/>
        <v>37561.129454138427</v>
      </c>
      <c r="H56" s="130">
        <f t="shared" si="6"/>
        <v>40606.714528849712</v>
      </c>
      <c r="I56" s="143">
        <f t="shared" si="6"/>
        <v>59794.977261878303</v>
      </c>
      <c r="J56" s="76">
        <f>I56*100/I$58</f>
        <v>34.033086088258827</v>
      </c>
    </row>
    <row r="57" spans="1:10" x14ac:dyDescent="0.2">
      <c r="A57" s="66"/>
      <c r="B57" s="66" t="s">
        <v>46</v>
      </c>
      <c r="C57" s="64">
        <f t="shared" si="6"/>
        <v>17232.685429749105</v>
      </c>
      <c r="D57" s="65">
        <f t="shared" si="6"/>
        <v>20311.038551561724</v>
      </c>
      <c r="E57" s="64">
        <f t="shared" si="6"/>
        <v>26395.883890774625</v>
      </c>
      <c r="F57" s="65">
        <f t="shared" si="6"/>
        <v>31441.120419252053</v>
      </c>
      <c r="G57" s="64">
        <f t="shared" si="6"/>
        <v>36440.84401330915</v>
      </c>
      <c r="H57" s="99">
        <f t="shared" si="6"/>
        <v>40897.967530332375</v>
      </c>
      <c r="I57" s="81">
        <f t="shared" si="6"/>
        <v>68956.792797688657</v>
      </c>
      <c r="J57" s="76">
        <f>I57*100/I$58</f>
        <v>39.24765211258223</v>
      </c>
    </row>
    <row r="58" spans="1:10" x14ac:dyDescent="0.2">
      <c r="A58" s="132"/>
      <c r="B58" s="132" t="s">
        <v>47</v>
      </c>
      <c r="C58" s="133">
        <f t="shared" si="6"/>
        <v>43659.372948458753</v>
      </c>
      <c r="D58" s="134">
        <f t="shared" si="6"/>
        <v>46863.091390773385</v>
      </c>
      <c r="E58" s="133">
        <f t="shared" si="6"/>
        <v>62822.231161435157</v>
      </c>
      <c r="F58" s="135">
        <f t="shared" si="6"/>
        <v>74922.728082540227</v>
      </c>
      <c r="G58" s="133">
        <f t="shared" si="6"/>
        <v>92119.943232383026</v>
      </c>
      <c r="H58" s="135">
        <f t="shared" si="6"/>
        <v>103484.4255096354</v>
      </c>
      <c r="I58" s="145">
        <f t="shared" si="6"/>
        <v>175696.60625783549</v>
      </c>
      <c r="J58" s="76"/>
    </row>
    <row r="59" spans="1:10" x14ac:dyDescent="0.2">
      <c r="F59" s="71"/>
      <c r="G59" s="68"/>
      <c r="H59" s="68"/>
    </row>
    <row r="60" spans="1:10" x14ac:dyDescent="0.2">
      <c r="F60" s="70"/>
      <c r="G60" s="70"/>
      <c r="H60" s="70"/>
    </row>
    <row r="61" spans="1:10" x14ac:dyDescent="0.2">
      <c r="F61" s="70"/>
      <c r="G61" s="70"/>
      <c r="H61" s="70"/>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94.471971957413714</v>
      </c>
      <c r="C70" s="58">
        <f t="shared" ref="C70:C98" si="9">L4</f>
        <v>869.85241531931422</v>
      </c>
      <c r="D70" s="58">
        <f t="shared" ref="D70:D98" si="10">R4</f>
        <v>1043.9613224300338</v>
      </c>
      <c r="E70" s="58">
        <f t="shared" ref="E70:E98" si="11">X4</f>
        <v>1303.1973927111844</v>
      </c>
      <c r="F70" s="58">
        <f t="shared" ref="F70:F98" si="12">AD4</f>
        <v>1455.7679825047146</v>
      </c>
      <c r="G70" s="58">
        <f t="shared" ref="G70:G98" si="13">AJ4</f>
        <v>2200.8645183496378</v>
      </c>
      <c r="H70" s="147"/>
      <c r="I70" s="147">
        <f t="shared" ref="I70:I98" si="14">AV4</f>
        <v>4619.3967855324818</v>
      </c>
    </row>
    <row r="71" spans="1:9" x14ac:dyDescent="0.2">
      <c r="A71" s="2">
        <f t="shared" si="7"/>
        <v>0</v>
      </c>
      <c r="B71" s="108">
        <f t="shared" si="8"/>
        <v>2104.9834613995858</v>
      </c>
      <c r="C71" s="108">
        <f t="shared" si="9"/>
        <v>2160.8439230322824</v>
      </c>
      <c r="D71" s="108">
        <f t="shared" si="10"/>
        <v>3353.8224013538097</v>
      </c>
      <c r="E71" s="108">
        <f t="shared" si="11"/>
        <v>3970.1658670716561</v>
      </c>
      <c r="F71" s="108">
        <f t="shared" si="12"/>
        <v>4514.7963571772707</v>
      </c>
      <c r="G71" s="108">
        <f t="shared" si="13"/>
        <v>5792.4576148238693</v>
      </c>
      <c r="H71" s="146"/>
      <c r="I71" s="146">
        <f t="shared" si="14"/>
        <v>12121.917557061075</v>
      </c>
    </row>
    <row r="72" spans="1:9" x14ac:dyDescent="0.2">
      <c r="A72" s="57">
        <f t="shared" si="7"/>
        <v>1</v>
      </c>
      <c r="B72" s="58">
        <f t="shared" si="8"/>
        <v>1632.6465995639867</v>
      </c>
      <c r="C72" s="58">
        <f t="shared" si="9"/>
        <v>702.69278880072102</v>
      </c>
      <c r="D72" s="58">
        <f t="shared" si="10"/>
        <v>1057.0381575649603</v>
      </c>
      <c r="E72" s="58">
        <f t="shared" si="11"/>
        <v>1301.832356542463</v>
      </c>
      <c r="F72" s="58">
        <f t="shared" si="12"/>
        <v>1736.6239569009476</v>
      </c>
      <c r="G72" s="58">
        <f t="shared" si="13"/>
        <v>2255.2887852591716</v>
      </c>
      <c r="H72" s="147"/>
      <c r="I72" s="147">
        <f t="shared" si="14"/>
        <v>5617.309977946994</v>
      </c>
    </row>
    <row r="73" spans="1:9" x14ac:dyDescent="0.2">
      <c r="A73" s="2">
        <f t="shared" si="7"/>
        <v>2</v>
      </c>
      <c r="B73" s="108">
        <f t="shared" si="8"/>
        <v>748.63809751971007</v>
      </c>
      <c r="C73" s="108">
        <f t="shared" si="9"/>
        <v>419.13965470664442</v>
      </c>
      <c r="D73" s="108">
        <f t="shared" si="10"/>
        <v>723.53006111294872</v>
      </c>
      <c r="E73" s="108">
        <f t="shared" si="11"/>
        <v>845.53859838911637</v>
      </c>
      <c r="F73" s="108">
        <f t="shared" si="12"/>
        <v>1413.7722917341966</v>
      </c>
      <c r="G73" s="108">
        <f t="shared" si="13"/>
        <v>1614.7065863830974</v>
      </c>
      <c r="H73" s="146"/>
      <c r="I73" s="146">
        <f t="shared" si="14"/>
        <v>4158.4956486645469</v>
      </c>
    </row>
    <row r="74" spans="1:9" x14ac:dyDescent="0.2">
      <c r="A74" s="57">
        <f t="shared" si="7"/>
        <v>3</v>
      </c>
      <c r="B74" s="58">
        <f t="shared" si="8"/>
        <v>980.15544465576727</v>
      </c>
      <c r="C74" s="58">
        <f t="shared" si="9"/>
        <v>867.23982641323607</v>
      </c>
      <c r="D74" s="58">
        <f t="shared" si="10"/>
        <v>1347.7082966991225</v>
      </c>
      <c r="E74" s="58">
        <f t="shared" si="11"/>
        <v>1797.9808640812921</v>
      </c>
      <c r="F74" s="58">
        <f t="shared" si="12"/>
        <v>2920.5168315330538</v>
      </c>
      <c r="G74" s="58">
        <f t="shared" si="13"/>
        <v>3213.8240242814227</v>
      </c>
      <c r="H74" s="147"/>
      <c r="I74" s="147">
        <f t="shared" si="14"/>
        <v>9365.8302733149831</v>
      </c>
    </row>
    <row r="75" spans="1:9" x14ac:dyDescent="0.2">
      <c r="A75" s="2">
        <f t="shared" si="7"/>
        <v>4</v>
      </c>
      <c r="B75" s="108">
        <f t="shared" si="8"/>
        <v>1236.390524466854</v>
      </c>
      <c r="C75" s="108">
        <f t="shared" si="9"/>
        <v>1054.0870193130893</v>
      </c>
      <c r="D75" s="108">
        <f t="shared" si="10"/>
        <v>1585.6553823666645</v>
      </c>
      <c r="E75" s="108">
        <f t="shared" si="11"/>
        <v>2108.6184571099529</v>
      </c>
      <c r="F75" s="108">
        <f t="shared" si="12"/>
        <v>3433.666081101017</v>
      </c>
      <c r="G75" s="108">
        <f t="shared" si="13"/>
        <v>3745.3798266866065</v>
      </c>
      <c r="H75" s="146"/>
      <c r="I75" s="146">
        <f t="shared" si="14"/>
        <v>7709.7721563943223</v>
      </c>
    </row>
    <row r="76" spans="1:9" x14ac:dyDescent="0.2">
      <c r="A76" s="57">
        <f t="shared" si="7"/>
        <v>5</v>
      </c>
      <c r="B76" s="58">
        <f t="shared" si="8"/>
        <v>1515.3476023481555</v>
      </c>
      <c r="C76" s="58">
        <f t="shared" si="9"/>
        <v>1234.5976451085485</v>
      </c>
      <c r="D76" s="58">
        <f t="shared" si="10"/>
        <v>1924.8905668411737</v>
      </c>
      <c r="E76" s="58">
        <f t="shared" si="11"/>
        <v>2386.9620270203563</v>
      </c>
      <c r="F76" s="58">
        <f t="shared" si="12"/>
        <v>4098.5942464889713</v>
      </c>
      <c r="G76" s="58">
        <f t="shared" si="13"/>
        <v>5358.0866130191462</v>
      </c>
      <c r="H76" s="147"/>
      <c r="I76" s="147">
        <f t="shared" si="14"/>
        <v>7971.5105848866215</v>
      </c>
    </row>
    <row r="77" spans="1:9" x14ac:dyDescent="0.2">
      <c r="A77" s="2">
        <f t="shared" si="7"/>
        <v>6</v>
      </c>
      <c r="B77" s="108">
        <f t="shared" si="8"/>
        <v>2895.1044185543415</v>
      </c>
      <c r="C77" s="108">
        <f t="shared" si="9"/>
        <v>2166.9563100807723</v>
      </c>
      <c r="D77" s="108">
        <f t="shared" si="10"/>
        <v>2828.663267452338</v>
      </c>
      <c r="E77" s="108">
        <f t="shared" si="11"/>
        <v>3215.8932649260637</v>
      </c>
      <c r="F77" s="108">
        <f t="shared" si="12"/>
        <v>4865.6284369351015</v>
      </c>
      <c r="G77" s="108">
        <f t="shared" si="13"/>
        <v>4775.2117230927506</v>
      </c>
      <c r="H77" s="146"/>
      <c r="I77" s="146">
        <f t="shared" si="14"/>
        <v>8258.0888604443062</v>
      </c>
    </row>
    <row r="78" spans="1:9" x14ac:dyDescent="0.2">
      <c r="A78" s="57">
        <f t="shared" si="7"/>
        <v>7</v>
      </c>
      <c r="B78" s="58">
        <f t="shared" si="8"/>
        <v>3068.9780726578851</v>
      </c>
      <c r="C78" s="58">
        <f t="shared" si="9"/>
        <v>3588.1994110333021</v>
      </c>
      <c r="D78" s="58">
        <f t="shared" si="10"/>
        <v>4700.6474176374386</v>
      </c>
      <c r="E78" s="58">
        <f t="shared" si="11"/>
        <v>5609.5808187109542</v>
      </c>
      <c r="F78" s="58">
        <f t="shared" si="12"/>
        <v>6539.3268398431237</v>
      </c>
      <c r="G78" s="58">
        <f t="shared" si="13"/>
        <v>7075.5148980454533</v>
      </c>
      <c r="H78" s="147"/>
      <c r="I78" s="147">
        <f t="shared" si="14"/>
        <v>10434.478756246797</v>
      </c>
    </row>
    <row r="79" spans="1:9" x14ac:dyDescent="0.2">
      <c r="A79" s="2">
        <f t="shared" si="7"/>
        <v>8</v>
      </c>
      <c r="B79" s="108">
        <f t="shared" si="8"/>
        <v>3064.6669019814785</v>
      </c>
      <c r="C79" s="108">
        <f t="shared" si="9"/>
        <v>3569.7638832871498</v>
      </c>
      <c r="D79" s="108">
        <f t="shared" si="10"/>
        <v>4720.7050386249684</v>
      </c>
      <c r="E79" s="108">
        <f t="shared" si="11"/>
        <v>5555.6588043063548</v>
      </c>
      <c r="F79" s="108">
        <f t="shared" si="12"/>
        <v>6538.6928121269775</v>
      </c>
      <c r="G79" s="108">
        <f t="shared" si="13"/>
        <v>7179.6613515449617</v>
      </c>
      <c r="H79" s="146"/>
      <c r="I79" s="146">
        <f t="shared" si="14"/>
        <v>10416.286297778133</v>
      </c>
    </row>
    <row r="80" spans="1:9" x14ac:dyDescent="0.2">
      <c r="A80" s="57">
        <f t="shared" si="7"/>
        <v>9</v>
      </c>
      <c r="B80" s="58">
        <f t="shared" si="8"/>
        <v>3066.9106551091927</v>
      </c>
      <c r="C80" s="58">
        <f t="shared" si="9"/>
        <v>3579.1665528225103</v>
      </c>
      <c r="D80" s="58">
        <f t="shared" si="10"/>
        <v>4738.968467664572</v>
      </c>
      <c r="E80" s="58">
        <f t="shared" si="11"/>
        <v>5551.3642193711967</v>
      </c>
      <c r="F80" s="58">
        <f t="shared" si="12"/>
        <v>6584.5258192765568</v>
      </c>
      <c r="G80" s="58">
        <f t="shared" si="13"/>
        <v>7184.3144424654874</v>
      </c>
      <c r="H80" s="147"/>
      <c r="I80" s="147">
        <f t="shared" si="14"/>
        <v>10245.80234815067</v>
      </c>
    </row>
    <row r="81" spans="1:9" x14ac:dyDescent="0.2">
      <c r="A81" s="2">
        <f t="shared" si="7"/>
        <v>10</v>
      </c>
      <c r="B81" s="108">
        <f t="shared" si="8"/>
        <v>3057.183711035203</v>
      </c>
      <c r="C81" s="108">
        <f t="shared" si="9"/>
        <v>3605.6566872652088</v>
      </c>
      <c r="D81" s="108">
        <f t="shared" si="10"/>
        <v>4719.7990646957915</v>
      </c>
      <c r="E81" s="108">
        <f t="shared" si="11"/>
        <v>5562.6315763255552</v>
      </c>
      <c r="F81" s="108">
        <f t="shared" si="12"/>
        <v>6521.1308812989946</v>
      </c>
      <c r="G81" s="108">
        <f t="shared" si="13"/>
        <v>7198.0196219952522</v>
      </c>
      <c r="H81" s="146"/>
      <c r="I81" s="146">
        <f t="shared" si="14"/>
        <v>10221.667990456366</v>
      </c>
    </row>
    <row r="82" spans="1:9" x14ac:dyDescent="0.2">
      <c r="A82" s="57">
        <f t="shared" si="7"/>
        <v>11</v>
      </c>
      <c r="B82" s="58">
        <f t="shared" si="8"/>
        <v>3055.6820294174895</v>
      </c>
      <c r="C82" s="58">
        <f t="shared" si="9"/>
        <v>3603.7091373481931</v>
      </c>
      <c r="D82" s="58">
        <f t="shared" si="10"/>
        <v>4724.9191486467435</v>
      </c>
      <c r="E82" s="58">
        <f t="shared" si="11"/>
        <v>5575.3808094332035</v>
      </c>
      <c r="F82" s="58">
        <f t="shared" si="12"/>
        <v>6511.8246646576672</v>
      </c>
      <c r="G82" s="58">
        <f t="shared" si="13"/>
        <v>7193.9924917058088</v>
      </c>
      <c r="H82" s="147"/>
      <c r="I82" s="147">
        <f t="shared" si="14"/>
        <v>10218.653008802023</v>
      </c>
    </row>
    <row r="83" spans="1:9" x14ac:dyDescent="0.2">
      <c r="A83" s="2">
        <f t="shared" si="7"/>
        <v>12</v>
      </c>
      <c r="B83" s="108">
        <f t="shared" si="8"/>
        <v>3045.669764942797</v>
      </c>
      <c r="C83" s="108">
        <f t="shared" si="9"/>
        <v>3578.8816469836624</v>
      </c>
      <c r="D83" s="108">
        <f t="shared" si="10"/>
        <v>4747.2448277493404</v>
      </c>
      <c r="E83" s="108">
        <f t="shared" si="11"/>
        <v>5540.7080841095994</v>
      </c>
      <c r="F83" s="108">
        <f t="shared" si="12"/>
        <v>6507.8023167792362</v>
      </c>
      <c r="G83" s="108">
        <f t="shared" si="13"/>
        <v>7155.9219294030845</v>
      </c>
      <c r="H83" s="146"/>
      <c r="I83" s="146">
        <f t="shared" si="14"/>
        <v>10462.124142078344</v>
      </c>
    </row>
    <row r="84" spans="1:9" x14ac:dyDescent="0.2">
      <c r="A84" s="57">
        <f t="shared" si="7"/>
        <v>13</v>
      </c>
      <c r="B84" s="58">
        <f t="shared" si="8"/>
        <v>2898.4398862514518</v>
      </c>
      <c r="C84" s="58">
        <f t="shared" si="9"/>
        <v>3391.6203036699103</v>
      </c>
      <c r="D84" s="58">
        <f t="shared" si="10"/>
        <v>4388.1543846274308</v>
      </c>
      <c r="E84" s="58">
        <f t="shared" si="11"/>
        <v>5209.4030063224136</v>
      </c>
      <c r="F84" s="58">
        <f t="shared" si="12"/>
        <v>6050.0329337782287</v>
      </c>
      <c r="G84" s="58">
        <f t="shared" si="13"/>
        <v>6774.2714261043338</v>
      </c>
      <c r="H84" s="147"/>
      <c r="I84" s="147">
        <f t="shared" si="14"/>
        <v>11655.150116063731</v>
      </c>
    </row>
    <row r="85" spans="1:9" x14ac:dyDescent="0.2">
      <c r="A85" s="2">
        <f t="shared" si="7"/>
        <v>14</v>
      </c>
      <c r="B85" s="108">
        <f t="shared" si="8"/>
        <v>2884.301561843401</v>
      </c>
      <c r="C85" s="108">
        <f t="shared" si="9"/>
        <v>3375.4252715252001</v>
      </c>
      <c r="D85" s="108">
        <f t="shared" si="10"/>
        <v>4352.0509571103576</v>
      </c>
      <c r="E85" s="108">
        <f t="shared" si="11"/>
        <v>5222.0269908549308</v>
      </c>
      <c r="F85" s="108">
        <f t="shared" si="12"/>
        <v>5999.5105981183651</v>
      </c>
      <c r="G85" s="108">
        <f t="shared" si="13"/>
        <v>6795.8369985872996</v>
      </c>
      <c r="H85" s="146"/>
      <c r="I85" s="146">
        <f t="shared" si="14"/>
        <v>11665.31496122044</v>
      </c>
    </row>
    <row r="86" spans="1:9" x14ac:dyDescent="0.2">
      <c r="A86" s="57">
        <f t="shared" si="7"/>
        <v>15</v>
      </c>
      <c r="B86" s="58">
        <f t="shared" si="8"/>
        <v>2868.9093616149557</v>
      </c>
      <c r="C86" s="58">
        <f t="shared" si="9"/>
        <v>3353.6663739009641</v>
      </c>
      <c r="D86" s="58">
        <f t="shared" si="10"/>
        <v>4349.512618178891</v>
      </c>
      <c r="E86" s="58">
        <f t="shared" si="11"/>
        <v>5209.0642348142901</v>
      </c>
      <c r="F86" s="58">
        <f t="shared" si="12"/>
        <v>5980.8455885440926</v>
      </c>
      <c r="G86" s="58">
        <f t="shared" si="13"/>
        <v>6755.2646287271091</v>
      </c>
      <c r="H86" s="147"/>
      <c r="I86" s="147">
        <f t="shared" si="14"/>
        <v>11690.343120853311</v>
      </c>
    </row>
    <row r="87" spans="1:9" x14ac:dyDescent="0.2">
      <c r="A87" s="2">
        <f t="shared" si="7"/>
        <v>16</v>
      </c>
      <c r="B87" s="108">
        <f t="shared" si="8"/>
        <v>2815.2798262124415</v>
      </c>
      <c r="C87" s="108">
        <f t="shared" si="9"/>
        <v>3341.4293918147564</v>
      </c>
      <c r="D87" s="108">
        <f t="shared" si="10"/>
        <v>4323.9091119596042</v>
      </c>
      <c r="E87" s="108">
        <f t="shared" si="11"/>
        <v>5172.7305154972555</v>
      </c>
      <c r="F87" s="108">
        <f t="shared" si="12"/>
        <v>5994.403281344039</v>
      </c>
      <c r="G87" s="108">
        <f t="shared" si="13"/>
        <v>6743.67105629875</v>
      </c>
      <c r="H87" s="146"/>
      <c r="I87" s="146">
        <f t="shared" si="14"/>
        <v>11727.450454790129</v>
      </c>
    </row>
    <row r="88" spans="1:9" x14ac:dyDescent="0.2">
      <c r="A88" s="57">
        <f t="shared" si="7"/>
        <v>17</v>
      </c>
      <c r="B88" s="58">
        <f t="shared" si="8"/>
        <v>2720.0850288840575</v>
      </c>
      <c r="C88" s="58">
        <f t="shared" si="9"/>
        <v>3270.0155636672339</v>
      </c>
      <c r="D88" s="58">
        <f t="shared" si="10"/>
        <v>4235.0119911490001</v>
      </c>
      <c r="E88" s="58">
        <f t="shared" si="11"/>
        <v>5087.187587653566</v>
      </c>
      <c r="F88" s="58">
        <f t="shared" si="12"/>
        <v>5908.2492947451883</v>
      </c>
      <c r="G88" s="58">
        <f t="shared" si="13"/>
        <v>6673.0014912118013</v>
      </c>
      <c r="H88" s="147"/>
      <c r="I88" s="147">
        <f t="shared" si="14"/>
        <v>11756.410002682705</v>
      </c>
    </row>
    <row r="89" spans="1:9" x14ac:dyDescent="0.2">
      <c r="A89" s="2">
        <f t="shared" si="7"/>
        <v>18</v>
      </c>
      <c r="B89" s="108">
        <f t="shared" si="8"/>
        <v>2524.4301082402221</v>
      </c>
      <c r="C89" s="108">
        <f t="shared" si="9"/>
        <v>2991.9227076730422</v>
      </c>
      <c r="D89" s="108">
        <f t="shared" si="10"/>
        <v>3921.8008492506829</v>
      </c>
      <c r="E89" s="108">
        <f t="shared" si="11"/>
        <v>4598.2257296020962</v>
      </c>
      <c r="F89" s="108">
        <f t="shared" si="12"/>
        <v>5387.7699686858614</v>
      </c>
      <c r="G89" s="108">
        <f t="shared" si="13"/>
        <v>5974.6536094406993</v>
      </c>
      <c r="H89" s="146"/>
      <c r="I89" s="146">
        <f t="shared" si="14"/>
        <v>11533.373666649046</v>
      </c>
    </row>
    <row r="90" spans="1:9" x14ac:dyDescent="0.2">
      <c r="A90" s="57">
        <f t="shared" si="7"/>
        <v>19</v>
      </c>
      <c r="B90" s="58">
        <f t="shared" si="8"/>
        <v>1963.8244211277861</v>
      </c>
      <c r="C90" s="58">
        <f t="shared" si="9"/>
        <v>2399.7709669349588</v>
      </c>
      <c r="D90" s="58">
        <f t="shared" si="10"/>
        <v>2970.3361346423053</v>
      </c>
      <c r="E90" s="58">
        <f t="shared" si="11"/>
        <v>4001.987576634117</v>
      </c>
      <c r="F90" s="58">
        <f t="shared" si="12"/>
        <v>5100.4961088296795</v>
      </c>
      <c r="G90" s="58">
        <f t="shared" si="13"/>
        <v>4839.1879305962584</v>
      </c>
      <c r="H90" s="147"/>
      <c r="I90" s="147">
        <f t="shared" si="14"/>
        <v>10004.826216773594</v>
      </c>
    </row>
    <row r="91" spans="1:9" x14ac:dyDescent="0.2">
      <c r="A91" s="2">
        <f t="shared" si="7"/>
        <v>20</v>
      </c>
      <c r="B91" s="108">
        <f t="shared" si="8"/>
        <v>1464.9087419581087</v>
      </c>
      <c r="C91" s="108">
        <f t="shared" si="9"/>
        <v>2010.5059237535584</v>
      </c>
      <c r="D91" s="108">
        <f t="shared" si="10"/>
        <v>2171.7109432868833</v>
      </c>
      <c r="E91" s="108">
        <f t="shared" si="11"/>
        <v>2983.1206739566014</v>
      </c>
      <c r="F91" s="108">
        <f t="shared" si="12"/>
        <v>3947.3285436075389</v>
      </c>
      <c r="G91" s="108">
        <f t="shared" si="13"/>
        <v>4616.7968690711223</v>
      </c>
      <c r="H91" s="146"/>
      <c r="I91" s="146">
        <f t="shared" si="14"/>
        <v>7751.2623359946156</v>
      </c>
    </row>
    <row r="92" spans="1:9" x14ac:dyDescent="0.2">
      <c r="A92" s="57">
        <f t="shared" si="7"/>
        <v>21</v>
      </c>
      <c r="B92" s="58">
        <f t="shared" si="8"/>
        <v>1205.8691429607611</v>
      </c>
      <c r="C92" s="58">
        <f t="shared" si="9"/>
        <v>1818.7628524440552</v>
      </c>
      <c r="D92" s="58">
        <f t="shared" si="10"/>
        <v>1882.9480377469838</v>
      </c>
      <c r="E92" s="58">
        <f t="shared" si="11"/>
        <v>2652.3399378168783</v>
      </c>
      <c r="F92" s="58">
        <f t="shared" si="12"/>
        <v>3445.8794331594518</v>
      </c>
      <c r="G92" s="58">
        <f t="shared" si="13"/>
        <v>4458.5946222392031</v>
      </c>
      <c r="H92" s="147"/>
      <c r="I92" s="147">
        <f t="shared" si="14"/>
        <v>7014.7289318132744</v>
      </c>
    </row>
    <row r="93" spans="1:9" x14ac:dyDescent="0.2">
      <c r="A93" s="2">
        <f t="shared" si="7"/>
        <v>22</v>
      </c>
      <c r="B93" s="108">
        <f t="shared" si="8"/>
        <v>1036.5365582595484</v>
      </c>
      <c r="C93" s="108">
        <f t="shared" si="9"/>
        <v>1442.0653318161335</v>
      </c>
      <c r="D93" s="108">
        <f t="shared" si="10"/>
        <v>1422.2529944198816</v>
      </c>
      <c r="E93" s="108">
        <f t="shared" si="11"/>
        <v>2060.9567244227519</v>
      </c>
      <c r="F93" s="108">
        <f t="shared" si="12"/>
        <v>2665.1411402060676</v>
      </c>
      <c r="G93" s="108">
        <f t="shared" si="13"/>
        <v>3740.7904268655266</v>
      </c>
      <c r="H93" s="146"/>
      <c r="I93" s="146">
        <f t="shared" si="14"/>
        <v>4781.9598716110831</v>
      </c>
    </row>
    <row r="94" spans="1:9" x14ac:dyDescent="0.2">
      <c r="A94" s="57">
        <f t="shared" si="7"/>
        <v>23</v>
      </c>
      <c r="B94" s="58">
        <f t="shared" si="8"/>
        <v>917.35835103274007</v>
      </c>
      <c r="C94" s="58">
        <f t="shared" si="9"/>
        <v>1233.9920678126737</v>
      </c>
      <c r="D94" s="58">
        <f t="shared" si="10"/>
        <v>1236.915805257609</v>
      </c>
      <c r="E94" s="58">
        <f t="shared" si="11"/>
        <v>1763.9906341536926</v>
      </c>
      <c r="F94" s="58">
        <f t="shared" si="12"/>
        <v>2278.1640034518859</v>
      </c>
      <c r="G94" s="58">
        <f t="shared" si="13"/>
        <v>3101.9699803926046</v>
      </c>
      <c r="H94" s="147"/>
      <c r="I94" s="147">
        <f t="shared" si="14"/>
        <v>4259.6945151593673</v>
      </c>
    </row>
    <row r="95" spans="1:9" x14ac:dyDescent="0.2">
      <c r="A95" s="2">
        <f t="shared" si="7"/>
        <v>24</v>
      </c>
      <c r="B95" s="108">
        <f t="shared" si="8"/>
        <v>664.85907793462513</v>
      </c>
      <c r="C95" s="108">
        <f t="shared" si="9"/>
        <v>689.96821261877153</v>
      </c>
      <c r="D95" s="108">
        <f t="shared" si="10"/>
        <v>690.16548878858998</v>
      </c>
      <c r="E95" s="108">
        <f t="shared" si="11"/>
        <v>937.97490686535173</v>
      </c>
      <c r="F95" s="108">
        <f t="shared" si="12"/>
        <v>1295.5010591439971</v>
      </c>
      <c r="G95" s="108">
        <f t="shared" si="13"/>
        <v>2117.6341948620507</v>
      </c>
      <c r="H95" s="146"/>
      <c r="I95" s="146">
        <f t="shared" si="14"/>
        <v>2913.9024113950095</v>
      </c>
    </row>
    <row r="96" spans="1:9" x14ac:dyDescent="0.2">
      <c r="A96" s="57">
        <f t="shared" si="7"/>
        <v>25</v>
      </c>
      <c r="B96" s="58">
        <f t="shared" si="8"/>
        <v>281.29651316827454</v>
      </c>
      <c r="C96" s="58">
        <f t="shared" si="9"/>
        <v>293.32568277066468</v>
      </c>
      <c r="D96" s="58">
        <f t="shared" si="10"/>
        <v>270.9121951860688</v>
      </c>
      <c r="E96" s="58">
        <f t="shared" si="11"/>
        <v>407.83700007075538</v>
      </c>
      <c r="F96" s="58">
        <f t="shared" si="12"/>
        <v>489.61311473809201</v>
      </c>
      <c r="G96" s="58">
        <f t="shared" si="13"/>
        <v>1004.7884802658073</v>
      </c>
      <c r="H96" s="147"/>
      <c r="I96" s="147">
        <f t="shared" si="14"/>
        <v>1841.2573240314955</v>
      </c>
    </row>
    <row r="97" spans="1:25" x14ac:dyDescent="0.2">
      <c r="A97" s="2">
        <f t="shared" si="7"/>
        <v>26</v>
      </c>
      <c r="B97" s="108">
        <f t="shared" si="8"/>
        <v>187.28184864008821</v>
      </c>
      <c r="C97" s="108">
        <f t="shared" si="9"/>
        <v>130.9310361033005</v>
      </c>
      <c r="D97" s="108">
        <f t="shared" si="10"/>
        <v>104.35486218082859</v>
      </c>
      <c r="E97" s="108">
        <f t="shared" si="11"/>
        <v>165.70291748348853</v>
      </c>
      <c r="F97" s="108">
        <f t="shared" si="12"/>
        <v>211.77121479461147</v>
      </c>
      <c r="G97" s="108">
        <f t="shared" si="13"/>
        <v>477.68476953660064</v>
      </c>
      <c r="H97" s="146"/>
      <c r="I97" s="146">
        <f t="shared" si="14"/>
        <v>1228.5919570105841</v>
      </c>
    </row>
    <row r="98" spans="1:25" x14ac:dyDescent="0.2">
      <c r="A98" s="57">
        <f t="shared" si="7"/>
        <v>27</v>
      </c>
      <c r="B98" s="58">
        <f t="shared" si="8"/>
        <v>129.16504082877898</v>
      </c>
      <c r="C98" s="58">
        <f t="shared" si="9"/>
        <v>77.239635212277406</v>
      </c>
      <c r="D98" s="58">
        <f t="shared" si="10"/>
        <v>47.324458939437761</v>
      </c>
      <c r="E98" s="58">
        <f t="shared" si="11"/>
        <v>78.545112567723606</v>
      </c>
      <c r="F98" s="58">
        <f t="shared" si="12"/>
        <v>103.43162070087494</v>
      </c>
      <c r="G98" s="58">
        <f t="shared" si="13"/>
        <v>275.71355667691864</v>
      </c>
      <c r="H98" s="147"/>
      <c r="I98" s="147">
        <f t="shared" si="14"/>
        <v>857.61889772522488</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AV131"/>
  <sheetViews>
    <sheetView showGridLines="0" topLeftCell="S1" zoomScale="70" zoomScaleNormal="70" workbookViewId="0">
      <selection activeCell="AX3" sqref="AX3"/>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33</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91" t="s">
        <v>0</v>
      </c>
      <c r="AA3" s="91" t="s">
        <v>1</v>
      </c>
      <c r="AB3" s="91" t="s">
        <v>42</v>
      </c>
      <c r="AC3" s="91" t="s">
        <v>3</v>
      </c>
      <c r="AD3" s="91"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118">
        <v>681.83375320926586</v>
      </c>
      <c r="C4" s="118">
        <v>0</v>
      </c>
      <c r="D4" s="118">
        <v>0</v>
      </c>
      <c r="E4" s="118">
        <v>0</v>
      </c>
      <c r="F4" s="41">
        <f t="shared" ref="F4:F34" si="0">B4+C4+D4+E4</f>
        <v>681.83375320926586</v>
      </c>
      <c r="G4" s="111"/>
      <c r="H4" s="41">
        <v>1843.8414829544438</v>
      </c>
      <c r="I4" s="41">
        <v>0</v>
      </c>
      <c r="J4" s="41">
        <v>0</v>
      </c>
      <c r="K4" s="41">
        <v>0</v>
      </c>
      <c r="L4" s="41">
        <f t="shared" ref="L4:L34" si="1">H4+I4+J4+K4</f>
        <v>1843.8414829544438</v>
      </c>
      <c r="M4" s="111"/>
      <c r="N4" s="41">
        <v>1897.1687792856007</v>
      </c>
      <c r="O4" s="41">
        <v>0</v>
      </c>
      <c r="P4" s="41">
        <v>0</v>
      </c>
      <c r="Q4" s="41">
        <v>0</v>
      </c>
      <c r="R4" s="41">
        <f t="shared" ref="R4:R34" si="2">N4+O4+P4+Q4</f>
        <v>1897.1687792856007</v>
      </c>
      <c r="S4" s="120"/>
      <c r="T4" s="41">
        <v>3127.6440215054463</v>
      </c>
      <c r="U4" s="41">
        <v>0</v>
      </c>
      <c r="V4" s="41">
        <v>0</v>
      </c>
      <c r="W4" s="41">
        <v>0</v>
      </c>
      <c r="X4" s="41">
        <f t="shared" ref="X4:X34" si="3">T4+U4+V4+W4</f>
        <v>3127.6440215054463</v>
      </c>
      <c r="Y4" s="108"/>
      <c r="Z4" s="41">
        <v>3134.5039603937071</v>
      </c>
      <c r="AA4" s="41">
        <v>0</v>
      </c>
      <c r="AB4" s="41">
        <v>0</v>
      </c>
      <c r="AC4" s="41">
        <v>0</v>
      </c>
      <c r="AD4" s="41">
        <f t="shared" ref="AD4:AD34" si="4">Z4+AA4+AB4+AC4</f>
        <v>3134.5039603937071</v>
      </c>
      <c r="AE4" s="108"/>
      <c r="AF4" s="41">
        <v>2080.1028026821291</v>
      </c>
      <c r="AG4" s="41">
        <v>0</v>
      </c>
      <c r="AH4" s="41">
        <v>0</v>
      </c>
      <c r="AI4" s="41">
        <v>0</v>
      </c>
      <c r="AJ4" s="41">
        <f t="shared" ref="AJ4:AJ34" si="5">AF4+AG4+AH4+AI4</f>
        <v>2080.1028026821291</v>
      </c>
      <c r="AR4" s="41">
        <v>3686.677230310916</v>
      </c>
      <c r="AS4" s="41">
        <v>0</v>
      </c>
      <c r="AT4" s="41">
        <v>0</v>
      </c>
      <c r="AU4" s="41">
        <v>0</v>
      </c>
      <c r="AV4" s="41">
        <v>3686.677230310916</v>
      </c>
    </row>
    <row r="5" spans="1:48" x14ac:dyDescent="0.2">
      <c r="A5" s="78">
        <v>0</v>
      </c>
      <c r="B5" s="76">
        <v>3418.1498827483028</v>
      </c>
      <c r="C5" s="76">
        <v>0</v>
      </c>
      <c r="D5" s="76">
        <v>400.30610755389858</v>
      </c>
      <c r="E5" s="76">
        <v>0</v>
      </c>
      <c r="F5" s="77">
        <f t="shared" si="0"/>
        <v>3818.4559903022014</v>
      </c>
      <c r="G5" s="111"/>
      <c r="H5" s="77">
        <v>4691.2576291607684</v>
      </c>
      <c r="I5" s="77">
        <v>0</v>
      </c>
      <c r="J5" s="77">
        <v>93.526739900579415</v>
      </c>
      <c r="K5" s="77">
        <v>0</v>
      </c>
      <c r="L5" s="77">
        <f t="shared" si="1"/>
        <v>4784.7843690613481</v>
      </c>
      <c r="M5" s="111"/>
      <c r="N5" s="77">
        <v>4970.1770227114102</v>
      </c>
      <c r="O5" s="77">
        <v>0</v>
      </c>
      <c r="P5" s="77">
        <v>103.79485206391676</v>
      </c>
      <c r="Q5" s="77">
        <v>0</v>
      </c>
      <c r="R5" s="77">
        <f t="shared" si="2"/>
        <v>5073.9718747753268</v>
      </c>
      <c r="S5" s="120"/>
      <c r="T5" s="77">
        <v>7866.3190074654331</v>
      </c>
      <c r="U5" s="77">
        <v>0</v>
      </c>
      <c r="V5" s="77">
        <v>110.31194008146439</v>
      </c>
      <c r="W5" s="77">
        <v>0</v>
      </c>
      <c r="X5" s="77">
        <f t="shared" si="3"/>
        <v>7976.630947546897</v>
      </c>
      <c r="Y5" s="108"/>
      <c r="Z5" s="77">
        <v>7211.9687970513132</v>
      </c>
      <c r="AA5" s="77">
        <v>0.80848926604310434</v>
      </c>
      <c r="AB5" s="77">
        <v>89.509058964677834</v>
      </c>
      <c r="AC5" s="77">
        <v>0</v>
      </c>
      <c r="AD5" s="77">
        <f t="shared" si="4"/>
        <v>7302.2863452820338</v>
      </c>
      <c r="AE5" s="108"/>
      <c r="AF5" s="77">
        <v>8426.0861780862033</v>
      </c>
      <c r="AG5" s="77">
        <v>0.76971031296243286</v>
      </c>
      <c r="AH5" s="77">
        <v>133.64086932176204</v>
      </c>
      <c r="AI5" s="77">
        <v>0</v>
      </c>
      <c r="AJ5" s="77">
        <f t="shared" si="5"/>
        <v>8560.4967577209281</v>
      </c>
      <c r="AR5" s="77">
        <v>14081.243825487036</v>
      </c>
      <c r="AS5" s="77">
        <v>1.3730921687511153</v>
      </c>
      <c r="AT5" s="77">
        <v>84.268200645338524</v>
      </c>
      <c r="AU5" s="77">
        <v>0</v>
      </c>
      <c r="AV5" s="77">
        <v>14166.885118301125</v>
      </c>
    </row>
    <row r="6" spans="1:48" x14ac:dyDescent="0.2">
      <c r="A6" s="40">
        <v>1</v>
      </c>
      <c r="B6" s="118">
        <v>561.47524346199316</v>
      </c>
      <c r="C6" s="118">
        <v>0</v>
      </c>
      <c r="D6" s="118">
        <v>400.30610755389858</v>
      </c>
      <c r="E6" s="118">
        <v>0</v>
      </c>
      <c r="F6" s="41">
        <f t="shared" si="0"/>
        <v>961.78135101589169</v>
      </c>
      <c r="G6" s="111"/>
      <c r="H6" s="41">
        <v>623.06620724280822</v>
      </c>
      <c r="I6" s="41">
        <v>0</v>
      </c>
      <c r="J6" s="41">
        <v>93.526739900579415</v>
      </c>
      <c r="K6" s="41">
        <v>0</v>
      </c>
      <c r="L6" s="41">
        <f t="shared" si="1"/>
        <v>716.59294714338762</v>
      </c>
      <c r="M6" s="111"/>
      <c r="N6" s="41">
        <v>696.396718061294</v>
      </c>
      <c r="O6" s="41">
        <v>0</v>
      </c>
      <c r="P6" s="41">
        <v>103.79485206391674</v>
      </c>
      <c r="Q6" s="41">
        <v>0</v>
      </c>
      <c r="R6" s="41">
        <f t="shared" si="2"/>
        <v>800.19157012521077</v>
      </c>
      <c r="S6" s="120"/>
      <c r="T6" s="41">
        <v>989.96096505407468</v>
      </c>
      <c r="U6" s="41">
        <v>0</v>
      </c>
      <c r="V6" s="41">
        <v>110.3119400814644</v>
      </c>
      <c r="W6" s="41">
        <v>0</v>
      </c>
      <c r="X6" s="41">
        <f t="shared" si="3"/>
        <v>1100.2729051355391</v>
      </c>
      <c r="Y6" s="108"/>
      <c r="Z6" s="41">
        <v>783.67768640919189</v>
      </c>
      <c r="AA6" s="41">
        <v>1.4261255799697579</v>
      </c>
      <c r="AB6" s="41">
        <v>89.509058964677848</v>
      </c>
      <c r="AC6" s="41">
        <v>0</v>
      </c>
      <c r="AD6" s="41">
        <f t="shared" si="4"/>
        <v>874.61287095383943</v>
      </c>
      <c r="AE6" s="108"/>
      <c r="AF6" s="41">
        <v>912.39866707826911</v>
      </c>
      <c r="AG6" s="41">
        <v>1.2754863128924385</v>
      </c>
      <c r="AH6" s="41">
        <v>133.64086932176201</v>
      </c>
      <c r="AI6" s="41">
        <v>0</v>
      </c>
      <c r="AJ6" s="41">
        <f t="shared" si="5"/>
        <v>1047.3150227129236</v>
      </c>
      <c r="AR6" s="41">
        <v>3087.2910410009613</v>
      </c>
      <c r="AS6" s="41">
        <v>2.4415012587530991</v>
      </c>
      <c r="AT6" s="41">
        <v>84.268200645338524</v>
      </c>
      <c r="AU6" s="41">
        <v>0</v>
      </c>
      <c r="AV6" s="41">
        <v>3174.0007429050529</v>
      </c>
    </row>
    <row r="7" spans="1:48" x14ac:dyDescent="0.2">
      <c r="A7" s="78">
        <v>2</v>
      </c>
      <c r="B7" s="76">
        <v>561.47524346199316</v>
      </c>
      <c r="C7" s="76">
        <v>3.8654527532272867</v>
      </c>
      <c r="D7" s="76">
        <v>400.30610755389858</v>
      </c>
      <c r="E7" s="76">
        <v>0</v>
      </c>
      <c r="F7" s="77">
        <f t="shared" si="0"/>
        <v>965.64680376911906</v>
      </c>
      <c r="G7" s="111"/>
      <c r="H7" s="77">
        <v>622.8295569206291</v>
      </c>
      <c r="I7" s="77">
        <v>0</v>
      </c>
      <c r="J7" s="77">
        <v>93.5267399005794</v>
      </c>
      <c r="K7" s="77">
        <v>0</v>
      </c>
      <c r="L7" s="77">
        <f t="shared" si="1"/>
        <v>716.3562968212085</v>
      </c>
      <c r="M7" s="111"/>
      <c r="N7" s="77">
        <v>696.396718061294</v>
      </c>
      <c r="O7" s="77">
        <v>0</v>
      </c>
      <c r="P7" s="77">
        <v>103.79485206391678</v>
      </c>
      <c r="Q7" s="77">
        <v>0</v>
      </c>
      <c r="R7" s="77">
        <f t="shared" si="2"/>
        <v>800.19157012521077</v>
      </c>
      <c r="S7" s="120"/>
      <c r="T7" s="77">
        <v>989.96096505407468</v>
      </c>
      <c r="U7" s="77">
        <v>0</v>
      </c>
      <c r="V7" s="77">
        <v>110.3119400814644</v>
      </c>
      <c r="W7" s="77">
        <v>0</v>
      </c>
      <c r="X7" s="77">
        <f t="shared" si="3"/>
        <v>1100.2729051355391</v>
      </c>
      <c r="Y7" s="108"/>
      <c r="Z7" s="77">
        <v>783.67768640919223</v>
      </c>
      <c r="AA7" s="77">
        <v>2.8375631303683608</v>
      </c>
      <c r="AB7" s="77">
        <v>89.509058964677862</v>
      </c>
      <c r="AC7" s="77">
        <v>0</v>
      </c>
      <c r="AD7" s="77">
        <f t="shared" si="4"/>
        <v>876.02430850423843</v>
      </c>
      <c r="AE7" s="108"/>
      <c r="AF7" s="77">
        <v>912.39866707826923</v>
      </c>
      <c r="AG7" s="77">
        <v>2.4470714542486109</v>
      </c>
      <c r="AH7" s="77">
        <v>133.64086932176204</v>
      </c>
      <c r="AI7" s="77">
        <v>0</v>
      </c>
      <c r="AJ7" s="77">
        <f t="shared" si="5"/>
        <v>1048.48660785428</v>
      </c>
      <c r="AR7" s="77">
        <v>3087.2910410009608</v>
      </c>
      <c r="AS7" s="77">
        <v>4.8128736543266806</v>
      </c>
      <c r="AT7" s="77">
        <v>84.268200645338524</v>
      </c>
      <c r="AU7" s="77">
        <v>0</v>
      </c>
      <c r="AV7" s="77">
        <v>3176.3721153006259</v>
      </c>
    </row>
    <row r="8" spans="1:48" x14ac:dyDescent="0.2">
      <c r="A8" s="40">
        <v>3</v>
      </c>
      <c r="B8" s="118">
        <v>561.47524346199305</v>
      </c>
      <c r="C8" s="118">
        <v>1905.3083909021886</v>
      </c>
      <c r="D8" s="118">
        <v>400.30610755389858</v>
      </c>
      <c r="E8" s="118">
        <v>0</v>
      </c>
      <c r="F8" s="41">
        <f t="shared" si="0"/>
        <v>2867.0897419180801</v>
      </c>
      <c r="G8" s="111"/>
      <c r="H8" s="41">
        <v>622.82955692062933</v>
      </c>
      <c r="I8" s="41">
        <v>2031.1107454860648</v>
      </c>
      <c r="J8" s="41">
        <v>93.526739900579415</v>
      </c>
      <c r="K8" s="41">
        <v>0</v>
      </c>
      <c r="L8" s="41">
        <f t="shared" si="1"/>
        <v>2747.4670423072735</v>
      </c>
      <c r="M8" s="111"/>
      <c r="N8" s="41">
        <v>696.396718061294</v>
      </c>
      <c r="O8" s="41">
        <v>2172.6909954061312</v>
      </c>
      <c r="P8" s="41">
        <v>103.79485206391675</v>
      </c>
      <c r="Q8" s="41">
        <v>0</v>
      </c>
      <c r="R8" s="41">
        <f t="shared" si="2"/>
        <v>2972.8825655313417</v>
      </c>
      <c r="S8" s="120"/>
      <c r="T8" s="41">
        <v>989.9609650540749</v>
      </c>
      <c r="U8" s="41">
        <v>2599.7667891182095</v>
      </c>
      <c r="V8" s="41">
        <v>110.31194008146441</v>
      </c>
      <c r="W8" s="41">
        <v>0</v>
      </c>
      <c r="X8" s="41">
        <f t="shared" si="3"/>
        <v>3700.0396942537486</v>
      </c>
      <c r="Y8" s="108"/>
      <c r="Z8" s="41">
        <v>783.67768640919189</v>
      </c>
      <c r="AA8" s="41">
        <v>2845.8291928131453</v>
      </c>
      <c r="AB8" s="41">
        <v>89.509058964677862</v>
      </c>
      <c r="AC8" s="41">
        <v>0</v>
      </c>
      <c r="AD8" s="41">
        <f t="shared" si="4"/>
        <v>3719.0159381870153</v>
      </c>
      <c r="AE8" s="108"/>
      <c r="AF8" s="41">
        <v>912.39866707826911</v>
      </c>
      <c r="AG8" s="41">
        <v>3125.8996395318741</v>
      </c>
      <c r="AH8" s="41">
        <v>133.64086932176204</v>
      </c>
      <c r="AI8" s="41">
        <v>0</v>
      </c>
      <c r="AJ8" s="41">
        <f t="shared" si="5"/>
        <v>4171.9391759319051</v>
      </c>
      <c r="AR8" s="41">
        <v>1556.5486154559296</v>
      </c>
      <c r="AS8" s="41">
        <v>4397.5559228620396</v>
      </c>
      <c r="AT8" s="41">
        <v>84.268200645338538</v>
      </c>
      <c r="AU8" s="41">
        <v>0</v>
      </c>
      <c r="AV8" s="41">
        <v>6038.3727389633077</v>
      </c>
    </row>
    <row r="9" spans="1:48" x14ac:dyDescent="0.2">
      <c r="A9" s="78">
        <v>4</v>
      </c>
      <c r="B9" s="76">
        <v>561.47524346199305</v>
      </c>
      <c r="C9" s="76">
        <v>2539.9870000817618</v>
      </c>
      <c r="D9" s="76">
        <v>400.30610755389864</v>
      </c>
      <c r="E9" s="76">
        <v>0</v>
      </c>
      <c r="F9" s="77">
        <f t="shared" si="0"/>
        <v>3501.7683510976535</v>
      </c>
      <c r="G9" s="111"/>
      <c r="H9" s="77">
        <v>622.82955692062922</v>
      </c>
      <c r="I9" s="77">
        <v>2779.5034550922069</v>
      </c>
      <c r="J9" s="77">
        <v>93.5267399005794</v>
      </c>
      <c r="K9" s="77">
        <v>0</v>
      </c>
      <c r="L9" s="77">
        <f t="shared" si="1"/>
        <v>3495.8597519134155</v>
      </c>
      <c r="M9" s="111"/>
      <c r="N9" s="77">
        <v>696.39671806129411</v>
      </c>
      <c r="O9" s="77">
        <v>2791.1592747523387</v>
      </c>
      <c r="P9" s="77">
        <v>103.79485206391674</v>
      </c>
      <c r="Q9" s="77">
        <v>0</v>
      </c>
      <c r="R9" s="77">
        <f t="shared" si="2"/>
        <v>3591.3508448775492</v>
      </c>
      <c r="S9" s="120"/>
      <c r="T9" s="77">
        <v>989.9609650540749</v>
      </c>
      <c r="U9" s="77">
        <v>3069.7243565178401</v>
      </c>
      <c r="V9" s="77">
        <v>110.3119400814644</v>
      </c>
      <c r="W9" s="77">
        <v>0</v>
      </c>
      <c r="X9" s="77">
        <f t="shared" si="3"/>
        <v>4169.9972616533796</v>
      </c>
      <c r="Y9" s="108"/>
      <c r="Z9" s="77">
        <v>783.67768640919189</v>
      </c>
      <c r="AA9" s="77">
        <v>3314.9449102028684</v>
      </c>
      <c r="AB9" s="77">
        <v>89.509058964677848</v>
      </c>
      <c r="AC9" s="77">
        <v>0</v>
      </c>
      <c r="AD9" s="77">
        <f t="shared" si="4"/>
        <v>4188.131655576738</v>
      </c>
      <c r="AE9" s="108"/>
      <c r="AF9" s="77">
        <v>912.39866707826911</v>
      </c>
      <c r="AG9" s="77">
        <v>3628.518606380615</v>
      </c>
      <c r="AH9" s="77">
        <v>133.64086932176204</v>
      </c>
      <c r="AI9" s="77">
        <v>0</v>
      </c>
      <c r="AJ9" s="77">
        <f t="shared" si="5"/>
        <v>4674.5581427806455</v>
      </c>
      <c r="AR9" s="77">
        <v>1556.5486154559298</v>
      </c>
      <c r="AS9" s="77">
        <v>5004.0146822154775</v>
      </c>
      <c r="AT9" s="77">
        <v>84.268200645338538</v>
      </c>
      <c r="AU9" s="77">
        <v>0</v>
      </c>
      <c r="AV9" s="77">
        <v>6644.8314983167465</v>
      </c>
    </row>
    <row r="10" spans="1:48" x14ac:dyDescent="0.2">
      <c r="A10" s="40">
        <v>5</v>
      </c>
      <c r="B10" s="118">
        <v>561.47524346199316</v>
      </c>
      <c r="C10" s="118">
        <v>2876.0802987129314</v>
      </c>
      <c r="D10" s="118">
        <v>400.3061075538987</v>
      </c>
      <c r="E10" s="118">
        <v>64.985548361116585</v>
      </c>
      <c r="F10" s="41">
        <f t="shared" si="0"/>
        <v>3902.8471980899399</v>
      </c>
      <c r="G10" s="111"/>
      <c r="H10" s="41">
        <v>622.82955692062933</v>
      </c>
      <c r="I10" s="41">
        <v>2882.9135287068561</v>
      </c>
      <c r="J10" s="41">
        <v>93.526739900579429</v>
      </c>
      <c r="K10" s="41">
        <v>128.29907706288702</v>
      </c>
      <c r="L10" s="41">
        <f t="shared" si="1"/>
        <v>3727.5689025909519</v>
      </c>
      <c r="M10" s="111"/>
      <c r="N10" s="41">
        <v>696.39671806129411</v>
      </c>
      <c r="O10" s="41">
        <v>3079.1805894076665</v>
      </c>
      <c r="P10" s="41">
        <v>103.79485206391676</v>
      </c>
      <c r="Q10" s="41">
        <v>160.74018702465759</v>
      </c>
      <c r="R10" s="41">
        <f t="shared" si="2"/>
        <v>4040.1123465575347</v>
      </c>
      <c r="S10" s="120"/>
      <c r="T10" s="41">
        <v>989.9609650540749</v>
      </c>
      <c r="U10" s="41">
        <v>3386.9193801325905</v>
      </c>
      <c r="V10" s="41">
        <v>110.31194008146441</v>
      </c>
      <c r="W10" s="41">
        <v>27.844270050887456</v>
      </c>
      <c r="X10" s="41">
        <f t="shared" si="3"/>
        <v>4515.0365553190177</v>
      </c>
      <c r="Y10" s="108"/>
      <c r="Z10" s="41">
        <v>783.67768640919189</v>
      </c>
      <c r="AA10" s="41">
        <v>3528.3137765099973</v>
      </c>
      <c r="AB10" s="41">
        <v>89.509058964677848</v>
      </c>
      <c r="AC10" s="41">
        <v>32.477178212063514</v>
      </c>
      <c r="AD10" s="41">
        <f t="shared" si="4"/>
        <v>4433.9777000959302</v>
      </c>
      <c r="AE10" s="108"/>
      <c r="AF10" s="41">
        <v>912.39866707826923</v>
      </c>
      <c r="AG10" s="41">
        <v>3900.0976025243194</v>
      </c>
      <c r="AH10" s="41">
        <v>133.64086932176201</v>
      </c>
      <c r="AI10" s="41">
        <v>23.916018873553131</v>
      </c>
      <c r="AJ10" s="41">
        <f t="shared" si="5"/>
        <v>4970.0531577979036</v>
      </c>
      <c r="AR10" s="41">
        <v>1556.5486154559301</v>
      </c>
      <c r="AS10" s="41">
        <v>5122.3133877968485</v>
      </c>
      <c r="AT10" s="41">
        <v>84.268200645338524</v>
      </c>
      <c r="AU10" s="41">
        <v>16.832591951962058</v>
      </c>
      <c r="AV10" s="41">
        <v>6779.9627958500796</v>
      </c>
    </row>
    <row r="11" spans="1:48" x14ac:dyDescent="0.2">
      <c r="A11" s="78">
        <v>6</v>
      </c>
      <c r="B11" s="76">
        <v>578.62624807982286</v>
      </c>
      <c r="C11" s="76">
        <v>94.031340441605636</v>
      </c>
      <c r="D11" s="76">
        <v>400.3061075538987</v>
      </c>
      <c r="E11" s="76">
        <v>4397.0226919867791</v>
      </c>
      <c r="F11" s="77">
        <f t="shared" si="0"/>
        <v>5469.986388062106</v>
      </c>
      <c r="G11" s="111"/>
      <c r="H11" s="77">
        <v>626.73995927016654</v>
      </c>
      <c r="I11" s="77">
        <v>84.723389934486136</v>
      </c>
      <c r="J11" s="77">
        <v>93.5267399005794</v>
      </c>
      <c r="K11" s="77">
        <v>4884.8114907651943</v>
      </c>
      <c r="L11" s="77">
        <f t="shared" si="1"/>
        <v>5689.8015798704264</v>
      </c>
      <c r="M11" s="111"/>
      <c r="N11" s="77">
        <v>702.74563902573925</v>
      </c>
      <c r="O11" s="77">
        <v>86.293531066423597</v>
      </c>
      <c r="P11" s="77">
        <v>103.79485206391675</v>
      </c>
      <c r="Q11" s="77">
        <v>4881.7071626796915</v>
      </c>
      <c r="R11" s="77">
        <f t="shared" si="2"/>
        <v>5774.5411848357708</v>
      </c>
      <c r="S11" s="120"/>
      <c r="T11" s="77">
        <v>1004.0810956327857</v>
      </c>
      <c r="U11" s="77">
        <v>124.98284571416009</v>
      </c>
      <c r="V11" s="77">
        <v>110.31194008146441</v>
      </c>
      <c r="W11" s="77">
        <v>5422.8935050780537</v>
      </c>
      <c r="X11" s="77">
        <f t="shared" si="3"/>
        <v>6662.2693865064639</v>
      </c>
      <c r="Y11" s="108"/>
      <c r="Z11" s="77">
        <v>784.97122660525645</v>
      </c>
      <c r="AA11" s="77">
        <v>186.00576600548368</v>
      </c>
      <c r="AB11" s="77">
        <v>89.509058964677848</v>
      </c>
      <c r="AC11" s="77">
        <v>5246.5732261515268</v>
      </c>
      <c r="AD11" s="77">
        <f t="shared" si="4"/>
        <v>6307.0592777269449</v>
      </c>
      <c r="AE11" s="108"/>
      <c r="AF11" s="77">
        <v>913.38647969478848</v>
      </c>
      <c r="AG11" s="77">
        <v>238.96219413515331</v>
      </c>
      <c r="AH11" s="77">
        <v>133.64086932176204</v>
      </c>
      <c r="AI11" s="77">
        <v>6361.1212953426566</v>
      </c>
      <c r="AJ11" s="77">
        <f t="shared" si="5"/>
        <v>7647.11083849436</v>
      </c>
      <c r="AR11" s="77">
        <v>1557.2646745092661</v>
      </c>
      <c r="AS11" s="77">
        <v>621.00017752325971</v>
      </c>
      <c r="AT11" s="77">
        <v>84.268200645338538</v>
      </c>
      <c r="AU11" s="77">
        <v>7333.1184385722318</v>
      </c>
      <c r="AV11" s="77">
        <v>9595.651491250097</v>
      </c>
    </row>
    <row r="12" spans="1:48" x14ac:dyDescent="0.2">
      <c r="A12" s="40">
        <v>7</v>
      </c>
      <c r="B12" s="118">
        <v>579.63360742148382</v>
      </c>
      <c r="C12" s="118">
        <v>0</v>
      </c>
      <c r="D12" s="118">
        <v>400.30610755389858</v>
      </c>
      <c r="E12" s="118">
        <v>4655.2805598474051</v>
      </c>
      <c r="F12" s="41">
        <f t="shared" si="0"/>
        <v>5635.2202748227874</v>
      </c>
      <c r="G12" s="111"/>
      <c r="H12" s="41">
        <v>626.93697820999569</v>
      </c>
      <c r="I12" s="41">
        <v>0</v>
      </c>
      <c r="J12" s="41">
        <v>93.5267399005794</v>
      </c>
      <c r="K12" s="41">
        <v>5130.924369990671</v>
      </c>
      <c r="L12" s="41">
        <f t="shared" si="1"/>
        <v>5851.3880881012465</v>
      </c>
      <c r="M12" s="111"/>
      <c r="N12" s="41">
        <v>702.9222709992024</v>
      </c>
      <c r="O12" s="41">
        <v>0</v>
      </c>
      <c r="P12" s="41">
        <v>103.79485206391678</v>
      </c>
      <c r="Q12" s="41">
        <v>5017.520094489988</v>
      </c>
      <c r="R12" s="41">
        <f t="shared" si="2"/>
        <v>5824.2372175531073</v>
      </c>
      <c r="S12" s="120"/>
      <c r="T12" s="41">
        <v>1004.540150195795</v>
      </c>
      <c r="U12" s="41">
        <v>0</v>
      </c>
      <c r="V12" s="41">
        <v>110.3119400814644</v>
      </c>
      <c r="W12" s="41">
        <v>5599.1952746929419</v>
      </c>
      <c r="X12" s="41">
        <f t="shared" si="3"/>
        <v>6714.0473649702017</v>
      </c>
      <c r="Y12" s="108"/>
      <c r="Z12" s="41">
        <v>785.03746173547984</v>
      </c>
      <c r="AA12" s="41">
        <v>0</v>
      </c>
      <c r="AB12" s="41">
        <v>89.509058964677862</v>
      </c>
      <c r="AC12" s="41">
        <v>5515.2215927954094</v>
      </c>
      <c r="AD12" s="41">
        <f t="shared" si="4"/>
        <v>6389.7681134955674</v>
      </c>
      <c r="AE12" s="108"/>
      <c r="AF12" s="41">
        <v>913.43403276916229</v>
      </c>
      <c r="AG12" s="41">
        <v>0</v>
      </c>
      <c r="AH12" s="41">
        <v>133.64086932176204</v>
      </c>
      <c r="AI12" s="41">
        <v>6667.3442256829685</v>
      </c>
      <c r="AJ12" s="41">
        <f t="shared" si="5"/>
        <v>7714.4191277738928</v>
      </c>
      <c r="AR12" s="41">
        <v>1557.3588245628803</v>
      </c>
      <c r="AS12" s="41">
        <v>0</v>
      </c>
      <c r="AT12" s="41">
        <v>84.268200645338524</v>
      </c>
      <c r="AU12" s="41">
        <v>8297.3035723716021</v>
      </c>
      <c r="AV12" s="41">
        <v>9938.9305975798216</v>
      </c>
    </row>
    <row r="13" spans="1:48" x14ac:dyDescent="0.2">
      <c r="A13" s="78">
        <v>8</v>
      </c>
      <c r="B13" s="76">
        <v>580.24367947987957</v>
      </c>
      <c r="C13" s="76">
        <v>0</v>
      </c>
      <c r="D13" s="76">
        <v>400.3061075538987</v>
      </c>
      <c r="E13" s="76">
        <v>4811.6854319984668</v>
      </c>
      <c r="F13" s="77">
        <f t="shared" si="0"/>
        <v>5792.2352190322454</v>
      </c>
      <c r="G13" s="111"/>
      <c r="H13" s="77">
        <v>626.81522830479275</v>
      </c>
      <c r="I13" s="77">
        <v>0</v>
      </c>
      <c r="J13" s="77">
        <v>93.526739900579429</v>
      </c>
      <c r="K13" s="77">
        <v>4978.8363537780888</v>
      </c>
      <c r="L13" s="77">
        <f t="shared" si="1"/>
        <v>5699.1783219834606</v>
      </c>
      <c r="M13" s="111"/>
      <c r="N13" s="77">
        <v>703.15719240453177</v>
      </c>
      <c r="O13" s="77">
        <v>0</v>
      </c>
      <c r="P13" s="77">
        <v>103.79485206391678</v>
      </c>
      <c r="Q13" s="77">
        <v>5198.151970912113</v>
      </c>
      <c r="R13" s="77">
        <f t="shared" si="2"/>
        <v>6005.1040153805616</v>
      </c>
      <c r="S13" s="120"/>
      <c r="T13" s="77">
        <v>1005.1436399941119</v>
      </c>
      <c r="U13" s="77">
        <v>0</v>
      </c>
      <c r="V13" s="77">
        <v>110.3119400814644</v>
      </c>
      <c r="W13" s="77">
        <v>5830.9679831271633</v>
      </c>
      <c r="X13" s="77">
        <f t="shared" si="3"/>
        <v>6946.4235632027394</v>
      </c>
      <c r="Y13" s="108"/>
      <c r="Z13" s="77">
        <v>785.03753817776624</v>
      </c>
      <c r="AA13" s="77">
        <v>0</v>
      </c>
      <c r="AB13" s="77">
        <v>89.509058964677862</v>
      </c>
      <c r="AC13" s="77">
        <v>5515.5316411834947</v>
      </c>
      <c r="AD13" s="77">
        <f t="shared" si="4"/>
        <v>6390.0782383259384</v>
      </c>
      <c r="AE13" s="108"/>
      <c r="AF13" s="77">
        <v>913.4461228676422</v>
      </c>
      <c r="AG13" s="77">
        <v>0</v>
      </c>
      <c r="AH13" s="77">
        <v>133.64086932176204</v>
      </c>
      <c r="AI13" s="77">
        <v>6745.1996626541268</v>
      </c>
      <c r="AJ13" s="77">
        <f t="shared" si="5"/>
        <v>7792.2866548435313</v>
      </c>
      <c r="AR13" s="77">
        <v>1557.3596256599396</v>
      </c>
      <c r="AS13" s="77">
        <v>0</v>
      </c>
      <c r="AT13" s="77">
        <v>84.268200645338524</v>
      </c>
      <c r="AU13" s="77">
        <v>8305.5075600042092</v>
      </c>
      <c r="AV13" s="77">
        <v>9947.1353863094882</v>
      </c>
    </row>
    <row r="14" spans="1:48" x14ac:dyDescent="0.2">
      <c r="A14" s="40">
        <v>9</v>
      </c>
      <c r="B14" s="118">
        <v>581.22751878256327</v>
      </c>
      <c r="C14" s="118">
        <v>0</v>
      </c>
      <c r="D14" s="118">
        <v>400.30610755389864</v>
      </c>
      <c r="E14" s="118">
        <v>5063.9134405356945</v>
      </c>
      <c r="F14" s="41">
        <f t="shared" si="0"/>
        <v>6045.447066872156</v>
      </c>
      <c r="G14" s="111"/>
      <c r="H14" s="41">
        <v>626.99802332739603</v>
      </c>
      <c r="I14" s="41">
        <v>0</v>
      </c>
      <c r="J14" s="41">
        <v>93.526739900579415</v>
      </c>
      <c r="K14" s="41">
        <v>5207.1809452168818</v>
      </c>
      <c r="L14" s="41">
        <f t="shared" si="1"/>
        <v>5927.705708444857</v>
      </c>
      <c r="M14" s="111"/>
      <c r="N14" s="41">
        <v>703.19870825585645</v>
      </c>
      <c r="O14" s="41">
        <v>0</v>
      </c>
      <c r="P14" s="41">
        <v>103.79485206391676</v>
      </c>
      <c r="Q14" s="41">
        <v>5230.0736517631785</v>
      </c>
      <c r="R14" s="41">
        <f t="shared" si="2"/>
        <v>6037.0672120829513</v>
      </c>
      <c r="S14" s="120"/>
      <c r="T14" s="41">
        <v>1005.080626751821</v>
      </c>
      <c r="U14" s="41">
        <v>0</v>
      </c>
      <c r="V14" s="41">
        <v>110.31194008146441</v>
      </c>
      <c r="W14" s="41">
        <v>5806.767491463921</v>
      </c>
      <c r="X14" s="41">
        <f t="shared" si="3"/>
        <v>6922.160058297206</v>
      </c>
      <c r="Y14" s="108"/>
      <c r="Z14" s="41">
        <v>785.04428771022606</v>
      </c>
      <c r="AA14" s="41">
        <v>0</v>
      </c>
      <c r="AB14" s="41">
        <v>89.509058964677834</v>
      </c>
      <c r="AC14" s="41">
        <v>5542.9076101724231</v>
      </c>
      <c r="AD14" s="41">
        <f t="shared" si="4"/>
        <v>6417.460956847327</v>
      </c>
      <c r="AE14" s="108"/>
      <c r="AF14" s="41">
        <v>913.45089626290587</v>
      </c>
      <c r="AG14" s="41">
        <v>0</v>
      </c>
      <c r="AH14" s="41">
        <v>133.64086932176204</v>
      </c>
      <c r="AI14" s="41">
        <v>6775.9384341115892</v>
      </c>
      <c r="AJ14" s="41">
        <f t="shared" si="5"/>
        <v>7823.0301996962571</v>
      </c>
      <c r="AR14" s="41">
        <v>1557.3759967772562</v>
      </c>
      <c r="AS14" s="41">
        <v>0</v>
      </c>
      <c r="AT14" s="41">
        <v>84.268200645338538</v>
      </c>
      <c r="AU14" s="41">
        <v>8473.163204737466</v>
      </c>
      <c r="AV14" s="41">
        <v>10114.807402160061</v>
      </c>
    </row>
    <row r="15" spans="1:48" x14ac:dyDescent="0.2">
      <c r="A15" s="78">
        <v>10</v>
      </c>
      <c r="B15" s="76">
        <v>579.64244550192313</v>
      </c>
      <c r="C15" s="76">
        <v>0</v>
      </c>
      <c r="D15" s="76">
        <v>400.30610755389864</v>
      </c>
      <c r="E15" s="76">
        <v>4657.5463886492889</v>
      </c>
      <c r="F15" s="77">
        <f t="shared" si="0"/>
        <v>5637.4949417051103</v>
      </c>
      <c r="G15" s="111"/>
      <c r="H15" s="77">
        <v>626.73930118010821</v>
      </c>
      <c r="I15" s="77">
        <v>0</v>
      </c>
      <c r="J15" s="77">
        <v>93.5267399005794</v>
      </c>
      <c r="K15" s="77">
        <v>4883.9894152873994</v>
      </c>
      <c r="L15" s="77">
        <f t="shared" si="1"/>
        <v>5604.2554563680869</v>
      </c>
      <c r="M15" s="111"/>
      <c r="N15" s="77">
        <v>703.00834427232701</v>
      </c>
      <c r="O15" s="77">
        <v>0</v>
      </c>
      <c r="P15" s="77">
        <v>103.79485206391675</v>
      </c>
      <c r="Q15" s="77">
        <v>5083.7021301903342</v>
      </c>
      <c r="R15" s="77">
        <f t="shared" si="2"/>
        <v>5890.5053265265778</v>
      </c>
      <c r="S15" s="120"/>
      <c r="T15" s="77">
        <v>1005.5749515981165</v>
      </c>
      <c r="U15" s="77">
        <v>0</v>
      </c>
      <c r="V15" s="77">
        <v>110.31194008146439</v>
      </c>
      <c r="W15" s="77">
        <v>5996.6149566436543</v>
      </c>
      <c r="X15" s="77">
        <f t="shared" si="3"/>
        <v>7112.5018483232352</v>
      </c>
      <c r="Y15" s="108"/>
      <c r="Z15" s="77">
        <v>785.08792584395155</v>
      </c>
      <c r="AA15" s="77">
        <v>0</v>
      </c>
      <c r="AB15" s="77">
        <v>89.509058964677834</v>
      </c>
      <c r="AC15" s="77">
        <v>5719.9030098825106</v>
      </c>
      <c r="AD15" s="77">
        <f t="shared" si="4"/>
        <v>6594.4999946911403</v>
      </c>
      <c r="AE15" s="108"/>
      <c r="AF15" s="77">
        <v>913.45718898352618</v>
      </c>
      <c r="AG15" s="77">
        <v>0</v>
      </c>
      <c r="AH15" s="77">
        <v>133.64086932176204</v>
      </c>
      <c r="AI15" s="77">
        <v>6816.4610580116114</v>
      </c>
      <c r="AJ15" s="77">
        <f t="shared" si="5"/>
        <v>7863.5591163168992</v>
      </c>
      <c r="AR15" s="77">
        <v>1557.3785331576044</v>
      </c>
      <c r="AS15" s="77">
        <v>0</v>
      </c>
      <c r="AT15" s="77">
        <v>84.268200645338524</v>
      </c>
      <c r="AU15" s="77">
        <v>8499.138125953803</v>
      </c>
      <c r="AV15" s="77">
        <v>10140.784859756746</v>
      </c>
    </row>
    <row r="16" spans="1:48" x14ac:dyDescent="0.2">
      <c r="A16" s="40">
        <v>11</v>
      </c>
      <c r="B16" s="118">
        <v>579.10880381038919</v>
      </c>
      <c r="C16" s="118">
        <v>0</v>
      </c>
      <c r="D16" s="118">
        <v>400.30610755389858</v>
      </c>
      <c r="E16" s="118">
        <v>4625.1470902098608</v>
      </c>
      <c r="F16" s="41">
        <f t="shared" si="0"/>
        <v>5604.5620015741488</v>
      </c>
      <c r="G16" s="111"/>
      <c r="H16" s="41">
        <v>626.86747747970765</v>
      </c>
      <c r="I16" s="41">
        <v>0</v>
      </c>
      <c r="J16" s="41">
        <v>93.5267399005794</v>
      </c>
      <c r="K16" s="41">
        <v>5186.8468587830293</v>
      </c>
      <c r="L16" s="41">
        <f t="shared" si="1"/>
        <v>5907.2410761633164</v>
      </c>
      <c r="M16" s="111"/>
      <c r="N16" s="41">
        <v>702.77523238883623</v>
      </c>
      <c r="O16" s="41">
        <v>0</v>
      </c>
      <c r="P16" s="41">
        <v>103.79485206391678</v>
      </c>
      <c r="Q16" s="41">
        <v>4928.2359315354624</v>
      </c>
      <c r="R16" s="41">
        <f t="shared" si="2"/>
        <v>5734.8060159882152</v>
      </c>
      <c r="S16" s="120"/>
      <c r="T16" s="41">
        <v>1005.6453891947024</v>
      </c>
      <c r="U16" s="41">
        <v>0</v>
      </c>
      <c r="V16" s="41">
        <v>110.3119400814644</v>
      </c>
      <c r="W16" s="41">
        <v>6065.3448024249838</v>
      </c>
      <c r="X16" s="41">
        <f t="shared" si="3"/>
        <v>7181.3021317011508</v>
      </c>
      <c r="Y16" s="108"/>
      <c r="Z16" s="41">
        <v>785.06726990455195</v>
      </c>
      <c r="AA16" s="41">
        <v>0</v>
      </c>
      <c r="AB16" s="41">
        <v>89.509058964677862</v>
      </c>
      <c r="AC16" s="41">
        <v>5667.9492414191482</v>
      </c>
      <c r="AD16" s="41">
        <f t="shared" si="4"/>
        <v>6542.5255702883778</v>
      </c>
      <c r="AE16" s="108"/>
      <c r="AF16" s="41">
        <v>913.45619809127152</v>
      </c>
      <c r="AG16" s="41">
        <v>0</v>
      </c>
      <c r="AH16" s="41">
        <v>133.64086932176201</v>
      </c>
      <c r="AI16" s="41">
        <v>6831.8773331061739</v>
      </c>
      <c r="AJ16" s="41">
        <f t="shared" si="5"/>
        <v>7878.9744005192078</v>
      </c>
      <c r="AR16" s="41">
        <v>1557.3796161882119</v>
      </c>
      <c r="AS16" s="41">
        <v>0</v>
      </c>
      <c r="AT16" s="41">
        <v>84.268200645338538</v>
      </c>
      <c r="AU16" s="41">
        <v>8531.4128633055188</v>
      </c>
      <c r="AV16" s="41">
        <v>10173.06068013907</v>
      </c>
    </row>
    <row r="17" spans="1:48" x14ac:dyDescent="0.2">
      <c r="A17" s="78">
        <v>12</v>
      </c>
      <c r="B17" s="76">
        <v>579.10128512481253</v>
      </c>
      <c r="C17" s="76">
        <v>0</v>
      </c>
      <c r="D17" s="76">
        <v>400.30610755389864</v>
      </c>
      <c r="E17" s="76">
        <v>5577.6636780889849</v>
      </c>
      <c r="F17" s="77">
        <f t="shared" si="0"/>
        <v>6557.0710707676963</v>
      </c>
      <c r="G17" s="111"/>
      <c r="H17" s="77">
        <v>626.87003992860764</v>
      </c>
      <c r="I17" s="77">
        <v>0</v>
      </c>
      <c r="J17" s="77">
        <v>93.526739900579415</v>
      </c>
      <c r="K17" s="77">
        <v>6210.5283668784932</v>
      </c>
      <c r="L17" s="77">
        <f t="shared" si="1"/>
        <v>6930.9251467076801</v>
      </c>
      <c r="M17" s="111"/>
      <c r="N17" s="77">
        <v>703.00814283071452</v>
      </c>
      <c r="O17" s="77">
        <v>0</v>
      </c>
      <c r="P17" s="77">
        <v>103.79485206391676</v>
      </c>
      <c r="Q17" s="77">
        <v>6658.4601299837905</v>
      </c>
      <c r="R17" s="77">
        <f t="shared" si="2"/>
        <v>7465.2631248784219</v>
      </c>
      <c r="S17" s="120"/>
      <c r="T17" s="77">
        <v>1005.201919476649</v>
      </c>
      <c r="U17" s="77">
        <v>0</v>
      </c>
      <c r="V17" s="77">
        <v>110.31194008146439</v>
      </c>
      <c r="W17" s="77">
        <v>8163.0993712626596</v>
      </c>
      <c r="X17" s="77">
        <f t="shared" si="3"/>
        <v>9278.6132308207725</v>
      </c>
      <c r="Y17" s="108"/>
      <c r="Z17" s="77">
        <v>785.12258413643303</v>
      </c>
      <c r="AA17" s="77">
        <v>0</v>
      </c>
      <c r="AB17" s="77">
        <v>89.509058964677848</v>
      </c>
      <c r="AC17" s="77">
        <v>7945.7050759216045</v>
      </c>
      <c r="AD17" s="77">
        <f t="shared" si="4"/>
        <v>8820.3367190227145</v>
      </c>
      <c r="AE17" s="108"/>
      <c r="AF17" s="77">
        <v>913.44323776957424</v>
      </c>
      <c r="AG17" s="77">
        <v>0</v>
      </c>
      <c r="AH17" s="77">
        <v>133.64086932176204</v>
      </c>
      <c r="AI17" s="77">
        <v>8397.7376474107677</v>
      </c>
      <c r="AJ17" s="77">
        <f t="shared" si="5"/>
        <v>9444.8217545021034</v>
      </c>
      <c r="AR17" s="77">
        <v>1557.3817812492575</v>
      </c>
      <c r="AS17" s="77">
        <v>0</v>
      </c>
      <c r="AT17" s="77">
        <v>84.268200645338524</v>
      </c>
      <c r="AU17" s="77">
        <v>10442.146718166659</v>
      </c>
      <c r="AV17" s="77">
        <v>12083.796700061255</v>
      </c>
    </row>
    <row r="18" spans="1:48" x14ac:dyDescent="0.2">
      <c r="A18" s="40">
        <v>13</v>
      </c>
      <c r="B18" s="118">
        <v>579.17246912408234</v>
      </c>
      <c r="C18" s="118">
        <v>0</v>
      </c>
      <c r="D18" s="118">
        <v>400.30610755389864</v>
      </c>
      <c r="E18" s="118">
        <v>5860.3924822231438</v>
      </c>
      <c r="F18" s="41">
        <f t="shared" si="0"/>
        <v>6839.8710589011243</v>
      </c>
      <c r="G18" s="111"/>
      <c r="H18" s="41">
        <v>626.7931138666836</v>
      </c>
      <c r="I18" s="41">
        <v>0</v>
      </c>
      <c r="J18" s="41">
        <v>93.5267399005794</v>
      </c>
      <c r="K18" s="41">
        <v>6445.9434516631236</v>
      </c>
      <c r="L18" s="41">
        <f t="shared" si="1"/>
        <v>7166.2633054303869</v>
      </c>
      <c r="M18" s="111"/>
      <c r="N18" s="41">
        <v>703.08204932270519</v>
      </c>
      <c r="O18" s="41">
        <v>0</v>
      </c>
      <c r="P18" s="41">
        <v>103.79485206391676</v>
      </c>
      <c r="Q18" s="41">
        <v>7100.0446302654418</v>
      </c>
      <c r="R18" s="41">
        <f t="shared" si="2"/>
        <v>7906.921531652064</v>
      </c>
      <c r="S18" s="120"/>
      <c r="T18" s="41">
        <v>1004.6886526324311</v>
      </c>
      <c r="U18" s="41">
        <v>0</v>
      </c>
      <c r="V18" s="41">
        <v>110.3119400814644</v>
      </c>
      <c r="W18" s="41">
        <v>8355.8929664593925</v>
      </c>
      <c r="X18" s="41">
        <f t="shared" si="3"/>
        <v>9470.8935591732879</v>
      </c>
      <c r="Y18" s="108"/>
      <c r="Z18" s="41">
        <v>785.14021099695242</v>
      </c>
      <c r="AA18" s="41">
        <v>0</v>
      </c>
      <c r="AB18" s="41">
        <v>89.509058964677834</v>
      </c>
      <c r="AC18" s="41">
        <v>8433.4585128528561</v>
      </c>
      <c r="AD18" s="41">
        <f t="shared" si="4"/>
        <v>9308.1077828144862</v>
      </c>
      <c r="AE18" s="108"/>
      <c r="AF18" s="41">
        <v>913.4459700128873</v>
      </c>
      <c r="AG18" s="41">
        <v>0</v>
      </c>
      <c r="AH18" s="41">
        <v>133.64086932176201</v>
      </c>
      <c r="AI18" s="41">
        <v>8742.2310298678458</v>
      </c>
      <c r="AJ18" s="41">
        <f t="shared" si="5"/>
        <v>9789.3178692024958</v>
      </c>
      <c r="AR18" s="41">
        <v>1557.3699361263675</v>
      </c>
      <c r="AS18" s="41">
        <v>0</v>
      </c>
      <c r="AT18" s="41">
        <v>84.268200645338524</v>
      </c>
      <c r="AU18" s="41">
        <v>10667.023698349996</v>
      </c>
      <c r="AV18" s="41">
        <v>12308.661835121702</v>
      </c>
    </row>
    <row r="19" spans="1:48" x14ac:dyDescent="0.2">
      <c r="A19" s="78">
        <v>14</v>
      </c>
      <c r="B19" s="76">
        <v>578.98842168616011</v>
      </c>
      <c r="C19" s="76">
        <v>0</v>
      </c>
      <c r="D19" s="76">
        <v>414.33393142675004</v>
      </c>
      <c r="E19" s="76">
        <v>5923.9898326566672</v>
      </c>
      <c r="F19" s="77">
        <f t="shared" si="0"/>
        <v>6917.3121857695769</v>
      </c>
      <c r="G19" s="111"/>
      <c r="H19" s="77">
        <v>626.72076987789865</v>
      </c>
      <c r="I19" s="77">
        <v>0</v>
      </c>
      <c r="J19" s="77">
        <v>93.526739900579415</v>
      </c>
      <c r="K19" s="77">
        <v>6474.10335957396</v>
      </c>
      <c r="L19" s="77">
        <f t="shared" si="1"/>
        <v>7194.3508693524382</v>
      </c>
      <c r="M19" s="111"/>
      <c r="N19" s="77">
        <v>702.96069152585676</v>
      </c>
      <c r="O19" s="77">
        <v>0</v>
      </c>
      <c r="P19" s="77">
        <v>103.79485206391676</v>
      </c>
      <c r="Q19" s="77">
        <v>7146.6771594371285</v>
      </c>
      <c r="R19" s="77">
        <f t="shared" si="2"/>
        <v>7953.4327030269023</v>
      </c>
      <c r="S19" s="120"/>
      <c r="T19" s="77">
        <v>1005.1568839810732</v>
      </c>
      <c r="U19" s="77">
        <v>0</v>
      </c>
      <c r="V19" s="77">
        <v>110.3119400814644</v>
      </c>
      <c r="W19" s="77">
        <v>8840.1256835289641</v>
      </c>
      <c r="X19" s="77">
        <f t="shared" si="3"/>
        <v>9955.5945075915024</v>
      </c>
      <c r="Y19" s="108"/>
      <c r="Z19" s="77">
        <v>785.09160645661063</v>
      </c>
      <c r="AA19" s="77">
        <v>0</v>
      </c>
      <c r="AB19" s="77">
        <v>89.509058964677848</v>
      </c>
      <c r="AC19" s="77">
        <v>8309.0145245814711</v>
      </c>
      <c r="AD19" s="77">
        <f t="shared" si="4"/>
        <v>9183.6151900027598</v>
      </c>
      <c r="AE19" s="108"/>
      <c r="AF19" s="77">
        <v>913.45635412244485</v>
      </c>
      <c r="AG19" s="77">
        <v>0</v>
      </c>
      <c r="AH19" s="77">
        <v>133.64086932176204</v>
      </c>
      <c r="AI19" s="77">
        <v>8971.5781523626101</v>
      </c>
      <c r="AJ19" s="77">
        <f t="shared" si="5"/>
        <v>10018.675375806817</v>
      </c>
      <c r="AR19" s="77">
        <v>1557.3799060576148</v>
      </c>
      <c r="AS19" s="77">
        <v>0</v>
      </c>
      <c r="AT19" s="77">
        <v>84.268200645338524</v>
      </c>
      <c r="AU19" s="77">
        <v>10910.550880875104</v>
      </c>
      <c r="AV19" s="77">
        <v>12552.198987578056</v>
      </c>
    </row>
    <row r="20" spans="1:48" x14ac:dyDescent="0.2">
      <c r="A20" s="40">
        <v>15</v>
      </c>
      <c r="B20" s="118">
        <v>576.5419268116998</v>
      </c>
      <c r="C20" s="118">
        <v>0</v>
      </c>
      <c r="D20" s="118">
        <v>432.00106412576565</v>
      </c>
      <c r="E20" s="118">
        <v>5176.3884810480986</v>
      </c>
      <c r="F20" s="41">
        <f t="shared" si="0"/>
        <v>6184.9314719855638</v>
      </c>
      <c r="G20" s="111"/>
      <c r="H20" s="41">
        <v>626.32667887590253</v>
      </c>
      <c r="I20" s="41">
        <v>0</v>
      </c>
      <c r="J20" s="41">
        <v>93.526739900579415</v>
      </c>
      <c r="K20" s="41">
        <v>5902.0270797574631</v>
      </c>
      <c r="L20" s="41">
        <f t="shared" si="1"/>
        <v>6621.8804985339448</v>
      </c>
      <c r="M20" s="111"/>
      <c r="N20" s="41">
        <v>702.64025214483684</v>
      </c>
      <c r="O20" s="41">
        <v>0</v>
      </c>
      <c r="P20" s="41">
        <v>103.79485206391675</v>
      </c>
      <c r="Q20" s="41">
        <v>6892.8810824027742</v>
      </c>
      <c r="R20" s="41">
        <f t="shared" si="2"/>
        <v>7699.3161866115279</v>
      </c>
      <c r="S20" s="120"/>
      <c r="T20" s="41">
        <v>1005.0052822520772</v>
      </c>
      <c r="U20" s="41">
        <v>0</v>
      </c>
      <c r="V20" s="41">
        <v>110.31194008146441</v>
      </c>
      <c r="W20" s="41">
        <v>8859.1956571097289</v>
      </c>
      <c r="X20" s="41">
        <f t="shared" si="3"/>
        <v>9974.5128794432712</v>
      </c>
      <c r="Y20" s="108"/>
      <c r="Z20" s="41">
        <v>785.05802429727578</v>
      </c>
      <c r="AA20" s="41">
        <v>0</v>
      </c>
      <c r="AB20" s="41">
        <v>89.509058964677848</v>
      </c>
      <c r="AC20" s="41">
        <v>8174.4635669827139</v>
      </c>
      <c r="AD20" s="41">
        <f t="shared" si="4"/>
        <v>9049.0306502446674</v>
      </c>
      <c r="AE20" s="108"/>
      <c r="AF20" s="41">
        <v>913.44721197788556</v>
      </c>
      <c r="AG20" s="41">
        <v>0</v>
      </c>
      <c r="AH20" s="41">
        <v>133.64086932176204</v>
      </c>
      <c r="AI20" s="41">
        <v>8947.5032688007905</v>
      </c>
      <c r="AJ20" s="41">
        <f t="shared" si="5"/>
        <v>9994.5913501004379</v>
      </c>
      <c r="AR20" s="41">
        <v>1557.3807197976096</v>
      </c>
      <c r="AS20" s="41">
        <v>0</v>
      </c>
      <c r="AT20" s="41">
        <v>84.268200645338538</v>
      </c>
      <c r="AU20" s="41">
        <v>10960.738642113396</v>
      </c>
      <c r="AV20" s="41">
        <v>12602.387562556345</v>
      </c>
    </row>
    <row r="21" spans="1:48" x14ac:dyDescent="0.2">
      <c r="A21" s="78">
        <v>16</v>
      </c>
      <c r="B21" s="76">
        <v>492.51292462212365</v>
      </c>
      <c r="C21" s="76">
        <v>0</v>
      </c>
      <c r="D21" s="76">
        <v>436.40118119999346</v>
      </c>
      <c r="E21" s="76">
        <v>4963.1737619352016</v>
      </c>
      <c r="F21" s="77">
        <f t="shared" si="0"/>
        <v>5892.0878677573182</v>
      </c>
      <c r="G21" s="111"/>
      <c r="H21" s="77">
        <v>515.23399056726817</v>
      </c>
      <c r="I21" s="77">
        <v>0</v>
      </c>
      <c r="J21" s="77">
        <v>115.66157016315206</v>
      </c>
      <c r="K21" s="77">
        <v>5263.3273960410424</v>
      </c>
      <c r="L21" s="77">
        <f t="shared" si="1"/>
        <v>5894.222956771463</v>
      </c>
      <c r="M21" s="111"/>
      <c r="N21" s="77">
        <v>637.87329712354108</v>
      </c>
      <c r="O21" s="77">
        <v>0</v>
      </c>
      <c r="P21" s="77">
        <v>104.32944213792626</v>
      </c>
      <c r="Q21" s="77">
        <v>6324.4261744325659</v>
      </c>
      <c r="R21" s="77">
        <f t="shared" si="2"/>
        <v>7066.6289136940331</v>
      </c>
      <c r="S21" s="120"/>
      <c r="T21" s="77">
        <v>974.56560028966715</v>
      </c>
      <c r="U21" s="77">
        <v>0</v>
      </c>
      <c r="V21" s="77">
        <v>102.68917129951977</v>
      </c>
      <c r="W21" s="77">
        <v>8405.7522494219411</v>
      </c>
      <c r="X21" s="77">
        <f t="shared" si="3"/>
        <v>9483.007021011128</v>
      </c>
      <c r="Y21" s="108"/>
      <c r="Z21" s="77">
        <v>787.79748965616307</v>
      </c>
      <c r="AA21" s="77">
        <v>0</v>
      </c>
      <c r="AB21" s="77">
        <v>70.508843647230847</v>
      </c>
      <c r="AC21" s="77">
        <v>8189.7877837636379</v>
      </c>
      <c r="AD21" s="77">
        <f t="shared" si="4"/>
        <v>9048.0941170670321</v>
      </c>
      <c r="AE21" s="108"/>
      <c r="AF21" s="77">
        <v>907.40747839885762</v>
      </c>
      <c r="AG21" s="77">
        <v>0</v>
      </c>
      <c r="AH21" s="77">
        <v>103.64820566811467</v>
      </c>
      <c r="AI21" s="77">
        <v>8887.3956253938904</v>
      </c>
      <c r="AJ21" s="77">
        <f t="shared" si="5"/>
        <v>9898.4513094608628</v>
      </c>
      <c r="AR21" s="77">
        <v>1559.1519552605751</v>
      </c>
      <c r="AS21" s="77">
        <v>0</v>
      </c>
      <c r="AT21" s="77">
        <v>84.268200645338524</v>
      </c>
      <c r="AU21" s="77">
        <v>11003.724530161944</v>
      </c>
      <c r="AV21" s="77">
        <v>12647.144686067857</v>
      </c>
    </row>
    <row r="22" spans="1:48" x14ac:dyDescent="0.2">
      <c r="A22" s="40">
        <v>17</v>
      </c>
      <c r="B22" s="118">
        <v>433.20502509761832</v>
      </c>
      <c r="C22" s="118">
        <v>0</v>
      </c>
      <c r="D22" s="118">
        <v>461.19723371739354</v>
      </c>
      <c r="E22" s="118">
        <v>4282.4225911940794</v>
      </c>
      <c r="F22" s="41">
        <f t="shared" si="0"/>
        <v>5176.8248500090913</v>
      </c>
      <c r="G22" s="111"/>
      <c r="H22" s="41">
        <v>490.01855903908915</v>
      </c>
      <c r="I22" s="41">
        <v>0</v>
      </c>
      <c r="J22" s="41">
        <v>145.05670054616877</v>
      </c>
      <c r="K22" s="41">
        <v>4939.9349762878546</v>
      </c>
      <c r="L22" s="41">
        <f t="shared" si="1"/>
        <v>5575.0102358731128</v>
      </c>
      <c r="M22" s="111"/>
      <c r="N22" s="41">
        <v>574.94076953836839</v>
      </c>
      <c r="O22" s="41">
        <v>0</v>
      </c>
      <c r="P22" s="41">
        <v>121.85232991845417</v>
      </c>
      <c r="Q22" s="41">
        <v>5588.8870570983172</v>
      </c>
      <c r="R22" s="41">
        <f t="shared" si="2"/>
        <v>6285.6801565551395</v>
      </c>
      <c r="S22" s="120"/>
      <c r="T22" s="41">
        <v>891.96593975801568</v>
      </c>
      <c r="U22" s="41">
        <v>0</v>
      </c>
      <c r="V22" s="41">
        <v>114.32381215213425</v>
      </c>
      <c r="W22" s="41">
        <v>7549.3450904332285</v>
      </c>
      <c r="X22" s="41">
        <f t="shared" si="3"/>
        <v>8555.6348423433792</v>
      </c>
      <c r="Y22" s="108"/>
      <c r="Z22" s="41">
        <v>723.60304114203825</v>
      </c>
      <c r="AA22" s="41">
        <v>0</v>
      </c>
      <c r="AB22" s="41">
        <v>73.679984323445836</v>
      </c>
      <c r="AC22" s="41">
        <v>7348.5664551123209</v>
      </c>
      <c r="AD22" s="41">
        <f t="shared" si="4"/>
        <v>8145.8494805778046</v>
      </c>
      <c r="AE22" s="108"/>
      <c r="AF22" s="41">
        <v>866.50965175263218</v>
      </c>
      <c r="AG22" s="41">
        <v>0</v>
      </c>
      <c r="AH22" s="41">
        <v>123.54764649180404</v>
      </c>
      <c r="AI22" s="41">
        <v>8346.8277204884471</v>
      </c>
      <c r="AJ22" s="41">
        <f t="shared" si="5"/>
        <v>9336.8850187328826</v>
      </c>
      <c r="AR22" s="41">
        <v>1552.6218868323513</v>
      </c>
      <c r="AS22" s="41">
        <v>0</v>
      </c>
      <c r="AT22" s="41">
        <v>84.268200645338538</v>
      </c>
      <c r="AU22" s="41">
        <v>10883.959994779216</v>
      </c>
      <c r="AV22" s="41">
        <v>12520.850082256906</v>
      </c>
    </row>
    <row r="23" spans="1:48" x14ac:dyDescent="0.2">
      <c r="A23" s="78">
        <v>18</v>
      </c>
      <c r="B23" s="76">
        <v>323.55245845517834</v>
      </c>
      <c r="C23" s="76">
        <v>0</v>
      </c>
      <c r="D23" s="76">
        <v>87.452449469100117</v>
      </c>
      <c r="E23" s="76">
        <v>3278.3422573295638</v>
      </c>
      <c r="F23" s="77">
        <f t="shared" si="0"/>
        <v>3689.3471652538424</v>
      </c>
      <c r="G23" s="111"/>
      <c r="H23" s="77">
        <v>367.11635870695733</v>
      </c>
      <c r="I23" s="77">
        <v>0</v>
      </c>
      <c r="J23" s="77">
        <v>63.873192774938012</v>
      </c>
      <c r="K23" s="77">
        <v>3041.24387814581</v>
      </c>
      <c r="L23" s="77">
        <f t="shared" si="1"/>
        <v>3472.2334296277054</v>
      </c>
      <c r="M23" s="111"/>
      <c r="N23" s="77">
        <v>405.99301294356229</v>
      </c>
      <c r="O23" s="77">
        <v>0</v>
      </c>
      <c r="P23" s="77">
        <v>38.591768420580209</v>
      </c>
      <c r="Q23" s="77">
        <v>3183.7556774008458</v>
      </c>
      <c r="R23" s="77">
        <f t="shared" si="2"/>
        <v>3628.3404587649884</v>
      </c>
      <c r="S23" s="120"/>
      <c r="T23" s="77">
        <v>671.37296422402301</v>
      </c>
      <c r="U23" s="77">
        <v>0</v>
      </c>
      <c r="V23" s="77">
        <v>23.221717196282636</v>
      </c>
      <c r="W23" s="77">
        <v>4146.8252248208355</v>
      </c>
      <c r="X23" s="77">
        <f t="shared" si="3"/>
        <v>4841.4199062411408</v>
      </c>
      <c r="Y23" s="108"/>
      <c r="Z23" s="77">
        <v>533.16682439598185</v>
      </c>
      <c r="AA23" s="77">
        <v>0</v>
      </c>
      <c r="AB23" s="77">
        <v>83.420067147701687</v>
      </c>
      <c r="AC23" s="77">
        <v>4136.3754560607285</v>
      </c>
      <c r="AD23" s="77">
        <f t="shared" si="4"/>
        <v>4752.9623476044126</v>
      </c>
      <c r="AE23" s="108"/>
      <c r="AF23" s="77">
        <v>633.15036161900423</v>
      </c>
      <c r="AG23" s="77">
        <v>0</v>
      </c>
      <c r="AH23" s="77">
        <v>106.5784075259038</v>
      </c>
      <c r="AI23" s="77">
        <v>4774.1992857914993</v>
      </c>
      <c r="AJ23" s="77">
        <f t="shared" si="5"/>
        <v>5513.9280549364075</v>
      </c>
      <c r="AR23" s="77">
        <v>1098.6411655609409</v>
      </c>
      <c r="AS23" s="77">
        <v>0</v>
      </c>
      <c r="AT23" s="77">
        <v>0</v>
      </c>
      <c r="AU23" s="77">
        <v>5435.2600971224465</v>
      </c>
      <c r="AV23" s="77">
        <v>6533.9012626833874</v>
      </c>
    </row>
    <row r="24" spans="1:48" x14ac:dyDescent="0.2">
      <c r="A24" s="40">
        <v>19</v>
      </c>
      <c r="B24" s="118">
        <v>268.92508468987774</v>
      </c>
      <c r="C24" s="118">
        <v>0</v>
      </c>
      <c r="D24" s="118">
        <v>109.8129222921753</v>
      </c>
      <c r="E24" s="118">
        <v>2556.9906130762474</v>
      </c>
      <c r="F24" s="41">
        <f t="shared" si="0"/>
        <v>2935.7286200583003</v>
      </c>
      <c r="G24" s="111"/>
      <c r="H24" s="41">
        <v>297.46499546444869</v>
      </c>
      <c r="I24" s="41">
        <v>0</v>
      </c>
      <c r="J24" s="41">
        <v>92.268909545827185</v>
      </c>
      <c r="K24" s="41">
        <v>1778.184819618481</v>
      </c>
      <c r="L24" s="41">
        <f t="shared" si="1"/>
        <v>2167.918724628757</v>
      </c>
      <c r="M24" s="111"/>
      <c r="N24" s="41">
        <v>325.50694930902682</v>
      </c>
      <c r="O24" s="41">
        <v>0</v>
      </c>
      <c r="P24" s="41">
        <v>68.527232086087906</v>
      </c>
      <c r="Q24" s="41">
        <v>1722.7667334163029</v>
      </c>
      <c r="R24" s="41">
        <f t="shared" si="2"/>
        <v>2116.8009148114179</v>
      </c>
      <c r="S24" s="120"/>
      <c r="T24" s="41">
        <v>555.93831179091035</v>
      </c>
      <c r="U24" s="41">
        <v>0</v>
      </c>
      <c r="V24" s="41">
        <v>52.360928834151402</v>
      </c>
      <c r="W24" s="41">
        <v>2429.2989146072287</v>
      </c>
      <c r="X24" s="41">
        <f t="shared" si="3"/>
        <v>3037.5981552322905</v>
      </c>
      <c r="Y24" s="108"/>
      <c r="Z24" s="41">
        <v>440.72947696159162</v>
      </c>
      <c r="AA24" s="41">
        <v>0</v>
      </c>
      <c r="AB24" s="41">
        <v>206.14027689214984</v>
      </c>
      <c r="AC24" s="41">
        <v>2303.2246640673347</v>
      </c>
      <c r="AD24" s="41">
        <f t="shared" si="4"/>
        <v>2950.0944179210765</v>
      </c>
      <c r="AE24" s="108"/>
      <c r="AF24" s="41">
        <v>514.35842889014054</v>
      </c>
      <c r="AG24" s="41">
        <v>0</v>
      </c>
      <c r="AH24" s="41">
        <v>383.83437991829027</v>
      </c>
      <c r="AI24" s="41">
        <v>2589.7236595362988</v>
      </c>
      <c r="AJ24" s="41">
        <f t="shared" si="5"/>
        <v>3487.9164683447298</v>
      </c>
      <c r="AR24" s="41">
        <v>899.29107340410496</v>
      </c>
      <c r="AS24" s="41">
        <v>0</v>
      </c>
      <c r="AT24" s="41">
        <v>221.81733726220583</v>
      </c>
      <c r="AU24" s="41">
        <v>2512.0876586665772</v>
      </c>
      <c r="AV24" s="41">
        <v>3633.1960693328883</v>
      </c>
    </row>
    <row r="25" spans="1:48" x14ac:dyDescent="0.2">
      <c r="A25" s="78">
        <v>20</v>
      </c>
      <c r="B25" s="76">
        <v>231.88285425458324</v>
      </c>
      <c r="C25" s="76">
        <v>0</v>
      </c>
      <c r="D25" s="76">
        <v>125.07979268479785</v>
      </c>
      <c r="E25" s="76">
        <v>2090.3932601835281</v>
      </c>
      <c r="F25" s="77">
        <f t="shared" si="0"/>
        <v>2447.3559071229092</v>
      </c>
      <c r="G25" s="111"/>
      <c r="H25" s="77">
        <v>255.97099540293246</v>
      </c>
      <c r="I25" s="77">
        <v>0</v>
      </c>
      <c r="J25" s="77">
        <v>121.31637060517103</v>
      </c>
      <c r="K25" s="77">
        <v>1015.5246037594733</v>
      </c>
      <c r="L25" s="77">
        <f t="shared" si="1"/>
        <v>1392.8119697675768</v>
      </c>
      <c r="M25" s="111"/>
      <c r="N25" s="77">
        <v>273.64431848869987</v>
      </c>
      <c r="O25" s="77">
        <v>0</v>
      </c>
      <c r="P25" s="77">
        <v>90.566913829175604</v>
      </c>
      <c r="Q25" s="77">
        <v>931.24333763347181</v>
      </c>
      <c r="R25" s="77">
        <f t="shared" si="2"/>
        <v>1295.4545699513474</v>
      </c>
      <c r="S25" s="120"/>
      <c r="T25" s="77">
        <v>471.09160217724923</v>
      </c>
      <c r="U25" s="77">
        <v>0</v>
      </c>
      <c r="V25" s="77">
        <v>76.209831401372469</v>
      </c>
      <c r="W25" s="77">
        <v>1388.8481408704049</v>
      </c>
      <c r="X25" s="77">
        <f t="shared" si="3"/>
        <v>1936.1495744490267</v>
      </c>
      <c r="Y25" s="108"/>
      <c r="Z25" s="77">
        <v>369.40803995346204</v>
      </c>
      <c r="AA25" s="77">
        <v>0</v>
      </c>
      <c r="AB25" s="77">
        <v>347.00969149660665</v>
      </c>
      <c r="AC25" s="77">
        <v>1294.7587639623425</v>
      </c>
      <c r="AD25" s="77">
        <f t="shared" si="4"/>
        <v>2011.1764954124112</v>
      </c>
      <c r="AE25" s="108"/>
      <c r="AF25" s="77">
        <v>443.11681881801542</v>
      </c>
      <c r="AG25" s="77">
        <v>0</v>
      </c>
      <c r="AH25" s="77">
        <v>704.5181857313903</v>
      </c>
      <c r="AI25" s="77">
        <v>1376.78806323035</v>
      </c>
      <c r="AJ25" s="77">
        <f t="shared" si="5"/>
        <v>2524.4230677797559</v>
      </c>
      <c r="AR25" s="77">
        <v>770.90600359330369</v>
      </c>
      <c r="AS25" s="77">
        <v>0</v>
      </c>
      <c r="AT25" s="77">
        <v>402.04671924574365</v>
      </c>
      <c r="AU25" s="77">
        <v>1124.1092522972169</v>
      </c>
      <c r="AV25" s="77">
        <v>2297.0619751362642</v>
      </c>
    </row>
    <row r="26" spans="1:48" x14ac:dyDescent="0.2">
      <c r="A26" s="40">
        <v>21</v>
      </c>
      <c r="B26" s="118">
        <v>209.87003406428656</v>
      </c>
      <c r="C26" s="118">
        <v>0</v>
      </c>
      <c r="D26" s="118">
        <v>134.23238230729294</v>
      </c>
      <c r="E26" s="118">
        <v>1830.5610830598048</v>
      </c>
      <c r="F26" s="41">
        <f t="shared" si="0"/>
        <v>2174.6634994313845</v>
      </c>
      <c r="G26" s="111"/>
      <c r="H26" s="41">
        <v>224.24120109991355</v>
      </c>
      <c r="I26" s="41">
        <v>0</v>
      </c>
      <c r="J26" s="41">
        <v>145.19499341547808</v>
      </c>
      <c r="K26" s="41">
        <v>578.56001563973075</v>
      </c>
      <c r="L26" s="41">
        <f t="shared" si="1"/>
        <v>947.99621015512241</v>
      </c>
      <c r="M26" s="111"/>
      <c r="N26" s="41">
        <v>244.74939149400427</v>
      </c>
      <c r="O26" s="41">
        <v>0</v>
      </c>
      <c r="P26" s="41">
        <v>106.89010030630156</v>
      </c>
      <c r="Q26" s="41">
        <v>557.2769582583262</v>
      </c>
      <c r="R26" s="41">
        <f t="shared" si="2"/>
        <v>908.91645005863211</v>
      </c>
      <c r="S26" s="120"/>
      <c r="T26" s="41">
        <v>398.2389756508756</v>
      </c>
      <c r="U26" s="41">
        <v>0</v>
      </c>
      <c r="V26" s="41">
        <v>94.973672971810615</v>
      </c>
      <c r="W26" s="41">
        <v>890.11694220042205</v>
      </c>
      <c r="X26" s="41">
        <f t="shared" si="3"/>
        <v>1383.3295908231082</v>
      </c>
      <c r="Y26" s="108"/>
      <c r="Z26" s="41">
        <v>310.60478994981844</v>
      </c>
      <c r="AA26" s="41">
        <v>0</v>
      </c>
      <c r="AB26" s="41">
        <v>455.66742218287339</v>
      </c>
      <c r="AC26" s="41">
        <v>787.69080703317252</v>
      </c>
      <c r="AD26" s="41">
        <f t="shared" si="4"/>
        <v>1553.9630191658644</v>
      </c>
      <c r="AE26" s="108"/>
      <c r="AF26" s="41">
        <v>378.00647770045805</v>
      </c>
      <c r="AG26" s="41">
        <v>0</v>
      </c>
      <c r="AH26" s="41">
        <v>884.24241044285645</v>
      </c>
      <c r="AI26" s="41">
        <v>810.05814373732892</v>
      </c>
      <c r="AJ26" s="41">
        <f t="shared" si="5"/>
        <v>2072.3070318806435</v>
      </c>
      <c r="AR26" s="41">
        <v>630.86691502604322</v>
      </c>
      <c r="AS26" s="41">
        <v>0</v>
      </c>
      <c r="AT26" s="41">
        <v>504.19459782632657</v>
      </c>
      <c r="AU26" s="41">
        <v>530.96351006175723</v>
      </c>
      <c r="AV26" s="41">
        <v>1666.025022914127</v>
      </c>
    </row>
    <row r="27" spans="1:48" x14ac:dyDescent="0.2">
      <c r="A27" s="78">
        <v>22</v>
      </c>
      <c r="B27" s="76">
        <v>181.11979370362303</v>
      </c>
      <c r="C27" s="76">
        <v>0</v>
      </c>
      <c r="D27" s="76">
        <v>146.47095015222587</v>
      </c>
      <c r="E27" s="76">
        <v>1552.9000479653023</v>
      </c>
      <c r="F27" s="77">
        <f t="shared" si="0"/>
        <v>1880.4907918211511</v>
      </c>
      <c r="G27" s="111"/>
      <c r="H27" s="77">
        <v>194.77224209987901</v>
      </c>
      <c r="I27" s="77">
        <v>0</v>
      </c>
      <c r="J27" s="77">
        <v>158.99211206218374</v>
      </c>
      <c r="K27" s="77">
        <v>399.60401248582542</v>
      </c>
      <c r="L27" s="77">
        <f t="shared" si="1"/>
        <v>753.36836664788825</v>
      </c>
      <c r="M27" s="111"/>
      <c r="N27" s="77">
        <v>209.21180949550958</v>
      </c>
      <c r="O27" s="77">
        <v>0</v>
      </c>
      <c r="P27" s="77">
        <v>111.23126838093219</v>
      </c>
      <c r="Q27" s="77">
        <v>382.89657811049892</v>
      </c>
      <c r="R27" s="77">
        <f t="shared" si="2"/>
        <v>703.33965598694067</v>
      </c>
      <c r="S27" s="120"/>
      <c r="T27" s="77">
        <v>315.99704017754914</v>
      </c>
      <c r="U27" s="77">
        <v>0</v>
      </c>
      <c r="V27" s="77">
        <v>107.52013231217801</v>
      </c>
      <c r="W27" s="77">
        <v>676.34583442619419</v>
      </c>
      <c r="X27" s="77">
        <f t="shared" si="3"/>
        <v>1099.8630069159212</v>
      </c>
      <c r="Y27" s="108"/>
      <c r="Z27" s="77">
        <v>247.41551360959264</v>
      </c>
      <c r="AA27" s="77">
        <v>0</v>
      </c>
      <c r="AB27" s="77">
        <v>536.00211562077516</v>
      </c>
      <c r="AC27" s="77">
        <v>535.17918263749527</v>
      </c>
      <c r="AD27" s="77">
        <f t="shared" si="4"/>
        <v>1318.5968118678629</v>
      </c>
      <c r="AE27" s="108"/>
      <c r="AF27" s="77">
        <v>297.2404737627856</v>
      </c>
      <c r="AG27" s="77">
        <v>0</v>
      </c>
      <c r="AH27" s="77">
        <v>1068.8873912126719</v>
      </c>
      <c r="AI27" s="77">
        <v>536.29648681486572</v>
      </c>
      <c r="AJ27" s="77">
        <f t="shared" si="5"/>
        <v>1902.4243517903233</v>
      </c>
      <c r="AR27" s="77">
        <v>503.46641161702036</v>
      </c>
      <c r="AS27" s="77">
        <v>0</v>
      </c>
      <c r="AT27" s="77">
        <v>630.37353618828513</v>
      </c>
      <c r="AU27" s="77">
        <v>327.98691699232722</v>
      </c>
      <c r="AV27" s="77">
        <v>1461.8268647976327</v>
      </c>
    </row>
    <row r="28" spans="1:48" x14ac:dyDescent="0.2">
      <c r="A28" s="40">
        <v>23</v>
      </c>
      <c r="B28" s="118">
        <v>146.27091432981666</v>
      </c>
      <c r="C28" s="118">
        <v>0</v>
      </c>
      <c r="D28" s="118">
        <v>161.46129778653653</v>
      </c>
      <c r="E28" s="118">
        <v>1250.4101687819211</v>
      </c>
      <c r="F28" s="41">
        <f t="shared" si="0"/>
        <v>1558.1423808982743</v>
      </c>
      <c r="G28" s="111"/>
      <c r="H28" s="41">
        <v>152.82198306074622</v>
      </c>
      <c r="I28" s="41">
        <v>0</v>
      </c>
      <c r="J28" s="41">
        <v>177.74489600378706</v>
      </c>
      <c r="K28" s="41">
        <v>302.62101534507303</v>
      </c>
      <c r="L28" s="41">
        <f t="shared" si="1"/>
        <v>633.18789440960632</v>
      </c>
      <c r="M28" s="111"/>
      <c r="N28" s="41">
        <v>162.41401516411614</v>
      </c>
      <c r="O28" s="41">
        <v>0</v>
      </c>
      <c r="P28" s="41">
        <v>125.5810641936506</v>
      </c>
      <c r="Q28" s="41">
        <v>277.91895345425019</v>
      </c>
      <c r="R28" s="41">
        <f t="shared" si="2"/>
        <v>565.9140328120169</v>
      </c>
      <c r="S28" s="120"/>
      <c r="T28" s="41">
        <v>242.23654726898897</v>
      </c>
      <c r="U28" s="41">
        <v>0</v>
      </c>
      <c r="V28" s="41">
        <v>125.94394942167317</v>
      </c>
      <c r="W28" s="41">
        <v>614.41173725610361</v>
      </c>
      <c r="X28" s="41">
        <f t="shared" si="3"/>
        <v>982.59223394676576</v>
      </c>
      <c r="Y28" s="108"/>
      <c r="Z28" s="41">
        <v>183.65715193394379</v>
      </c>
      <c r="AA28" s="41">
        <v>0</v>
      </c>
      <c r="AB28" s="41">
        <v>632.86288680408268</v>
      </c>
      <c r="AC28" s="41">
        <v>420.30818444332255</v>
      </c>
      <c r="AD28" s="41">
        <f t="shared" si="4"/>
        <v>1236.8282231813489</v>
      </c>
      <c r="AE28" s="108"/>
      <c r="AF28" s="41">
        <v>217.99002048821308</v>
      </c>
      <c r="AG28" s="41">
        <v>0</v>
      </c>
      <c r="AH28" s="41">
        <v>1289.9191774985036</v>
      </c>
      <c r="AI28" s="41">
        <v>379.69022333828849</v>
      </c>
      <c r="AJ28" s="41">
        <f t="shared" si="5"/>
        <v>1887.5994213250051</v>
      </c>
      <c r="AR28" s="41">
        <v>349.25369515816118</v>
      </c>
      <c r="AS28" s="41">
        <v>0</v>
      </c>
      <c r="AT28" s="41">
        <v>741.76924946082067</v>
      </c>
      <c r="AU28" s="41">
        <v>256.92721490557813</v>
      </c>
      <c r="AV28" s="41">
        <v>1347.9501595245601</v>
      </c>
    </row>
    <row r="29" spans="1:48" x14ac:dyDescent="0.2">
      <c r="A29" s="78">
        <v>24</v>
      </c>
      <c r="B29" s="76">
        <v>0</v>
      </c>
      <c r="C29" s="76">
        <v>0</v>
      </c>
      <c r="D29" s="76">
        <v>175.66592838319826</v>
      </c>
      <c r="E29" s="76">
        <v>966.00943228781819</v>
      </c>
      <c r="F29" s="77">
        <f t="shared" si="0"/>
        <v>1141.6753606710165</v>
      </c>
      <c r="G29" s="111"/>
      <c r="H29" s="77">
        <v>0</v>
      </c>
      <c r="I29" s="77">
        <v>0</v>
      </c>
      <c r="J29" s="77">
        <v>196.13692213142451</v>
      </c>
      <c r="K29" s="77">
        <v>253.21635047461993</v>
      </c>
      <c r="L29" s="77">
        <f t="shared" si="1"/>
        <v>449.35327260604447</v>
      </c>
      <c r="M29" s="111"/>
      <c r="N29" s="77">
        <v>0</v>
      </c>
      <c r="O29" s="77">
        <v>0</v>
      </c>
      <c r="P29" s="77">
        <v>138.37586139150324</v>
      </c>
      <c r="Q29" s="77">
        <v>215.70445301312984</v>
      </c>
      <c r="R29" s="77">
        <f t="shared" si="2"/>
        <v>354.0803144046331</v>
      </c>
      <c r="S29" s="120"/>
      <c r="T29" s="77">
        <v>0</v>
      </c>
      <c r="U29" s="77">
        <v>0</v>
      </c>
      <c r="V29" s="77">
        <v>136.33708224950612</v>
      </c>
      <c r="W29" s="77">
        <v>582.48472590762913</v>
      </c>
      <c r="X29" s="77">
        <f t="shared" si="3"/>
        <v>718.82180815713525</v>
      </c>
      <c r="Y29" s="108"/>
      <c r="Z29" s="77">
        <v>0</v>
      </c>
      <c r="AA29" s="77">
        <v>0</v>
      </c>
      <c r="AB29" s="77">
        <v>704.99746294403053</v>
      </c>
      <c r="AC29" s="77">
        <v>347.79948888886656</v>
      </c>
      <c r="AD29" s="77">
        <f t="shared" si="4"/>
        <v>1052.7969518328971</v>
      </c>
      <c r="AE29" s="108"/>
      <c r="AF29" s="77">
        <v>0</v>
      </c>
      <c r="AG29" s="77">
        <v>0</v>
      </c>
      <c r="AH29" s="77">
        <v>1459.9777656213134</v>
      </c>
      <c r="AI29" s="77">
        <v>272.25905870544466</v>
      </c>
      <c r="AJ29" s="77">
        <f t="shared" si="5"/>
        <v>1732.2368243267581</v>
      </c>
      <c r="AR29" s="77">
        <v>0</v>
      </c>
      <c r="AS29" s="77">
        <v>0</v>
      </c>
      <c r="AT29" s="77">
        <v>871.64054720189813</v>
      </c>
      <c r="AU29" s="77">
        <v>217.52762656098824</v>
      </c>
      <c r="AV29" s="77">
        <v>1089.1681737628865</v>
      </c>
    </row>
    <row r="30" spans="1:48" x14ac:dyDescent="0.2">
      <c r="A30" s="40">
        <v>25</v>
      </c>
      <c r="B30" s="118">
        <v>0</v>
      </c>
      <c r="C30" s="118">
        <v>0</v>
      </c>
      <c r="D30" s="118">
        <v>0</v>
      </c>
      <c r="E30" s="118">
        <v>784.25528922021988</v>
      </c>
      <c r="F30" s="41">
        <f t="shared" si="0"/>
        <v>784.25528922021988</v>
      </c>
      <c r="G30" s="111"/>
      <c r="H30" s="41">
        <v>0</v>
      </c>
      <c r="I30" s="41">
        <v>0</v>
      </c>
      <c r="J30" s="41">
        <v>218.95500948960782</v>
      </c>
      <c r="K30" s="41">
        <v>218.25783719712064</v>
      </c>
      <c r="L30" s="41">
        <f t="shared" si="1"/>
        <v>437.21284668672843</v>
      </c>
      <c r="M30" s="111"/>
      <c r="N30" s="41">
        <v>0</v>
      </c>
      <c r="O30" s="41">
        <v>0</v>
      </c>
      <c r="P30" s="41">
        <v>153.11407773451845</v>
      </c>
      <c r="Q30" s="41">
        <v>181.31881281294218</v>
      </c>
      <c r="R30" s="41">
        <f t="shared" si="2"/>
        <v>334.4328905474606</v>
      </c>
      <c r="S30" s="120"/>
      <c r="T30" s="41">
        <v>0</v>
      </c>
      <c r="U30" s="41">
        <v>0</v>
      </c>
      <c r="V30" s="41">
        <v>149.72562452793201</v>
      </c>
      <c r="W30" s="41">
        <v>546.65276001128302</v>
      </c>
      <c r="X30" s="41">
        <f t="shared" si="3"/>
        <v>696.37838453921506</v>
      </c>
      <c r="Y30" s="108"/>
      <c r="Z30" s="41">
        <v>0</v>
      </c>
      <c r="AA30" s="41">
        <v>0</v>
      </c>
      <c r="AB30" s="41">
        <v>773.59741648543502</v>
      </c>
      <c r="AC30" s="41">
        <v>312.49551268726287</v>
      </c>
      <c r="AD30" s="41">
        <f t="shared" si="4"/>
        <v>1086.0929291726979</v>
      </c>
      <c r="AE30" s="108"/>
      <c r="AF30" s="41">
        <v>0</v>
      </c>
      <c r="AG30" s="41">
        <v>0</v>
      </c>
      <c r="AH30" s="41">
        <v>1640.1650627037791</v>
      </c>
      <c r="AI30" s="41">
        <v>197.21678029246937</v>
      </c>
      <c r="AJ30" s="41">
        <f t="shared" si="5"/>
        <v>1837.3818429962485</v>
      </c>
      <c r="AR30" s="41">
        <v>0</v>
      </c>
      <c r="AS30" s="41">
        <v>0</v>
      </c>
      <c r="AT30" s="41">
        <v>906.47232957334506</v>
      </c>
      <c r="AU30" s="41">
        <v>180.0845914255909</v>
      </c>
      <c r="AV30" s="41">
        <v>1086.556920998936</v>
      </c>
    </row>
    <row r="31" spans="1:48" x14ac:dyDescent="0.2">
      <c r="A31" s="78">
        <v>26</v>
      </c>
      <c r="B31" s="76">
        <v>0</v>
      </c>
      <c r="C31" s="76">
        <v>0</v>
      </c>
      <c r="D31" s="76">
        <v>0</v>
      </c>
      <c r="E31" s="76">
        <v>573.53068595607499</v>
      </c>
      <c r="F31" s="77">
        <f t="shared" si="0"/>
        <v>573.53068595607499</v>
      </c>
      <c r="G31" s="111"/>
      <c r="H31" s="77">
        <v>0</v>
      </c>
      <c r="I31" s="77">
        <v>0</v>
      </c>
      <c r="J31" s="77">
        <v>0</v>
      </c>
      <c r="K31" s="77">
        <v>183.26440365503294</v>
      </c>
      <c r="L31" s="77">
        <f t="shared" si="1"/>
        <v>183.26440365503294</v>
      </c>
      <c r="M31" s="111"/>
      <c r="N31" s="77">
        <v>0</v>
      </c>
      <c r="O31" s="77">
        <v>0</v>
      </c>
      <c r="P31" s="77">
        <v>0</v>
      </c>
      <c r="Q31" s="77">
        <v>146.04378393854196</v>
      </c>
      <c r="R31" s="77">
        <f t="shared" si="2"/>
        <v>146.04378393854196</v>
      </c>
      <c r="S31" s="120"/>
      <c r="T31" s="77">
        <v>0</v>
      </c>
      <c r="U31" s="77">
        <v>0</v>
      </c>
      <c r="V31" s="77">
        <v>0</v>
      </c>
      <c r="W31" s="77">
        <v>523.75809461089341</v>
      </c>
      <c r="X31" s="77">
        <f t="shared" si="3"/>
        <v>523.75809461089341</v>
      </c>
      <c r="Y31" s="108"/>
      <c r="Z31" s="77">
        <v>0</v>
      </c>
      <c r="AA31" s="77">
        <v>0</v>
      </c>
      <c r="AB31" s="77">
        <v>0</v>
      </c>
      <c r="AC31" s="77">
        <v>295.2782505110622</v>
      </c>
      <c r="AD31" s="77">
        <f t="shared" si="4"/>
        <v>295.2782505110622</v>
      </c>
      <c r="AE31" s="108"/>
      <c r="AF31" s="77">
        <v>0</v>
      </c>
      <c r="AG31" s="77">
        <v>0</v>
      </c>
      <c r="AH31" s="77">
        <v>0</v>
      </c>
      <c r="AI31" s="77">
        <v>142.88349945552579</v>
      </c>
      <c r="AJ31" s="77">
        <f t="shared" si="5"/>
        <v>142.88349945552579</v>
      </c>
      <c r="AR31" s="77">
        <v>0</v>
      </c>
      <c r="AS31" s="77">
        <v>0</v>
      </c>
      <c r="AT31" s="77">
        <v>0</v>
      </c>
      <c r="AU31" s="77">
        <v>161.77921559004926</v>
      </c>
      <c r="AV31" s="77">
        <v>161.77921559004926</v>
      </c>
    </row>
    <row r="32" spans="1:48" x14ac:dyDescent="0.2">
      <c r="A32" s="40">
        <v>27</v>
      </c>
      <c r="B32" s="118">
        <v>0</v>
      </c>
      <c r="C32" s="118">
        <v>0</v>
      </c>
      <c r="D32" s="118">
        <v>0</v>
      </c>
      <c r="E32" s="118">
        <v>441.6112468288128</v>
      </c>
      <c r="F32" s="41">
        <f t="shared" si="0"/>
        <v>441.6112468288128</v>
      </c>
      <c r="G32" s="111"/>
      <c r="H32" s="41">
        <v>0</v>
      </c>
      <c r="I32" s="41">
        <v>0</v>
      </c>
      <c r="J32" s="41">
        <v>0</v>
      </c>
      <c r="K32" s="41">
        <v>154.99625272008456</v>
      </c>
      <c r="L32" s="41">
        <f t="shared" si="1"/>
        <v>154.99625272008456</v>
      </c>
      <c r="M32" s="111"/>
      <c r="N32" s="41">
        <v>0</v>
      </c>
      <c r="O32" s="41">
        <v>0</v>
      </c>
      <c r="P32" s="41">
        <v>0</v>
      </c>
      <c r="Q32" s="41">
        <v>130.57989167130663</v>
      </c>
      <c r="R32" s="41">
        <f t="shared" si="2"/>
        <v>130.57989167130663</v>
      </c>
      <c r="S32" s="120"/>
      <c r="T32" s="41">
        <v>0</v>
      </c>
      <c r="U32" s="41">
        <v>0</v>
      </c>
      <c r="V32" s="41">
        <v>0</v>
      </c>
      <c r="W32" s="41">
        <v>507.72147199262787</v>
      </c>
      <c r="X32" s="41">
        <f t="shared" si="3"/>
        <v>507.72147199262787</v>
      </c>
      <c r="Y32" s="108"/>
      <c r="Z32" s="41">
        <v>0</v>
      </c>
      <c r="AA32" s="41">
        <v>0</v>
      </c>
      <c r="AB32" s="41">
        <v>0</v>
      </c>
      <c r="AC32" s="41">
        <v>267.31734907863313</v>
      </c>
      <c r="AD32" s="41">
        <f t="shared" si="4"/>
        <v>267.31734907863313</v>
      </c>
      <c r="AE32" s="108"/>
      <c r="AF32" s="41">
        <v>0</v>
      </c>
      <c r="AG32" s="41">
        <v>0</v>
      </c>
      <c r="AH32" s="41">
        <v>0</v>
      </c>
      <c r="AI32" s="41">
        <v>117.90053711441611</v>
      </c>
      <c r="AJ32" s="41">
        <f t="shared" si="5"/>
        <v>117.90053711441611</v>
      </c>
      <c r="AR32" s="41">
        <v>0</v>
      </c>
      <c r="AS32" s="41">
        <v>0</v>
      </c>
      <c r="AT32" s="41">
        <v>0</v>
      </c>
      <c r="AU32" s="41">
        <v>142.17678557632618</v>
      </c>
      <c r="AV32" s="41">
        <v>142.17678557632618</v>
      </c>
    </row>
    <row r="33" spans="1:48" x14ac:dyDescent="0.2">
      <c r="A33" s="78">
        <v>28</v>
      </c>
      <c r="B33" s="76">
        <v>0</v>
      </c>
      <c r="C33" s="76">
        <v>0</v>
      </c>
      <c r="D33" s="76">
        <v>0</v>
      </c>
      <c r="E33" s="76">
        <v>372.34736506229183</v>
      </c>
      <c r="F33" s="77">
        <f t="shared" si="0"/>
        <v>372.34736506229183</v>
      </c>
      <c r="G33" s="111"/>
      <c r="H33" s="77">
        <v>0</v>
      </c>
      <c r="I33" s="77">
        <v>0</v>
      </c>
      <c r="J33" s="77">
        <v>0</v>
      </c>
      <c r="K33" s="77">
        <v>129.46848230908796</v>
      </c>
      <c r="L33" s="77">
        <f t="shared" si="1"/>
        <v>129.46848230908796</v>
      </c>
      <c r="M33" s="111"/>
      <c r="N33" s="77">
        <v>0</v>
      </c>
      <c r="O33" s="77">
        <v>0</v>
      </c>
      <c r="P33" s="77">
        <v>0</v>
      </c>
      <c r="Q33" s="77">
        <v>117.12560117783259</v>
      </c>
      <c r="R33" s="77">
        <f t="shared" si="2"/>
        <v>117.12560117783259</v>
      </c>
      <c r="S33" s="120"/>
      <c r="T33" s="77">
        <v>0</v>
      </c>
      <c r="U33" s="77">
        <v>0</v>
      </c>
      <c r="V33" s="77">
        <v>0</v>
      </c>
      <c r="W33" s="77">
        <v>510.66688700301631</v>
      </c>
      <c r="X33" s="77">
        <f t="shared" si="3"/>
        <v>510.66688700301631</v>
      </c>
      <c r="Y33" s="108"/>
      <c r="Z33" s="77">
        <v>0</v>
      </c>
      <c r="AA33" s="77">
        <v>0</v>
      </c>
      <c r="AB33" s="77">
        <v>0</v>
      </c>
      <c r="AC33" s="77">
        <v>262.42505894402228</v>
      </c>
      <c r="AD33" s="77">
        <f t="shared" si="4"/>
        <v>262.42505894402228</v>
      </c>
      <c r="AE33" s="108"/>
      <c r="AF33" s="77">
        <v>0</v>
      </c>
      <c r="AG33" s="77">
        <v>0</v>
      </c>
      <c r="AH33" s="77">
        <v>0</v>
      </c>
      <c r="AI33" s="77">
        <v>110.86768328149026</v>
      </c>
      <c r="AJ33" s="77">
        <f t="shared" si="5"/>
        <v>110.86768328149026</v>
      </c>
      <c r="AR33" s="77">
        <v>0</v>
      </c>
      <c r="AS33" s="77">
        <v>0</v>
      </c>
      <c r="AT33" s="77">
        <v>0</v>
      </c>
      <c r="AU33" s="77">
        <v>147.11278568116705</v>
      </c>
      <c r="AV33" s="77">
        <v>147.11278568116705</v>
      </c>
    </row>
    <row r="34" spans="1:48" x14ac:dyDescent="0.2">
      <c r="A34" s="40">
        <v>29</v>
      </c>
      <c r="B34" s="118">
        <v>0</v>
      </c>
      <c r="C34" s="118">
        <v>0</v>
      </c>
      <c r="D34" s="118">
        <v>0</v>
      </c>
      <c r="E34" s="118">
        <v>312.62762010999575</v>
      </c>
      <c r="F34" s="41">
        <f t="shared" si="0"/>
        <v>312.62762010999575</v>
      </c>
      <c r="G34" s="111"/>
      <c r="H34" s="41">
        <v>0</v>
      </c>
      <c r="I34" s="41">
        <v>0</v>
      </c>
      <c r="J34" s="41">
        <v>0</v>
      </c>
      <c r="K34" s="41">
        <v>111.77579585543407</v>
      </c>
      <c r="L34" s="41">
        <f t="shared" si="1"/>
        <v>111.77579585543407</v>
      </c>
      <c r="M34" s="111"/>
      <c r="N34" s="41">
        <v>0</v>
      </c>
      <c r="O34" s="41">
        <v>0</v>
      </c>
      <c r="P34" s="41">
        <v>0</v>
      </c>
      <c r="Q34" s="41">
        <v>99.751756979504464</v>
      </c>
      <c r="R34" s="41">
        <f t="shared" si="2"/>
        <v>99.751756979504464</v>
      </c>
      <c r="S34" s="120"/>
      <c r="T34" s="41">
        <v>0</v>
      </c>
      <c r="U34" s="41">
        <v>0</v>
      </c>
      <c r="V34" s="41">
        <v>0</v>
      </c>
      <c r="W34" s="41">
        <v>516.97860346520145</v>
      </c>
      <c r="X34" s="41">
        <f t="shared" si="3"/>
        <v>516.97860346520145</v>
      </c>
      <c r="Y34" s="108"/>
      <c r="Z34" s="41">
        <v>0</v>
      </c>
      <c r="AA34" s="41">
        <v>0</v>
      </c>
      <c r="AB34" s="41">
        <v>0</v>
      </c>
      <c r="AC34" s="41">
        <v>258.35629871629015</v>
      </c>
      <c r="AD34" s="41">
        <f t="shared" si="4"/>
        <v>258.35629871629015</v>
      </c>
      <c r="AE34" s="108"/>
      <c r="AF34" s="41">
        <v>0</v>
      </c>
      <c r="AG34" s="41">
        <v>0</v>
      </c>
      <c r="AH34" s="41">
        <v>0</v>
      </c>
      <c r="AI34" s="41">
        <v>105.54577875518784</v>
      </c>
      <c r="AJ34" s="41">
        <f t="shared" si="5"/>
        <v>105.54577875518784</v>
      </c>
      <c r="AR34" s="41">
        <v>0</v>
      </c>
      <c r="AS34" s="41">
        <v>0</v>
      </c>
      <c r="AT34" s="41">
        <v>0</v>
      </c>
      <c r="AU34" s="41">
        <v>147.4143629763991</v>
      </c>
      <c r="AV34" s="41">
        <v>147.4143629763991</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6225.5261000582686</v>
      </c>
      <c r="D39" s="68">
        <f>SUM(H5:H10)</f>
        <v>7805.6420640860943</v>
      </c>
      <c r="E39" s="67">
        <f>SUM(N5:N10)</f>
        <v>8452.1606130178825</v>
      </c>
      <c r="F39" s="68">
        <f>SUM(T5:T10)</f>
        <v>12816.123832735808</v>
      </c>
      <c r="G39" s="64">
        <f>SUM(Z5:Z10)</f>
        <v>11130.357229097272</v>
      </c>
      <c r="H39" s="99">
        <f>SUM(AF5:AF10)</f>
        <v>12988.079513477547</v>
      </c>
      <c r="I39" s="81">
        <f>SUM(AR5:AR10)</f>
        <v>24925.471753856746</v>
      </c>
      <c r="J39" s="3"/>
    </row>
    <row r="40" spans="1:48" x14ac:dyDescent="0.2">
      <c r="A40" s="53"/>
      <c r="B40" s="128" t="s">
        <v>45</v>
      </c>
      <c r="C40" s="129">
        <f>SUM(B11:B16)</f>
        <v>3478.4823030760617</v>
      </c>
      <c r="D40" s="55">
        <f>SUM(H11:H16)</f>
        <v>3761.0969677721669</v>
      </c>
      <c r="E40" s="129">
        <f>SUM(N11:N16)</f>
        <v>4217.8073873464928</v>
      </c>
      <c r="F40" s="55">
        <f>SUM(T11:T16)</f>
        <v>6030.0658533673322</v>
      </c>
      <c r="G40" s="129">
        <f>SUM(Z11:Z16)</f>
        <v>4710.2457099772319</v>
      </c>
      <c r="H40" s="130">
        <f>SUM(AF11:AF16)</f>
        <v>5480.6309186692961</v>
      </c>
      <c r="I40" s="143">
        <f>SUM(AR11:AR16)</f>
        <v>9344.1172708551585</v>
      </c>
      <c r="J40" s="3"/>
    </row>
    <row r="41" spans="1:48" x14ac:dyDescent="0.2">
      <c r="A41" s="70"/>
      <c r="B41" s="66" t="s">
        <v>46</v>
      </c>
      <c r="C41" s="64">
        <f>SUM(B17:B22)</f>
        <v>3239.5220524664965</v>
      </c>
      <c r="D41" s="65">
        <f>SUM(H17:H22)</f>
        <v>3511.9631521554502</v>
      </c>
      <c r="E41" s="64">
        <f>SUM(N17:N22)</f>
        <v>4024.5052024860229</v>
      </c>
      <c r="F41" s="65">
        <f>SUM(T17:T22)</f>
        <v>5886.5842783899125</v>
      </c>
      <c r="G41" s="64">
        <f>SUM(Z17:Z22)</f>
        <v>4651.8129566854732</v>
      </c>
      <c r="H41" s="99">
        <f>SUM(AF17:AF22)</f>
        <v>5427.7099040342819</v>
      </c>
      <c r="I41" s="81">
        <f>SUM(AR17:AR22)</f>
        <v>9341.2861853237755</v>
      </c>
      <c r="J41" s="3"/>
    </row>
    <row r="42" spans="1:48" x14ac:dyDescent="0.2">
      <c r="A42" s="131"/>
      <c r="B42" s="132" t="s">
        <v>47</v>
      </c>
      <c r="C42" s="133">
        <f>SUM(B5:B22)</f>
        <v>12943.530455600827</v>
      </c>
      <c r="D42" s="134">
        <f>SUM(H5:H22)</f>
        <v>15078.702184013709</v>
      </c>
      <c r="E42" s="133">
        <f>SUM(N5:N22)</f>
        <v>16694.473202850397</v>
      </c>
      <c r="F42" s="134">
        <f>SUM(T5:T22)</f>
        <v>24732.773964493052</v>
      </c>
      <c r="G42" s="129">
        <f>SUM(Z5:Z22)</f>
        <v>20492.415895759979</v>
      </c>
      <c r="H42" s="130">
        <f>SUM(AF5:AF22)</f>
        <v>23896.420336181127</v>
      </c>
      <c r="I42" s="143">
        <f>SUM(AR5:AR22)</f>
        <v>43610.87521003568</v>
      </c>
      <c r="J42" s="3"/>
    </row>
    <row r="43" spans="1:48" x14ac:dyDescent="0.2">
      <c r="A43" s="71" t="s">
        <v>1</v>
      </c>
      <c r="B43" s="69" t="s">
        <v>44</v>
      </c>
      <c r="C43" s="67">
        <f>SUM(C5:C10)</f>
        <v>7325.2411424501097</v>
      </c>
      <c r="D43" s="68">
        <f>SUM(I5:I10)</f>
        <v>7693.5277292851279</v>
      </c>
      <c r="E43" s="67">
        <f>SUM(O5:O10)</f>
        <v>8043.0308595661354</v>
      </c>
      <c r="F43" s="68">
        <f>SUM(U5:U10)</f>
        <v>9056.4105257686406</v>
      </c>
      <c r="G43" s="67">
        <f>SUM(AA5:AA10)</f>
        <v>9694.1600575023913</v>
      </c>
      <c r="H43" s="100">
        <f>SUM(AG5:AG10)</f>
        <v>10659.008116516912</v>
      </c>
      <c r="I43" s="85">
        <f>SUM(AS5:AS10)</f>
        <v>14532.511459956197</v>
      </c>
      <c r="J43" s="3"/>
    </row>
    <row r="44" spans="1:48" x14ac:dyDescent="0.2">
      <c r="A44" s="53"/>
      <c r="B44" s="128" t="s">
        <v>45</v>
      </c>
      <c r="C44" s="129">
        <f>SUM(C11:C16)</f>
        <v>94.031340441605636</v>
      </c>
      <c r="D44" s="55">
        <f>SUM(I11:I16)</f>
        <v>84.723389934486136</v>
      </c>
      <c r="E44" s="129">
        <f>SUM(O11:O16)</f>
        <v>86.293531066423597</v>
      </c>
      <c r="F44" s="55">
        <f>SUM(U11:U16)</f>
        <v>124.98284571416009</v>
      </c>
      <c r="G44" s="129">
        <f>SUM(AA11:AA16)</f>
        <v>186.00576600548368</v>
      </c>
      <c r="H44" s="130">
        <f>SUM(AG11:AG16)</f>
        <v>238.96219413515331</v>
      </c>
      <c r="I44" s="143">
        <f>SUM(AS11:AS16)</f>
        <v>621.00017752325971</v>
      </c>
      <c r="J44" s="3"/>
    </row>
    <row r="45" spans="1:48" x14ac:dyDescent="0.2">
      <c r="A45" s="66"/>
      <c r="B45" s="66" t="s">
        <v>46</v>
      </c>
      <c r="C45" s="64">
        <f>SUM(C17:C22)</f>
        <v>0</v>
      </c>
      <c r="D45" s="65">
        <f>SUM(I17:I22)</f>
        <v>0</v>
      </c>
      <c r="E45" s="64">
        <f>SUM(O17:O22)</f>
        <v>0</v>
      </c>
      <c r="F45" s="65">
        <f>SUM(U17:U22)</f>
        <v>0</v>
      </c>
      <c r="G45" s="64">
        <f>SUM(AA17:AA22)</f>
        <v>0</v>
      </c>
      <c r="H45" s="99">
        <f>SUM(AG17:AG22)</f>
        <v>0</v>
      </c>
      <c r="I45" s="81">
        <f>SUM(AS17:AS22)</f>
        <v>0</v>
      </c>
      <c r="J45" s="3"/>
    </row>
    <row r="46" spans="1:48" x14ac:dyDescent="0.2">
      <c r="A46" s="132"/>
      <c r="B46" s="132" t="s">
        <v>47</v>
      </c>
      <c r="C46" s="133">
        <f>SUM(C5:C22)</f>
        <v>7419.2724828917153</v>
      </c>
      <c r="D46" s="134">
        <f>SUM(I5:I22)</f>
        <v>7778.2511192196143</v>
      </c>
      <c r="E46" s="133">
        <f>SUM(O5:O22)</f>
        <v>8129.3243906325588</v>
      </c>
      <c r="F46" s="134">
        <f>SUM(U5:U22)</f>
        <v>9181.3933714827999</v>
      </c>
      <c r="G46" s="133">
        <f>SUM(AA5:AA22)</f>
        <v>9880.1658235078758</v>
      </c>
      <c r="H46" s="135">
        <f>SUM(AG5:AG22)</f>
        <v>10897.970310652065</v>
      </c>
      <c r="I46" s="145">
        <f>SUM(AS5:AS22)</f>
        <v>15153.511637479456</v>
      </c>
      <c r="J46" s="3"/>
    </row>
    <row r="47" spans="1:48" x14ac:dyDescent="0.2">
      <c r="A47" s="69" t="s">
        <v>48</v>
      </c>
      <c r="B47" s="69" t="s">
        <v>44</v>
      </c>
      <c r="C47" s="67">
        <f>SUM(D5:D10)</f>
        <v>2401.8366453233916</v>
      </c>
      <c r="D47" s="68">
        <f>SUM(J5:J10)</f>
        <v>561.1604394034764</v>
      </c>
      <c r="E47" s="67">
        <f>SUM(P5:P10)</f>
        <v>622.76911238350056</v>
      </c>
      <c r="F47" s="68">
        <f>SUM(V5:V10)</f>
        <v>661.8716404887864</v>
      </c>
      <c r="G47" s="64">
        <f>SUM(AB5:AB10)</f>
        <v>537.05435378806715</v>
      </c>
      <c r="H47" s="99">
        <f>SUM(AH5:AH10)</f>
        <v>801.84521593057207</v>
      </c>
      <c r="I47" s="81">
        <f>SUM(AT5:AT10)</f>
        <v>505.60920387203117</v>
      </c>
      <c r="J47" s="3"/>
    </row>
    <row r="48" spans="1:48" x14ac:dyDescent="0.2">
      <c r="A48" s="54"/>
      <c r="B48" s="128" t="s">
        <v>45</v>
      </c>
      <c r="C48" s="129">
        <f>SUM(D11:D16)</f>
        <v>2401.8366453233916</v>
      </c>
      <c r="D48" s="55">
        <f>SUM(J11:J16)</f>
        <v>561.1604394034764</v>
      </c>
      <c r="E48" s="129">
        <f>SUM(P11:P16)</f>
        <v>622.76911238350067</v>
      </c>
      <c r="F48" s="55">
        <f>SUM(V11:V16)</f>
        <v>661.8716404887864</v>
      </c>
      <c r="G48" s="129">
        <f>SUM(AB11:AB16)</f>
        <v>537.05435378806703</v>
      </c>
      <c r="H48" s="130">
        <f>SUM(AH11:AH16)</f>
        <v>801.84521593057218</v>
      </c>
      <c r="I48" s="143">
        <f>SUM(AT11:AT16)</f>
        <v>505.60920387203123</v>
      </c>
      <c r="J48" s="3"/>
    </row>
    <row r="49" spans="1:10" x14ac:dyDescent="0.2">
      <c r="A49" s="66"/>
      <c r="B49" s="66" t="s">
        <v>46</v>
      </c>
      <c r="C49" s="64">
        <f>SUM(D17:D22)</f>
        <v>2544.5456255776999</v>
      </c>
      <c r="D49" s="65">
        <f>SUM(J17:J22)</f>
        <v>634.82523031163851</v>
      </c>
      <c r="E49" s="64">
        <f>SUM(P17:P22)</f>
        <v>641.36118031204751</v>
      </c>
      <c r="F49" s="65">
        <f>SUM(V17:V22)</f>
        <v>658.26074377751161</v>
      </c>
      <c r="G49" s="64">
        <f>SUM(AB17:AB22)</f>
        <v>502.22506382938809</v>
      </c>
      <c r="H49" s="99">
        <f>SUM(AH17:AH22)</f>
        <v>761.75932944696672</v>
      </c>
      <c r="I49" s="81">
        <f>SUM(AT17:AT22)</f>
        <v>505.60920387203117</v>
      </c>
      <c r="J49" s="3"/>
    </row>
    <row r="50" spans="1:10" x14ac:dyDescent="0.2">
      <c r="A50" s="132"/>
      <c r="B50" s="132" t="s">
        <v>47</v>
      </c>
      <c r="C50" s="133">
        <f>SUM(D5:D22)</f>
        <v>7348.218916224484</v>
      </c>
      <c r="D50" s="134">
        <f>SUM(J5:J22)</f>
        <v>1757.1461091185915</v>
      </c>
      <c r="E50" s="133">
        <f>SUM(P5:P22)</f>
        <v>1886.8994050790486</v>
      </c>
      <c r="F50" s="134">
        <f>SUM(V5:V22)</f>
        <v>1982.0040247550844</v>
      </c>
      <c r="G50" s="129">
        <f>SUM(AB5:AB22)</f>
        <v>1576.3337714055224</v>
      </c>
      <c r="H50" s="130">
        <f>SUM(AH5:AH22)</f>
        <v>2365.4497613081112</v>
      </c>
      <c r="I50" s="143">
        <f>SUM(AT5:AT22)</f>
        <v>1516.8276116160937</v>
      </c>
      <c r="J50" s="3"/>
    </row>
    <row r="51" spans="1:10" x14ac:dyDescent="0.2">
      <c r="A51" s="69" t="s">
        <v>3</v>
      </c>
      <c r="B51" s="69" t="s">
        <v>44</v>
      </c>
      <c r="C51" s="67">
        <f>SUM(E5:E10)</f>
        <v>64.985548361116585</v>
      </c>
      <c r="D51" s="68">
        <f>SUM(K5:K10)</f>
        <v>128.29907706288702</v>
      </c>
      <c r="E51" s="67">
        <f>SUM(Q5:Q10)</f>
        <v>160.74018702465759</v>
      </c>
      <c r="F51" s="68">
        <f>SUM(W5:W10)</f>
        <v>27.844270050887456</v>
      </c>
      <c r="G51" s="67">
        <f>SUM(AC5:AC10)</f>
        <v>32.477178212063514</v>
      </c>
      <c r="H51" s="100">
        <f>SUM(AI5:AI10)</f>
        <v>23.916018873553131</v>
      </c>
      <c r="I51" s="85">
        <f>SUM(AU5:AU10)</f>
        <v>16.832591951962058</v>
      </c>
      <c r="J51" s="3"/>
    </row>
    <row r="52" spans="1:10" x14ac:dyDescent="0.2">
      <c r="A52" s="54"/>
      <c r="B52" s="128" t="s">
        <v>45</v>
      </c>
      <c r="C52" s="129">
        <f>SUM(E11:E16)</f>
        <v>28210.595603227492</v>
      </c>
      <c r="D52" s="55">
        <f>SUM(K11:K16)</f>
        <v>30272.589433821264</v>
      </c>
      <c r="E52" s="129">
        <f>SUM(Q11:Q16)</f>
        <v>30339.390941570768</v>
      </c>
      <c r="F52" s="55">
        <f>SUM(W11:W16)</f>
        <v>34721.784013430719</v>
      </c>
      <c r="G52" s="129">
        <f>SUM(AC11:AC16)</f>
        <v>33208.086321604511</v>
      </c>
      <c r="H52" s="130">
        <f>SUM(AI11:AI16)</f>
        <v>40197.942008909129</v>
      </c>
      <c r="I52" s="143">
        <f>SUM(AU11:AU16)</f>
        <v>49439.643764944834</v>
      </c>
      <c r="J52" s="3"/>
    </row>
    <row r="53" spans="1:10" x14ac:dyDescent="0.2">
      <c r="A53" s="66"/>
      <c r="B53" s="66" t="s">
        <v>46</v>
      </c>
      <c r="C53" s="64">
        <f>SUM(E17:E22)</f>
        <v>31784.030827146176</v>
      </c>
      <c r="D53" s="65">
        <f>SUM(K17:K22)</f>
        <v>35235.864630201941</v>
      </c>
      <c r="E53" s="64">
        <f>SUM(Q17:Q22)</f>
        <v>39711.376233620023</v>
      </c>
      <c r="F53" s="65">
        <f>SUM(W17:W22)</f>
        <v>50173.41101821592</v>
      </c>
      <c r="G53" s="64">
        <f>SUM(AC17:AC22)</f>
        <v>48400.995919214605</v>
      </c>
      <c r="H53" s="99">
        <f>SUM(AI17:AI22)</f>
        <v>52293.273444324353</v>
      </c>
      <c r="I53" s="81">
        <f>SUM(AU17:AU22)</f>
        <v>64868.144464446319</v>
      </c>
      <c r="J53" s="3"/>
    </row>
    <row r="54" spans="1:10" x14ac:dyDescent="0.2">
      <c r="A54" s="132"/>
      <c r="B54" s="132" t="s">
        <v>47</v>
      </c>
      <c r="C54" s="133">
        <f>SUM(E5:E22)</f>
        <v>60059.611978734778</v>
      </c>
      <c r="D54" s="134">
        <f>SUM(K5:K22)</f>
        <v>65636.753141086083</v>
      </c>
      <c r="E54" s="133">
        <f>SUM(Q5:Q22)</f>
        <v>70211.507362215445</v>
      </c>
      <c r="F54" s="134">
        <f>SUM(W5:W22)</f>
        <v>84923.039301697529</v>
      </c>
      <c r="G54" s="133">
        <f>SUM(AC5:AC22)</f>
        <v>81641.559419031182</v>
      </c>
      <c r="H54" s="135">
        <f>SUM(AI5:AI22)</f>
        <v>92515.131472107038</v>
      </c>
      <c r="I54" s="145">
        <f>SUM(AU5:AU22)</f>
        <v>114324.62082134311</v>
      </c>
      <c r="J54" s="3"/>
    </row>
    <row r="55" spans="1:10" x14ac:dyDescent="0.2">
      <c r="A55" s="69" t="s">
        <v>49</v>
      </c>
      <c r="B55" s="69" t="s">
        <v>44</v>
      </c>
      <c r="C55" s="67">
        <f t="shared" ref="C55:I58" si="6">SUM(C39,C43,C47,C51)</f>
        <v>16017.589436192888</v>
      </c>
      <c r="D55" s="68">
        <f t="shared" si="6"/>
        <v>16188.629309837586</v>
      </c>
      <c r="E55" s="67">
        <f t="shared" si="6"/>
        <v>17278.700771992175</v>
      </c>
      <c r="F55" s="68">
        <f t="shared" si="6"/>
        <v>22562.250269044118</v>
      </c>
      <c r="G55" s="64">
        <f t="shared" si="6"/>
        <v>21394.048818599793</v>
      </c>
      <c r="H55" s="99">
        <f t="shared" si="6"/>
        <v>24472.84886479858</v>
      </c>
      <c r="I55" s="85">
        <f t="shared" si="6"/>
        <v>39980.425009636936</v>
      </c>
      <c r="J55" s="76">
        <f>I55*100/I$58</f>
        <v>22.897530855950627</v>
      </c>
    </row>
    <row r="56" spans="1:10" x14ac:dyDescent="0.2">
      <c r="A56" s="54"/>
      <c r="B56" s="128" t="s">
        <v>45</v>
      </c>
      <c r="C56" s="129">
        <f t="shared" si="6"/>
        <v>34184.94589206855</v>
      </c>
      <c r="D56" s="55">
        <f t="shared" si="6"/>
        <v>34679.570230931393</v>
      </c>
      <c r="E56" s="129">
        <f t="shared" si="6"/>
        <v>35266.260972367185</v>
      </c>
      <c r="F56" s="55">
        <f t="shared" si="6"/>
        <v>41538.704353000998</v>
      </c>
      <c r="G56" s="129">
        <f t="shared" si="6"/>
        <v>38641.392151375294</v>
      </c>
      <c r="H56" s="130">
        <f t="shared" si="6"/>
        <v>46719.38033764415</v>
      </c>
      <c r="I56" s="143">
        <f t="shared" si="6"/>
        <v>59910.370417195285</v>
      </c>
      <c r="J56" s="76">
        <f>I56*100/I$58</f>
        <v>34.311780199647707</v>
      </c>
    </row>
    <row r="57" spans="1:10" x14ac:dyDescent="0.2">
      <c r="A57" s="66"/>
      <c r="B57" s="66" t="s">
        <v>46</v>
      </c>
      <c r="C57" s="64">
        <f t="shared" si="6"/>
        <v>37568.09850519037</v>
      </c>
      <c r="D57" s="65">
        <f t="shared" si="6"/>
        <v>39382.653012669027</v>
      </c>
      <c r="E57" s="64">
        <f t="shared" si="6"/>
        <v>44377.242616418094</v>
      </c>
      <c r="F57" s="65">
        <f t="shared" si="6"/>
        <v>56718.256040383341</v>
      </c>
      <c r="G57" s="64">
        <f t="shared" si="6"/>
        <v>53555.033939729467</v>
      </c>
      <c r="H57" s="99">
        <f t="shared" si="6"/>
        <v>58482.742677805603</v>
      </c>
      <c r="I57" s="81">
        <f t="shared" si="6"/>
        <v>74715.039853642127</v>
      </c>
      <c r="J57" s="76">
        <f>I57*100/I$58</f>
        <v>42.790688944401673</v>
      </c>
    </row>
    <row r="58" spans="1:10" x14ac:dyDescent="0.2">
      <c r="A58" s="132"/>
      <c r="B58" s="132" t="s">
        <v>47</v>
      </c>
      <c r="C58" s="133">
        <f t="shared" si="6"/>
        <v>87770.633833451808</v>
      </c>
      <c r="D58" s="134">
        <f t="shared" si="6"/>
        <v>90250.852553438002</v>
      </c>
      <c r="E58" s="133">
        <f t="shared" si="6"/>
        <v>96922.204360777454</v>
      </c>
      <c r="F58" s="135">
        <f t="shared" si="6"/>
        <v>120819.21066242846</v>
      </c>
      <c r="G58" s="133">
        <f t="shared" si="6"/>
        <v>113590.47490970456</v>
      </c>
      <c r="H58" s="135">
        <f t="shared" si="6"/>
        <v>129674.97188024834</v>
      </c>
      <c r="I58" s="145">
        <f t="shared" si="6"/>
        <v>174605.83528047433</v>
      </c>
      <c r="J58" s="76"/>
    </row>
    <row r="59" spans="1:10" x14ac:dyDescent="0.2">
      <c r="F59" s="71"/>
      <c r="G59" s="68"/>
      <c r="H59" s="68"/>
    </row>
    <row r="60" spans="1:10" x14ac:dyDescent="0.2">
      <c r="F60" s="70"/>
      <c r="G60" s="70"/>
      <c r="H60" s="70"/>
    </row>
    <row r="61" spans="1:10" x14ac:dyDescent="0.2">
      <c r="F61" s="70"/>
      <c r="G61" s="70"/>
      <c r="H61" s="70"/>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681.83375320926586</v>
      </c>
      <c r="C70" s="58">
        <f t="shared" ref="C70:C98" si="9">L4</f>
        <v>1843.8414829544438</v>
      </c>
      <c r="D70" s="58">
        <f t="shared" ref="D70:D98" si="10">R4</f>
        <v>1897.1687792856007</v>
      </c>
      <c r="E70" s="58">
        <f t="shared" ref="E70:E98" si="11">X4</f>
        <v>3127.6440215054463</v>
      </c>
      <c r="F70" s="58">
        <f t="shared" ref="F70:F98" si="12">AD4</f>
        <v>3134.5039603937071</v>
      </c>
      <c r="G70" s="58">
        <f t="shared" ref="G70:G98" si="13">AJ4</f>
        <v>2080.1028026821291</v>
      </c>
      <c r="H70" s="147"/>
      <c r="I70" s="147">
        <f t="shared" ref="I70:I98" si="14">AV4</f>
        <v>3686.677230310916</v>
      </c>
    </row>
    <row r="71" spans="1:9" x14ac:dyDescent="0.2">
      <c r="A71" s="2">
        <f t="shared" si="7"/>
        <v>0</v>
      </c>
      <c r="B71" s="108">
        <f t="shared" si="8"/>
        <v>3818.4559903022014</v>
      </c>
      <c r="C71" s="108">
        <f t="shared" si="9"/>
        <v>4784.7843690613481</v>
      </c>
      <c r="D71" s="108">
        <f t="shared" si="10"/>
        <v>5073.9718747753268</v>
      </c>
      <c r="E71" s="108">
        <f t="shared" si="11"/>
        <v>7976.630947546897</v>
      </c>
      <c r="F71" s="108">
        <f t="shared" si="12"/>
        <v>7302.2863452820338</v>
      </c>
      <c r="G71" s="108">
        <f t="shared" si="13"/>
        <v>8560.4967577209281</v>
      </c>
      <c r="H71" s="146"/>
      <c r="I71" s="146">
        <f t="shared" si="14"/>
        <v>14166.885118301125</v>
      </c>
    </row>
    <row r="72" spans="1:9" x14ac:dyDescent="0.2">
      <c r="A72" s="57">
        <f t="shared" si="7"/>
        <v>1</v>
      </c>
      <c r="B72" s="58">
        <f t="shared" si="8"/>
        <v>961.78135101589169</v>
      </c>
      <c r="C72" s="58">
        <f t="shared" si="9"/>
        <v>716.59294714338762</v>
      </c>
      <c r="D72" s="58">
        <f t="shared" si="10"/>
        <v>800.19157012521077</v>
      </c>
      <c r="E72" s="58">
        <f t="shared" si="11"/>
        <v>1100.2729051355391</v>
      </c>
      <c r="F72" s="58">
        <f t="shared" si="12"/>
        <v>874.61287095383943</v>
      </c>
      <c r="G72" s="58">
        <f t="shared" si="13"/>
        <v>1047.3150227129236</v>
      </c>
      <c r="H72" s="147"/>
      <c r="I72" s="147">
        <f t="shared" si="14"/>
        <v>3174.0007429050529</v>
      </c>
    </row>
    <row r="73" spans="1:9" x14ac:dyDescent="0.2">
      <c r="A73" s="2">
        <f t="shared" si="7"/>
        <v>2</v>
      </c>
      <c r="B73" s="108">
        <f t="shared" si="8"/>
        <v>965.64680376911906</v>
      </c>
      <c r="C73" s="108">
        <f t="shared" si="9"/>
        <v>716.3562968212085</v>
      </c>
      <c r="D73" s="108">
        <f t="shared" si="10"/>
        <v>800.19157012521077</v>
      </c>
      <c r="E73" s="108">
        <f t="shared" si="11"/>
        <v>1100.2729051355391</v>
      </c>
      <c r="F73" s="108">
        <f t="shared" si="12"/>
        <v>876.02430850423843</v>
      </c>
      <c r="G73" s="108">
        <f t="shared" si="13"/>
        <v>1048.48660785428</v>
      </c>
      <c r="H73" s="146"/>
      <c r="I73" s="146">
        <f t="shared" si="14"/>
        <v>3176.3721153006259</v>
      </c>
    </row>
    <row r="74" spans="1:9" x14ac:dyDescent="0.2">
      <c r="A74" s="57">
        <f t="shared" si="7"/>
        <v>3</v>
      </c>
      <c r="B74" s="58">
        <f t="shared" si="8"/>
        <v>2867.0897419180801</v>
      </c>
      <c r="C74" s="58">
        <f t="shared" si="9"/>
        <v>2747.4670423072735</v>
      </c>
      <c r="D74" s="58">
        <f t="shared" si="10"/>
        <v>2972.8825655313417</v>
      </c>
      <c r="E74" s="58">
        <f t="shared" si="11"/>
        <v>3700.0396942537486</v>
      </c>
      <c r="F74" s="58">
        <f t="shared" si="12"/>
        <v>3719.0159381870153</v>
      </c>
      <c r="G74" s="58">
        <f t="shared" si="13"/>
        <v>4171.9391759319051</v>
      </c>
      <c r="H74" s="147"/>
      <c r="I74" s="147">
        <f t="shared" si="14"/>
        <v>6038.3727389633077</v>
      </c>
    </row>
    <row r="75" spans="1:9" x14ac:dyDescent="0.2">
      <c r="A75" s="2">
        <f t="shared" si="7"/>
        <v>4</v>
      </c>
      <c r="B75" s="108">
        <f t="shared" si="8"/>
        <v>3501.7683510976535</v>
      </c>
      <c r="C75" s="108">
        <f t="shared" si="9"/>
        <v>3495.8597519134155</v>
      </c>
      <c r="D75" s="108">
        <f t="shared" si="10"/>
        <v>3591.3508448775492</v>
      </c>
      <c r="E75" s="108">
        <f t="shared" si="11"/>
        <v>4169.9972616533796</v>
      </c>
      <c r="F75" s="108">
        <f t="shared" si="12"/>
        <v>4188.131655576738</v>
      </c>
      <c r="G75" s="108">
        <f t="shared" si="13"/>
        <v>4674.5581427806455</v>
      </c>
      <c r="H75" s="146"/>
      <c r="I75" s="146">
        <f t="shared" si="14"/>
        <v>6644.8314983167465</v>
      </c>
    </row>
    <row r="76" spans="1:9" x14ac:dyDescent="0.2">
      <c r="A76" s="57">
        <f t="shared" si="7"/>
        <v>5</v>
      </c>
      <c r="B76" s="58">
        <f t="shared" si="8"/>
        <v>3902.8471980899399</v>
      </c>
      <c r="C76" s="58">
        <f t="shared" si="9"/>
        <v>3727.5689025909519</v>
      </c>
      <c r="D76" s="58">
        <f t="shared" si="10"/>
        <v>4040.1123465575347</v>
      </c>
      <c r="E76" s="58">
        <f t="shared" si="11"/>
        <v>4515.0365553190177</v>
      </c>
      <c r="F76" s="58">
        <f t="shared" si="12"/>
        <v>4433.9777000959302</v>
      </c>
      <c r="G76" s="58">
        <f t="shared" si="13"/>
        <v>4970.0531577979036</v>
      </c>
      <c r="H76" s="147"/>
      <c r="I76" s="147">
        <f t="shared" si="14"/>
        <v>6779.9627958500796</v>
      </c>
    </row>
    <row r="77" spans="1:9" x14ac:dyDescent="0.2">
      <c r="A77" s="2">
        <f t="shared" si="7"/>
        <v>6</v>
      </c>
      <c r="B77" s="108">
        <f t="shared" si="8"/>
        <v>5469.986388062106</v>
      </c>
      <c r="C77" s="108">
        <f t="shared" si="9"/>
        <v>5689.8015798704264</v>
      </c>
      <c r="D77" s="108">
        <f t="shared" si="10"/>
        <v>5774.5411848357708</v>
      </c>
      <c r="E77" s="108">
        <f t="shared" si="11"/>
        <v>6662.2693865064639</v>
      </c>
      <c r="F77" s="108">
        <f t="shared" si="12"/>
        <v>6307.0592777269449</v>
      </c>
      <c r="G77" s="108">
        <f t="shared" si="13"/>
        <v>7647.11083849436</v>
      </c>
      <c r="H77" s="146"/>
      <c r="I77" s="146">
        <f t="shared" si="14"/>
        <v>9595.651491250097</v>
      </c>
    </row>
    <row r="78" spans="1:9" x14ac:dyDescent="0.2">
      <c r="A78" s="57">
        <f t="shared" si="7"/>
        <v>7</v>
      </c>
      <c r="B78" s="58">
        <f t="shared" si="8"/>
        <v>5635.2202748227874</v>
      </c>
      <c r="C78" s="58">
        <f t="shared" si="9"/>
        <v>5851.3880881012465</v>
      </c>
      <c r="D78" s="58">
        <f t="shared" si="10"/>
        <v>5824.2372175531073</v>
      </c>
      <c r="E78" s="58">
        <f t="shared" si="11"/>
        <v>6714.0473649702017</v>
      </c>
      <c r="F78" s="58">
        <f t="shared" si="12"/>
        <v>6389.7681134955674</v>
      </c>
      <c r="G78" s="58">
        <f t="shared" si="13"/>
        <v>7714.4191277738928</v>
      </c>
      <c r="H78" s="147"/>
      <c r="I78" s="147">
        <f t="shared" si="14"/>
        <v>9938.9305975798216</v>
      </c>
    </row>
    <row r="79" spans="1:9" x14ac:dyDescent="0.2">
      <c r="A79" s="2">
        <f t="shared" si="7"/>
        <v>8</v>
      </c>
      <c r="B79" s="108">
        <f t="shared" si="8"/>
        <v>5792.2352190322454</v>
      </c>
      <c r="C79" s="108">
        <f t="shared" si="9"/>
        <v>5699.1783219834606</v>
      </c>
      <c r="D79" s="108">
        <f t="shared" si="10"/>
        <v>6005.1040153805616</v>
      </c>
      <c r="E79" s="108">
        <f t="shared" si="11"/>
        <v>6946.4235632027394</v>
      </c>
      <c r="F79" s="108">
        <f t="shared" si="12"/>
        <v>6390.0782383259384</v>
      </c>
      <c r="G79" s="108">
        <f t="shared" si="13"/>
        <v>7792.2866548435313</v>
      </c>
      <c r="H79" s="146"/>
      <c r="I79" s="146">
        <f t="shared" si="14"/>
        <v>9947.1353863094882</v>
      </c>
    </row>
    <row r="80" spans="1:9" x14ac:dyDescent="0.2">
      <c r="A80" s="57">
        <f t="shared" si="7"/>
        <v>9</v>
      </c>
      <c r="B80" s="58">
        <f t="shared" si="8"/>
        <v>6045.447066872156</v>
      </c>
      <c r="C80" s="58">
        <f t="shared" si="9"/>
        <v>5927.705708444857</v>
      </c>
      <c r="D80" s="58">
        <f t="shared" si="10"/>
        <v>6037.0672120829513</v>
      </c>
      <c r="E80" s="58">
        <f t="shared" si="11"/>
        <v>6922.160058297206</v>
      </c>
      <c r="F80" s="58">
        <f t="shared" si="12"/>
        <v>6417.460956847327</v>
      </c>
      <c r="G80" s="58">
        <f t="shared" si="13"/>
        <v>7823.0301996962571</v>
      </c>
      <c r="H80" s="147"/>
      <c r="I80" s="147">
        <f t="shared" si="14"/>
        <v>10114.807402160061</v>
      </c>
    </row>
    <row r="81" spans="1:9" x14ac:dyDescent="0.2">
      <c r="A81" s="2">
        <f t="shared" si="7"/>
        <v>10</v>
      </c>
      <c r="B81" s="108">
        <f t="shared" si="8"/>
        <v>5637.4949417051103</v>
      </c>
      <c r="C81" s="108">
        <f t="shared" si="9"/>
        <v>5604.2554563680869</v>
      </c>
      <c r="D81" s="108">
        <f t="shared" si="10"/>
        <v>5890.5053265265778</v>
      </c>
      <c r="E81" s="108">
        <f t="shared" si="11"/>
        <v>7112.5018483232352</v>
      </c>
      <c r="F81" s="108">
        <f t="shared" si="12"/>
        <v>6594.4999946911403</v>
      </c>
      <c r="G81" s="108">
        <f t="shared" si="13"/>
        <v>7863.5591163168992</v>
      </c>
      <c r="H81" s="146"/>
      <c r="I81" s="146">
        <f t="shared" si="14"/>
        <v>10140.784859756746</v>
      </c>
    </row>
    <row r="82" spans="1:9" x14ac:dyDescent="0.2">
      <c r="A82" s="57">
        <f t="shared" si="7"/>
        <v>11</v>
      </c>
      <c r="B82" s="58">
        <f t="shared" si="8"/>
        <v>5604.5620015741488</v>
      </c>
      <c r="C82" s="58">
        <f t="shared" si="9"/>
        <v>5907.2410761633164</v>
      </c>
      <c r="D82" s="58">
        <f t="shared" si="10"/>
        <v>5734.8060159882152</v>
      </c>
      <c r="E82" s="58">
        <f t="shared" si="11"/>
        <v>7181.3021317011508</v>
      </c>
      <c r="F82" s="58">
        <f t="shared" si="12"/>
        <v>6542.5255702883778</v>
      </c>
      <c r="G82" s="58">
        <f t="shared" si="13"/>
        <v>7878.9744005192078</v>
      </c>
      <c r="H82" s="147"/>
      <c r="I82" s="147">
        <f t="shared" si="14"/>
        <v>10173.06068013907</v>
      </c>
    </row>
    <row r="83" spans="1:9" x14ac:dyDescent="0.2">
      <c r="A83" s="2">
        <f t="shared" si="7"/>
        <v>12</v>
      </c>
      <c r="B83" s="108">
        <f t="shared" si="8"/>
        <v>6557.0710707676963</v>
      </c>
      <c r="C83" s="108">
        <f t="shared" si="9"/>
        <v>6930.9251467076801</v>
      </c>
      <c r="D83" s="108">
        <f t="shared" si="10"/>
        <v>7465.2631248784219</v>
      </c>
      <c r="E83" s="108">
        <f t="shared" si="11"/>
        <v>9278.6132308207725</v>
      </c>
      <c r="F83" s="108">
        <f t="shared" si="12"/>
        <v>8820.3367190227145</v>
      </c>
      <c r="G83" s="108">
        <f t="shared" si="13"/>
        <v>9444.8217545021034</v>
      </c>
      <c r="H83" s="146"/>
      <c r="I83" s="146">
        <f t="shared" si="14"/>
        <v>12083.796700061255</v>
      </c>
    </row>
    <row r="84" spans="1:9" x14ac:dyDescent="0.2">
      <c r="A84" s="57">
        <f t="shared" si="7"/>
        <v>13</v>
      </c>
      <c r="B84" s="58">
        <f t="shared" si="8"/>
        <v>6839.8710589011243</v>
      </c>
      <c r="C84" s="58">
        <f t="shared" si="9"/>
        <v>7166.2633054303869</v>
      </c>
      <c r="D84" s="58">
        <f t="shared" si="10"/>
        <v>7906.921531652064</v>
      </c>
      <c r="E84" s="58">
        <f t="shared" si="11"/>
        <v>9470.8935591732879</v>
      </c>
      <c r="F84" s="58">
        <f t="shared" si="12"/>
        <v>9308.1077828144862</v>
      </c>
      <c r="G84" s="58">
        <f t="shared" si="13"/>
        <v>9789.3178692024958</v>
      </c>
      <c r="H84" s="147"/>
      <c r="I84" s="147">
        <f t="shared" si="14"/>
        <v>12308.661835121702</v>
      </c>
    </row>
    <row r="85" spans="1:9" x14ac:dyDescent="0.2">
      <c r="A85" s="2">
        <f t="shared" si="7"/>
        <v>14</v>
      </c>
      <c r="B85" s="108">
        <f t="shared" si="8"/>
        <v>6917.3121857695769</v>
      </c>
      <c r="C85" s="108">
        <f t="shared" si="9"/>
        <v>7194.3508693524382</v>
      </c>
      <c r="D85" s="108">
        <f t="shared" si="10"/>
        <v>7953.4327030269023</v>
      </c>
      <c r="E85" s="108">
        <f t="shared" si="11"/>
        <v>9955.5945075915024</v>
      </c>
      <c r="F85" s="108">
        <f t="shared" si="12"/>
        <v>9183.6151900027598</v>
      </c>
      <c r="G85" s="108">
        <f t="shared" si="13"/>
        <v>10018.675375806817</v>
      </c>
      <c r="H85" s="146"/>
      <c r="I85" s="146">
        <f t="shared" si="14"/>
        <v>12552.198987578056</v>
      </c>
    </row>
    <row r="86" spans="1:9" x14ac:dyDescent="0.2">
      <c r="A86" s="57">
        <f t="shared" si="7"/>
        <v>15</v>
      </c>
      <c r="B86" s="58">
        <f t="shared" si="8"/>
        <v>6184.9314719855638</v>
      </c>
      <c r="C86" s="58">
        <f t="shared" si="9"/>
        <v>6621.8804985339448</v>
      </c>
      <c r="D86" s="58">
        <f t="shared" si="10"/>
        <v>7699.3161866115279</v>
      </c>
      <c r="E86" s="58">
        <f t="shared" si="11"/>
        <v>9974.5128794432712</v>
      </c>
      <c r="F86" s="58">
        <f t="shared" si="12"/>
        <v>9049.0306502446674</v>
      </c>
      <c r="G86" s="58">
        <f t="shared" si="13"/>
        <v>9994.5913501004379</v>
      </c>
      <c r="H86" s="147"/>
      <c r="I86" s="147">
        <f t="shared" si="14"/>
        <v>12602.387562556345</v>
      </c>
    </row>
    <row r="87" spans="1:9" x14ac:dyDescent="0.2">
      <c r="A87" s="2">
        <f t="shared" si="7"/>
        <v>16</v>
      </c>
      <c r="B87" s="108">
        <f t="shared" si="8"/>
        <v>5892.0878677573182</v>
      </c>
      <c r="C87" s="108">
        <f t="shared" si="9"/>
        <v>5894.222956771463</v>
      </c>
      <c r="D87" s="108">
        <f t="shared" si="10"/>
        <v>7066.6289136940331</v>
      </c>
      <c r="E87" s="108">
        <f t="shared" si="11"/>
        <v>9483.007021011128</v>
      </c>
      <c r="F87" s="108">
        <f t="shared" si="12"/>
        <v>9048.0941170670321</v>
      </c>
      <c r="G87" s="108">
        <f t="shared" si="13"/>
        <v>9898.4513094608628</v>
      </c>
      <c r="H87" s="146"/>
      <c r="I87" s="146">
        <f t="shared" si="14"/>
        <v>12647.144686067857</v>
      </c>
    </row>
    <row r="88" spans="1:9" x14ac:dyDescent="0.2">
      <c r="A88" s="57">
        <f t="shared" si="7"/>
        <v>17</v>
      </c>
      <c r="B88" s="58">
        <f t="shared" si="8"/>
        <v>5176.8248500090913</v>
      </c>
      <c r="C88" s="58">
        <f t="shared" si="9"/>
        <v>5575.0102358731128</v>
      </c>
      <c r="D88" s="58">
        <f t="shared" si="10"/>
        <v>6285.6801565551395</v>
      </c>
      <c r="E88" s="58">
        <f t="shared" si="11"/>
        <v>8555.6348423433792</v>
      </c>
      <c r="F88" s="58">
        <f t="shared" si="12"/>
        <v>8145.8494805778046</v>
      </c>
      <c r="G88" s="58">
        <f t="shared" si="13"/>
        <v>9336.8850187328826</v>
      </c>
      <c r="H88" s="147"/>
      <c r="I88" s="147">
        <f t="shared" si="14"/>
        <v>12520.850082256906</v>
      </c>
    </row>
    <row r="89" spans="1:9" x14ac:dyDescent="0.2">
      <c r="A89" s="2">
        <f t="shared" si="7"/>
        <v>18</v>
      </c>
      <c r="B89" s="108">
        <f t="shared" si="8"/>
        <v>3689.3471652538424</v>
      </c>
      <c r="C89" s="108">
        <f t="shared" si="9"/>
        <v>3472.2334296277054</v>
      </c>
      <c r="D89" s="108">
        <f t="shared" si="10"/>
        <v>3628.3404587649884</v>
      </c>
      <c r="E89" s="108">
        <f t="shared" si="11"/>
        <v>4841.4199062411408</v>
      </c>
      <c r="F89" s="108">
        <f t="shared" si="12"/>
        <v>4752.9623476044126</v>
      </c>
      <c r="G89" s="108">
        <f t="shared" si="13"/>
        <v>5513.9280549364075</v>
      </c>
      <c r="H89" s="146"/>
      <c r="I89" s="146">
        <f t="shared" si="14"/>
        <v>6533.9012626833874</v>
      </c>
    </row>
    <row r="90" spans="1:9" x14ac:dyDescent="0.2">
      <c r="A90" s="57">
        <f t="shared" si="7"/>
        <v>19</v>
      </c>
      <c r="B90" s="58">
        <f t="shared" si="8"/>
        <v>2935.7286200583003</v>
      </c>
      <c r="C90" s="58">
        <f t="shared" si="9"/>
        <v>2167.918724628757</v>
      </c>
      <c r="D90" s="58">
        <f t="shared" si="10"/>
        <v>2116.8009148114179</v>
      </c>
      <c r="E90" s="58">
        <f t="shared" si="11"/>
        <v>3037.5981552322905</v>
      </c>
      <c r="F90" s="58">
        <f t="shared" si="12"/>
        <v>2950.0944179210765</v>
      </c>
      <c r="G90" s="58">
        <f t="shared" si="13"/>
        <v>3487.9164683447298</v>
      </c>
      <c r="H90" s="147"/>
      <c r="I90" s="147">
        <f t="shared" si="14"/>
        <v>3633.1960693328883</v>
      </c>
    </row>
    <row r="91" spans="1:9" x14ac:dyDescent="0.2">
      <c r="A91" s="2">
        <f t="shared" si="7"/>
        <v>20</v>
      </c>
      <c r="B91" s="108">
        <f t="shared" si="8"/>
        <v>2447.3559071229092</v>
      </c>
      <c r="C91" s="108">
        <f t="shared" si="9"/>
        <v>1392.8119697675768</v>
      </c>
      <c r="D91" s="108">
        <f t="shared" si="10"/>
        <v>1295.4545699513474</v>
      </c>
      <c r="E91" s="108">
        <f t="shared" si="11"/>
        <v>1936.1495744490267</v>
      </c>
      <c r="F91" s="108">
        <f t="shared" si="12"/>
        <v>2011.1764954124112</v>
      </c>
      <c r="G91" s="108">
        <f t="shared" si="13"/>
        <v>2524.4230677797559</v>
      </c>
      <c r="H91" s="146"/>
      <c r="I91" s="146">
        <f t="shared" si="14"/>
        <v>2297.0619751362642</v>
      </c>
    </row>
    <row r="92" spans="1:9" x14ac:dyDescent="0.2">
      <c r="A92" s="57">
        <f t="shared" si="7"/>
        <v>21</v>
      </c>
      <c r="B92" s="58">
        <f t="shared" si="8"/>
        <v>2174.6634994313845</v>
      </c>
      <c r="C92" s="58">
        <f t="shared" si="9"/>
        <v>947.99621015512241</v>
      </c>
      <c r="D92" s="58">
        <f t="shared" si="10"/>
        <v>908.91645005863211</v>
      </c>
      <c r="E92" s="58">
        <f t="shared" si="11"/>
        <v>1383.3295908231082</v>
      </c>
      <c r="F92" s="58">
        <f t="shared" si="12"/>
        <v>1553.9630191658644</v>
      </c>
      <c r="G92" s="58">
        <f t="shared" si="13"/>
        <v>2072.3070318806435</v>
      </c>
      <c r="H92" s="147"/>
      <c r="I92" s="147">
        <f t="shared" si="14"/>
        <v>1666.025022914127</v>
      </c>
    </row>
    <row r="93" spans="1:9" x14ac:dyDescent="0.2">
      <c r="A93" s="2">
        <f t="shared" si="7"/>
        <v>22</v>
      </c>
      <c r="B93" s="108">
        <f t="shared" si="8"/>
        <v>1880.4907918211511</v>
      </c>
      <c r="C93" s="108">
        <f t="shared" si="9"/>
        <v>753.36836664788825</v>
      </c>
      <c r="D93" s="108">
        <f t="shared" si="10"/>
        <v>703.33965598694067</v>
      </c>
      <c r="E93" s="108">
        <f t="shared" si="11"/>
        <v>1099.8630069159212</v>
      </c>
      <c r="F93" s="108">
        <f t="shared" si="12"/>
        <v>1318.5968118678629</v>
      </c>
      <c r="G93" s="108">
        <f t="shared" si="13"/>
        <v>1902.4243517903233</v>
      </c>
      <c r="H93" s="146"/>
      <c r="I93" s="146">
        <f t="shared" si="14"/>
        <v>1461.8268647976327</v>
      </c>
    </row>
    <row r="94" spans="1:9" x14ac:dyDescent="0.2">
      <c r="A94" s="57">
        <f t="shared" si="7"/>
        <v>23</v>
      </c>
      <c r="B94" s="58">
        <f t="shared" si="8"/>
        <v>1558.1423808982743</v>
      </c>
      <c r="C94" s="58">
        <f t="shared" si="9"/>
        <v>633.18789440960632</v>
      </c>
      <c r="D94" s="58">
        <f t="shared" si="10"/>
        <v>565.9140328120169</v>
      </c>
      <c r="E94" s="58">
        <f t="shared" si="11"/>
        <v>982.59223394676576</v>
      </c>
      <c r="F94" s="58">
        <f t="shared" si="12"/>
        <v>1236.8282231813489</v>
      </c>
      <c r="G94" s="58">
        <f t="shared" si="13"/>
        <v>1887.5994213250051</v>
      </c>
      <c r="H94" s="147"/>
      <c r="I94" s="147">
        <f t="shared" si="14"/>
        <v>1347.9501595245601</v>
      </c>
    </row>
    <row r="95" spans="1:9" x14ac:dyDescent="0.2">
      <c r="A95" s="2">
        <f t="shared" si="7"/>
        <v>24</v>
      </c>
      <c r="B95" s="108">
        <f t="shared" si="8"/>
        <v>1141.6753606710165</v>
      </c>
      <c r="C95" s="108">
        <f t="shared" si="9"/>
        <v>449.35327260604447</v>
      </c>
      <c r="D95" s="108">
        <f t="shared" si="10"/>
        <v>354.0803144046331</v>
      </c>
      <c r="E95" s="108">
        <f t="shared" si="11"/>
        <v>718.82180815713525</v>
      </c>
      <c r="F95" s="108">
        <f t="shared" si="12"/>
        <v>1052.7969518328971</v>
      </c>
      <c r="G95" s="108">
        <f t="shared" si="13"/>
        <v>1732.2368243267581</v>
      </c>
      <c r="H95" s="146"/>
      <c r="I95" s="146">
        <f t="shared" si="14"/>
        <v>1089.1681737628865</v>
      </c>
    </row>
    <row r="96" spans="1:9" x14ac:dyDescent="0.2">
      <c r="A96" s="57">
        <f t="shared" si="7"/>
        <v>25</v>
      </c>
      <c r="B96" s="58">
        <f t="shared" si="8"/>
        <v>784.25528922021988</v>
      </c>
      <c r="C96" s="58">
        <f t="shared" si="9"/>
        <v>437.21284668672843</v>
      </c>
      <c r="D96" s="58">
        <f t="shared" si="10"/>
        <v>334.4328905474606</v>
      </c>
      <c r="E96" s="58">
        <f t="shared" si="11"/>
        <v>696.37838453921506</v>
      </c>
      <c r="F96" s="58">
        <f t="shared" si="12"/>
        <v>1086.0929291726979</v>
      </c>
      <c r="G96" s="58">
        <f t="shared" si="13"/>
        <v>1837.3818429962485</v>
      </c>
      <c r="H96" s="147"/>
      <c r="I96" s="147">
        <f t="shared" si="14"/>
        <v>1086.556920998936</v>
      </c>
    </row>
    <row r="97" spans="1:25" x14ac:dyDescent="0.2">
      <c r="A97" s="2">
        <f t="shared" si="7"/>
        <v>26</v>
      </c>
      <c r="B97" s="108">
        <f t="shared" si="8"/>
        <v>573.53068595607499</v>
      </c>
      <c r="C97" s="108">
        <f t="shared" si="9"/>
        <v>183.26440365503294</v>
      </c>
      <c r="D97" s="108">
        <f t="shared" si="10"/>
        <v>146.04378393854196</v>
      </c>
      <c r="E97" s="108">
        <f t="shared" si="11"/>
        <v>523.75809461089341</v>
      </c>
      <c r="F97" s="108">
        <f t="shared" si="12"/>
        <v>295.2782505110622</v>
      </c>
      <c r="G97" s="108">
        <f t="shared" si="13"/>
        <v>142.88349945552579</v>
      </c>
      <c r="H97" s="146"/>
      <c r="I97" s="146">
        <f t="shared" si="14"/>
        <v>161.77921559004926</v>
      </c>
    </row>
    <row r="98" spans="1:25" x14ac:dyDescent="0.2">
      <c r="A98" s="57">
        <f t="shared" si="7"/>
        <v>27</v>
      </c>
      <c r="B98" s="58">
        <f t="shared" si="8"/>
        <v>441.6112468288128</v>
      </c>
      <c r="C98" s="58">
        <f t="shared" si="9"/>
        <v>154.99625272008456</v>
      </c>
      <c r="D98" s="58">
        <f t="shared" si="10"/>
        <v>130.57989167130663</v>
      </c>
      <c r="E98" s="58">
        <f t="shared" si="11"/>
        <v>507.72147199262787</v>
      </c>
      <c r="F98" s="58">
        <f t="shared" si="12"/>
        <v>267.31734907863313</v>
      </c>
      <c r="G98" s="58">
        <f t="shared" si="13"/>
        <v>117.90053711441611</v>
      </c>
      <c r="H98" s="147"/>
      <c r="I98" s="147">
        <f t="shared" si="14"/>
        <v>142.17678557632618</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AV131"/>
  <sheetViews>
    <sheetView showGridLines="0" topLeftCell="V1" zoomScale="70" zoomScaleNormal="70" workbookViewId="0">
      <selection activeCell="AX3" sqref="AX3"/>
    </sheetView>
  </sheetViews>
  <sheetFormatPr defaultRowHeight="12.75" x14ac:dyDescent="0.2"/>
  <cols>
    <col min="1" max="1" width="14.5703125" style="2" customWidth="1"/>
    <col min="6" max="6" width="9.28515625" bestFit="1" customWidth="1"/>
    <col min="7" max="7" width="9.5703125" bestFit="1"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10</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118">
        <v>428.0894518352149</v>
      </c>
      <c r="C4" s="118">
        <v>0</v>
      </c>
      <c r="D4" s="118">
        <v>0</v>
      </c>
      <c r="E4" s="118">
        <v>0</v>
      </c>
      <c r="F4" s="41">
        <f t="shared" ref="F4:F34" si="0">B4+C4+D4+E4</f>
        <v>428.0894518352149</v>
      </c>
      <c r="G4" s="111"/>
      <c r="H4" s="41">
        <v>386.58569882688147</v>
      </c>
      <c r="I4" s="41">
        <v>0</v>
      </c>
      <c r="J4" s="41">
        <v>0</v>
      </c>
      <c r="K4" s="41">
        <v>0</v>
      </c>
      <c r="L4" s="41">
        <f t="shared" ref="L4:L34" si="1">H4+I4+J4+K4</f>
        <v>386.58569882688147</v>
      </c>
      <c r="M4" s="111"/>
      <c r="N4" s="41">
        <v>475.81011370558588</v>
      </c>
      <c r="O4" s="41">
        <v>0</v>
      </c>
      <c r="P4" s="41">
        <v>0</v>
      </c>
      <c r="Q4" s="41">
        <v>0</v>
      </c>
      <c r="R4" s="41"/>
      <c r="S4" s="120"/>
      <c r="T4" s="41">
        <v>683.627872546925</v>
      </c>
      <c r="U4" s="41">
        <v>0</v>
      </c>
      <c r="V4" s="41">
        <v>0</v>
      </c>
      <c r="W4" s="41">
        <v>0</v>
      </c>
      <c r="X4" s="41">
        <f t="shared" ref="X4:X34" si="2">T4+U4+V4+W4</f>
        <v>683.627872546925</v>
      </c>
      <c r="Y4" s="108"/>
      <c r="Z4" s="41">
        <v>787.87478271491273</v>
      </c>
      <c r="AA4" s="41">
        <v>0</v>
      </c>
      <c r="AB4" s="41">
        <v>0</v>
      </c>
      <c r="AC4" s="41">
        <v>0</v>
      </c>
      <c r="AD4" s="41">
        <f t="shared" ref="AD4:AD34" si="3">Z4+AA4+AB4+AC4</f>
        <v>787.87478271491273</v>
      </c>
      <c r="AE4" s="108"/>
      <c r="AF4" s="41">
        <v>1020.159917506179</v>
      </c>
      <c r="AG4" s="41">
        <v>0</v>
      </c>
      <c r="AH4" s="41">
        <v>0</v>
      </c>
      <c r="AI4" s="41">
        <v>0</v>
      </c>
      <c r="AJ4" s="41">
        <f t="shared" ref="AJ4:AJ34" si="4">AF4+AG4+AH4+AI4</f>
        <v>1020.159917506179</v>
      </c>
      <c r="AR4" s="41">
        <v>2231.137698773693</v>
      </c>
      <c r="AS4" s="41">
        <v>0</v>
      </c>
      <c r="AT4" s="41">
        <v>0</v>
      </c>
      <c r="AU4" s="41">
        <v>0</v>
      </c>
      <c r="AV4" s="41">
        <v>2231.137698773693</v>
      </c>
    </row>
    <row r="5" spans="1:48" x14ac:dyDescent="0.2">
      <c r="A5" s="78">
        <v>0</v>
      </c>
      <c r="B5" s="76">
        <v>2074.4314391714797</v>
      </c>
      <c r="C5" s="76">
        <v>0</v>
      </c>
      <c r="D5" s="76">
        <v>45.279552706355673</v>
      </c>
      <c r="E5" s="76">
        <v>0</v>
      </c>
      <c r="F5" s="77">
        <f t="shared" si="0"/>
        <v>2119.7109918778356</v>
      </c>
      <c r="G5" s="111"/>
      <c r="H5" s="77">
        <v>2261.2044259541594</v>
      </c>
      <c r="I5" s="77">
        <v>0</v>
      </c>
      <c r="J5" s="77">
        <v>54.143834104229526</v>
      </c>
      <c r="K5" s="77">
        <v>0</v>
      </c>
      <c r="L5" s="77">
        <f t="shared" si="1"/>
        <v>2315.3482600583889</v>
      </c>
      <c r="M5" s="111"/>
      <c r="N5" s="77">
        <v>5351.1416159274268</v>
      </c>
      <c r="O5" s="77">
        <v>0</v>
      </c>
      <c r="P5" s="77">
        <v>76.929786940398586</v>
      </c>
      <c r="Q5" s="77">
        <v>0</v>
      </c>
      <c r="R5" s="77"/>
      <c r="S5" s="120"/>
      <c r="T5" s="77">
        <v>7641.9045736308663</v>
      </c>
      <c r="U5" s="77">
        <v>0</v>
      </c>
      <c r="V5" s="77">
        <v>102.797459266841</v>
      </c>
      <c r="W5" s="77">
        <v>0</v>
      </c>
      <c r="X5" s="77">
        <f t="shared" si="2"/>
        <v>7744.7020328977069</v>
      </c>
      <c r="Y5" s="108"/>
      <c r="Z5" s="77">
        <v>9251.2758412620533</v>
      </c>
      <c r="AA5" s="77">
        <v>83.607935764948792</v>
      </c>
      <c r="AB5" s="77">
        <v>261.19294664112817</v>
      </c>
      <c r="AC5" s="77">
        <v>0</v>
      </c>
      <c r="AD5" s="77">
        <f t="shared" si="3"/>
        <v>9596.0767236681295</v>
      </c>
      <c r="AE5" s="108"/>
      <c r="AF5" s="77">
        <v>10000.446565753209</v>
      </c>
      <c r="AG5" s="77">
        <v>218.89478123123402</v>
      </c>
      <c r="AH5" s="77">
        <v>167.87752356037288</v>
      </c>
      <c r="AI5" s="77">
        <v>0</v>
      </c>
      <c r="AJ5" s="77">
        <f t="shared" si="4"/>
        <v>10387.218870544817</v>
      </c>
      <c r="AR5" s="77">
        <v>13697.230456065337</v>
      </c>
      <c r="AS5" s="77">
        <v>549.76158763968272</v>
      </c>
      <c r="AT5" s="77">
        <v>96.84321362256533</v>
      </c>
      <c r="AU5" s="77">
        <v>0</v>
      </c>
      <c r="AV5" s="77">
        <v>14343.835257327586</v>
      </c>
    </row>
    <row r="6" spans="1:48" x14ac:dyDescent="0.2">
      <c r="A6" s="40">
        <v>1</v>
      </c>
      <c r="B6" s="118">
        <v>1660.921855133282</v>
      </c>
      <c r="C6" s="118">
        <v>0</v>
      </c>
      <c r="D6" s="118">
        <v>45.279552706355673</v>
      </c>
      <c r="E6" s="118">
        <v>0</v>
      </c>
      <c r="F6" s="41">
        <f t="shared" si="0"/>
        <v>1706.2014078396376</v>
      </c>
      <c r="G6" s="111"/>
      <c r="H6" s="41">
        <v>1264.1282574434429</v>
      </c>
      <c r="I6" s="41">
        <v>0</v>
      </c>
      <c r="J6" s="41">
        <v>54.143834104229512</v>
      </c>
      <c r="K6" s="41">
        <v>0</v>
      </c>
      <c r="L6" s="41">
        <f t="shared" si="1"/>
        <v>1318.2720915476723</v>
      </c>
      <c r="M6" s="111"/>
      <c r="N6" s="41">
        <v>3921.6526864601278</v>
      </c>
      <c r="O6" s="41">
        <v>0</v>
      </c>
      <c r="P6" s="41">
        <v>76.929786940398571</v>
      </c>
      <c r="Q6" s="41">
        <v>0</v>
      </c>
      <c r="R6" s="41"/>
      <c r="S6" s="120"/>
      <c r="T6" s="41">
        <v>4497.1296104609937</v>
      </c>
      <c r="U6" s="41">
        <v>0</v>
      </c>
      <c r="V6" s="41">
        <v>102.79745926684099</v>
      </c>
      <c r="W6" s="41">
        <v>0</v>
      </c>
      <c r="X6" s="41">
        <f t="shared" si="2"/>
        <v>4599.9270697278344</v>
      </c>
      <c r="Y6" s="108"/>
      <c r="Z6" s="41">
        <v>5251.3553097940412</v>
      </c>
      <c r="AA6" s="41">
        <v>83.607935764948792</v>
      </c>
      <c r="AB6" s="41">
        <v>261.19294664112817</v>
      </c>
      <c r="AC6" s="41">
        <v>0</v>
      </c>
      <c r="AD6" s="41">
        <f t="shared" si="3"/>
        <v>5596.1561922001183</v>
      </c>
      <c r="AE6" s="108"/>
      <c r="AF6" s="41">
        <v>5068.0580610596071</v>
      </c>
      <c r="AG6" s="41">
        <v>218.89478123123396</v>
      </c>
      <c r="AH6" s="41">
        <v>167.87752356037291</v>
      </c>
      <c r="AI6" s="41">
        <v>0</v>
      </c>
      <c r="AJ6" s="41">
        <f t="shared" si="4"/>
        <v>5454.8303658512132</v>
      </c>
      <c r="AR6" s="41">
        <v>4964.9752146166138</v>
      </c>
      <c r="AS6" s="41">
        <v>549.76158763968283</v>
      </c>
      <c r="AT6" s="41">
        <v>96.843213622565344</v>
      </c>
      <c r="AU6" s="41">
        <v>0</v>
      </c>
      <c r="AV6" s="41">
        <v>5611.5800158788625</v>
      </c>
    </row>
    <row r="7" spans="1:48" x14ac:dyDescent="0.2">
      <c r="A7" s="78">
        <v>2</v>
      </c>
      <c r="B7" s="76">
        <v>2237.4210163302946</v>
      </c>
      <c r="C7" s="76">
        <v>426.16126791916008</v>
      </c>
      <c r="D7" s="76">
        <v>45.279552706355673</v>
      </c>
      <c r="E7" s="76">
        <v>0</v>
      </c>
      <c r="F7" s="77">
        <f t="shared" si="0"/>
        <v>2708.8618369558103</v>
      </c>
      <c r="G7" s="111"/>
      <c r="H7" s="77">
        <v>3334.0177726425645</v>
      </c>
      <c r="I7" s="77">
        <v>379.49801525991728</v>
      </c>
      <c r="J7" s="77">
        <v>54.143834104229519</v>
      </c>
      <c r="K7" s="77">
        <v>0</v>
      </c>
      <c r="L7" s="77">
        <f t="shared" si="1"/>
        <v>3767.6596220067113</v>
      </c>
      <c r="M7" s="111"/>
      <c r="N7" s="77">
        <v>3921.6526864601278</v>
      </c>
      <c r="O7" s="77">
        <v>355.68915142627174</v>
      </c>
      <c r="P7" s="77">
        <v>76.929786940398586</v>
      </c>
      <c r="Q7" s="77">
        <v>0</v>
      </c>
      <c r="R7" s="77"/>
      <c r="S7" s="120"/>
      <c r="T7" s="77">
        <v>4497.1296104609937</v>
      </c>
      <c r="U7" s="77">
        <v>299.96995195617404</v>
      </c>
      <c r="V7" s="77">
        <v>102.79745926684099</v>
      </c>
      <c r="W7" s="77">
        <v>0</v>
      </c>
      <c r="X7" s="77">
        <f t="shared" si="2"/>
        <v>4899.897021684008</v>
      </c>
      <c r="Y7" s="108"/>
      <c r="Z7" s="77">
        <v>5255.5665598352725</v>
      </c>
      <c r="AA7" s="77">
        <v>339.28424084205881</v>
      </c>
      <c r="AB7" s="77">
        <v>261.19294664112812</v>
      </c>
      <c r="AC7" s="77">
        <v>0</v>
      </c>
      <c r="AD7" s="77">
        <f t="shared" si="3"/>
        <v>5856.0437473184602</v>
      </c>
      <c r="AE7" s="108"/>
      <c r="AF7" s="77">
        <v>5068.0580610596071</v>
      </c>
      <c r="AG7" s="77">
        <v>648.2370921198077</v>
      </c>
      <c r="AH7" s="77">
        <v>167.87752356037288</v>
      </c>
      <c r="AI7" s="77">
        <v>0</v>
      </c>
      <c r="AJ7" s="77">
        <f t="shared" si="4"/>
        <v>5884.1726767397877</v>
      </c>
      <c r="AR7" s="77">
        <v>4964.9752146166129</v>
      </c>
      <c r="AS7" s="77">
        <v>1287.0610397059106</v>
      </c>
      <c r="AT7" s="77">
        <v>96.84321362256533</v>
      </c>
      <c r="AU7" s="77">
        <v>0</v>
      </c>
      <c r="AV7" s="77">
        <v>6348.8794679450893</v>
      </c>
    </row>
    <row r="8" spans="1:48" x14ac:dyDescent="0.2">
      <c r="A8" s="40">
        <v>3</v>
      </c>
      <c r="B8" s="118">
        <v>4116.8082818325565</v>
      </c>
      <c r="C8" s="118">
        <v>1322.5906597718745</v>
      </c>
      <c r="D8" s="118">
        <v>45.279552706355673</v>
      </c>
      <c r="E8" s="118">
        <v>0</v>
      </c>
      <c r="F8" s="41">
        <f t="shared" si="0"/>
        <v>5484.6784943107868</v>
      </c>
      <c r="G8" s="111"/>
      <c r="H8" s="41">
        <v>5403.9072878416837</v>
      </c>
      <c r="I8" s="41">
        <v>1136.68221778732</v>
      </c>
      <c r="J8" s="41">
        <v>54.143834104229519</v>
      </c>
      <c r="K8" s="41">
        <v>0</v>
      </c>
      <c r="L8" s="41">
        <f t="shared" si="1"/>
        <v>6594.7333397332332</v>
      </c>
      <c r="M8" s="111"/>
      <c r="N8" s="41">
        <v>1137.5318898119344</v>
      </c>
      <c r="O8" s="41">
        <v>1499.6915289687884</v>
      </c>
      <c r="P8" s="41">
        <v>76.929786940398586</v>
      </c>
      <c r="Q8" s="41">
        <v>0</v>
      </c>
      <c r="R8" s="41"/>
      <c r="S8" s="120"/>
      <c r="T8" s="41">
        <v>1326.5028783383798</v>
      </c>
      <c r="U8" s="41">
        <v>1845.7701029837031</v>
      </c>
      <c r="V8" s="41">
        <v>102.797459266841</v>
      </c>
      <c r="W8" s="41">
        <v>0</v>
      </c>
      <c r="X8" s="41">
        <f t="shared" si="2"/>
        <v>3275.0704405889242</v>
      </c>
      <c r="Y8" s="108"/>
      <c r="Z8" s="41">
        <v>1364.7996044988756</v>
      </c>
      <c r="AA8" s="41">
        <v>1967.1089108826197</v>
      </c>
      <c r="AB8" s="41">
        <v>261.19294664112812</v>
      </c>
      <c r="AC8" s="41">
        <v>0</v>
      </c>
      <c r="AD8" s="41">
        <f t="shared" si="3"/>
        <v>3593.1014620226233</v>
      </c>
      <c r="AE8" s="108"/>
      <c r="AF8" s="41">
        <v>1034.7206861113625</v>
      </c>
      <c r="AG8" s="41">
        <v>2368.4510115797766</v>
      </c>
      <c r="AH8" s="41">
        <v>167.87752356037288</v>
      </c>
      <c r="AI8" s="41">
        <v>0</v>
      </c>
      <c r="AJ8" s="41">
        <f t="shared" si="4"/>
        <v>3571.0492212515123</v>
      </c>
      <c r="AR8" s="41">
        <v>1069.3398429403426</v>
      </c>
      <c r="AS8" s="41">
        <v>3594.9698464593134</v>
      </c>
      <c r="AT8" s="41">
        <v>96.84321362256533</v>
      </c>
      <c r="AU8" s="41">
        <v>0</v>
      </c>
      <c r="AV8" s="41">
        <v>4761.1529030222218</v>
      </c>
    </row>
    <row r="9" spans="1:48" x14ac:dyDescent="0.2">
      <c r="A9" s="78">
        <v>4</v>
      </c>
      <c r="B9" s="76">
        <v>640.518339814569</v>
      </c>
      <c r="C9" s="76">
        <v>1610.2932333900262</v>
      </c>
      <c r="D9" s="76">
        <v>45.279552706355673</v>
      </c>
      <c r="E9" s="76">
        <v>0</v>
      </c>
      <c r="F9" s="77">
        <f t="shared" si="0"/>
        <v>2296.0911259109512</v>
      </c>
      <c r="G9" s="111"/>
      <c r="H9" s="77">
        <v>893.96553392243209</v>
      </c>
      <c r="I9" s="77">
        <v>1382.8006028208979</v>
      </c>
      <c r="J9" s="77">
        <v>54.143834104229519</v>
      </c>
      <c r="K9" s="77">
        <v>0</v>
      </c>
      <c r="L9" s="77">
        <f t="shared" si="1"/>
        <v>2330.9099708475596</v>
      </c>
      <c r="M9" s="111"/>
      <c r="N9" s="77">
        <v>1137.5318898119347</v>
      </c>
      <c r="O9" s="77">
        <v>1792.8207499091814</v>
      </c>
      <c r="P9" s="77">
        <v>76.929786940398586</v>
      </c>
      <c r="Q9" s="77">
        <v>0</v>
      </c>
      <c r="R9" s="77"/>
      <c r="S9" s="120"/>
      <c r="T9" s="77">
        <v>1326.5028783383798</v>
      </c>
      <c r="U9" s="77">
        <v>2215.3087652203299</v>
      </c>
      <c r="V9" s="77">
        <v>102.79745926684099</v>
      </c>
      <c r="W9" s="77">
        <v>0</v>
      </c>
      <c r="X9" s="77">
        <f t="shared" si="2"/>
        <v>3644.609102825551</v>
      </c>
      <c r="Y9" s="108"/>
      <c r="Z9" s="77">
        <v>1364.7996044988756</v>
      </c>
      <c r="AA9" s="77">
        <v>2374.7736102484569</v>
      </c>
      <c r="AB9" s="77">
        <v>261.19294664112812</v>
      </c>
      <c r="AC9" s="77">
        <v>0</v>
      </c>
      <c r="AD9" s="77">
        <f t="shared" si="3"/>
        <v>4000.7661613884607</v>
      </c>
      <c r="AE9" s="108"/>
      <c r="AF9" s="77">
        <v>1034.7206861113625</v>
      </c>
      <c r="AG9" s="77">
        <v>2770.0342294966231</v>
      </c>
      <c r="AH9" s="77">
        <v>167.87752356037291</v>
      </c>
      <c r="AI9" s="77">
        <v>0</v>
      </c>
      <c r="AJ9" s="77">
        <f t="shared" si="4"/>
        <v>3972.6324391683588</v>
      </c>
      <c r="AR9" s="77">
        <v>1069.3398429403426</v>
      </c>
      <c r="AS9" s="77">
        <v>4156.5814267875303</v>
      </c>
      <c r="AT9" s="77">
        <v>96.843213622565315</v>
      </c>
      <c r="AU9" s="77">
        <v>0</v>
      </c>
      <c r="AV9" s="77">
        <v>5322.7644833504382</v>
      </c>
    </row>
    <row r="10" spans="1:48" x14ac:dyDescent="0.2">
      <c r="A10" s="40">
        <v>5</v>
      </c>
      <c r="B10" s="118">
        <v>640.51833981456923</v>
      </c>
      <c r="C10" s="118">
        <v>1933.3596458442903</v>
      </c>
      <c r="D10" s="118">
        <v>45.279552706355673</v>
      </c>
      <c r="E10" s="118">
        <v>0.66771818705021357</v>
      </c>
      <c r="F10" s="41">
        <f t="shared" si="0"/>
        <v>2619.8252565522653</v>
      </c>
      <c r="G10" s="111"/>
      <c r="H10" s="41">
        <v>893.96553392243197</v>
      </c>
      <c r="I10" s="41">
        <v>1592.3252325357391</v>
      </c>
      <c r="J10" s="41">
        <v>54.143834104229512</v>
      </c>
      <c r="K10" s="41">
        <v>1.0653177247603516</v>
      </c>
      <c r="L10" s="41">
        <f t="shared" si="1"/>
        <v>2541.4999182871611</v>
      </c>
      <c r="M10" s="111"/>
      <c r="N10" s="41">
        <v>1137.5318898119347</v>
      </c>
      <c r="O10" s="41">
        <v>2046.265765227701</v>
      </c>
      <c r="P10" s="41">
        <v>76.929786940398586</v>
      </c>
      <c r="Q10" s="41">
        <v>0.77107814242173778</v>
      </c>
      <c r="R10" s="41"/>
      <c r="S10" s="120"/>
      <c r="T10" s="41">
        <v>1326.5028783383798</v>
      </c>
      <c r="U10" s="41">
        <v>2487.7170740892248</v>
      </c>
      <c r="V10" s="41">
        <v>102.79745926684099</v>
      </c>
      <c r="W10" s="41">
        <v>1.3975259062870919</v>
      </c>
      <c r="X10" s="41">
        <f t="shared" si="2"/>
        <v>3918.4149376007331</v>
      </c>
      <c r="Y10" s="108"/>
      <c r="Z10" s="41">
        <v>1364.7996044988759</v>
      </c>
      <c r="AA10" s="41">
        <v>2680.1948654781363</v>
      </c>
      <c r="AB10" s="41">
        <v>261.19294664112812</v>
      </c>
      <c r="AC10" s="41">
        <v>1.1103371427989643</v>
      </c>
      <c r="AD10" s="41">
        <f t="shared" si="3"/>
        <v>4307.2977537609395</v>
      </c>
      <c r="AE10" s="108"/>
      <c r="AF10" s="41">
        <v>1034.7206861113625</v>
      </c>
      <c r="AG10" s="41">
        <v>3039.4658235878151</v>
      </c>
      <c r="AH10" s="41">
        <v>167.87752356037291</v>
      </c>
      <c r="AI10" s="41">
        <v>1.9767576864125422</v>
      </c>
      <c r="AJ10" s="41">
        <f t="shared" si="4"/>
        <v>4244.0407909459627</v>
      </c>
      <c r="AR10" s="41">
        <v>1069.3398429403426</v>
      </c>
      <c r="AS10" s="41">
        <v>4475.7205882060507</v>
      </c>
      <c r="AT10" s="41">
        <v>96.84321362256533</v>
      </c>
      <c r="AU10" s="41">
        <v>1.5887170602735945</v>
      </c>
      <c r="AV10" s="41">
        <v>5643.4923618292323</v>
      </c>
    </row>
    <row r="11" spans="1:48" x14ac:dyDescent="0.2">
      <c r="A11" s="78">
        <v>6</v>
      </c>
      <c r="B11" s="76">
        <v>640.51833981456912</v>
      </c>
      <c r="C11" s="76">
        <v>864.17764910281437</v>
      </c>
      <c r="D11" s="76">
        <v>45.279552706355673</v>
      </c>
      <c r="E11" s="76">
        <v>985.01670209185841</v>
      </c>
      <c r="F11" s="77">
        <f t="shared" si="0"/>
        <v>2534.9922437155974</v>
      </c>
      <c r="G11" s="111"/>
      <c r="H11" s="77">
        <v>893.96553392243186</v>
      </c>
      <c r="I11" s="77">
        <v>745.36970728301844</v>
      </c>
      <c r="J11" s="77">
        <v>54.143834104229519</v>
      </c>
      <c r="K11" s="77">
        <v>1276.2925503598758</v>
      </c>
      <c r="L11" s="77">
        <f t="shared" si="1"/>
        <v>2969.7716256695558</v>
      </c>
      <c r="M11" s="111"/>
      <c r="N11" s="77">
        <v>1137.5318898119347</v>
      </c>
      <c r="O11" s="77">
        <v>985.98285002993066</v>
      </c>
      <c r="P11" s="77">
        <v>76.929786940398586</v>
      </c>
      <c r="Q11" s="77">
        <v>1739.7430396175621</v>
      </c>
      <c r="R11" s="77"/>
      <c r="S11" s="120"/>
      <c r="T11" s="77">
        <v>1326.50287833838</v>
      </c>
      <c r="U11" s="77">
        <v>1237.9671814446108</v>
      </c>
      <c r="V11" s="77">
        <v>102.79745926684099</v>
      </c>
      <c r="W11" s="77">
        <v>2145.5466277503742</v>
      </c>
      <c r="X11" s="77">
        <f t="shared" si="2"/>
        <v>4812.8141468002059</v>
      </c>
      <c r="Y11" s="108"/>
      <c r="Z11" s="77">
        <v>1364.7996044988756</v>
      </c>
      <c r="AA11" s="77">
        <v>1315.2544518993727</v>
      </c>
      <c r="AB11" s="77">
        <v>92.689173604069182</v>
      </c>
      <c r="AC11" s="77">
        <v>2543.8788099099938</v>
      </c>
      <c r="AD11" s="77">
        <f t="shared" si="3"/>
        <v>5316.6220399123122</v>
      </c>
      <c r="AE11" s="108"/>
      <c r="AF11" s="77">
        <v>1034.7206861113627</v>
      </c>
      <c r="AG11" s="77">
        <v>1586.0839590550793</v>
      </c>
      <c r="AH11" s="77">
        <v>42.433582862110434</v>
      </c>
      <c r="AI11" s="77">
        <v>2809.3481424220881</v>
      </c>
      <c r="AJ11" s="77">
        <f t="shared" si="4"/>
        <v>5472.586370450641</v>
      </c>
      <c r="AR11" s="77">
        <v>1069.3398429403426</v>
      </c>
      <c r="AS11" s="77">
        <v>2355.2341085187722</v>
      </c>
      <c r="AT11" s="77">
        <v>14.67328929098783</v>
      </c>
      <c r="AU11" s="77">
        <v>3738.4364769112167</v>
      </c>
      <c r="AV11" s="77">
        <v>7177.683717661319</v>
      </c>
    </row>
    <row r="12" spans="1:48" x14ac:dyDescent="0.2">
      <c r="A12" s="40">
        <v>7</v>
      </c>
      <c r="B12" s="118">
        <v>640.51833981456912</v>
      </c>
      <c r="C12" s="118">
        <v>33.912123859858255</v>
      </c>
      <c r="D12" s="118">
        <v>45.279552706355673</v>
      </c>
      <c r="E12" s="118">
        <v>1699.6757366254585</v>
      </c>
      <c r="F12" s="41">
        <f t="shared" si="0"/>
        <v>2419.3857530062414</v>
      </c>
      <c r="G12" s="111"/>
      <c r="H12" s="41">
        <v>893.96553392243209</v>
      </c>
      <c r="I12" s="41">
        <v>44.544017774561596</v>
      </c>
      <c r="J12" s="41">
        <v>54.143834104229519</v>
      </c>
      <c r="K12" s="41">
        <v>2287.4028570804267</v>
      </c>
      <c r="L12" s="41">
        <f t="shared" si="1"/>
        <v>3280.0562428816497</v>
      </c>
      <c r="M12" s="111"/>
      <c r="N12" s="41">
        <v>1137.5318898119344</v>
      </c>
      <c r="O12" s="41">
        <v>57.58321697170463</v>
      </c>
      <c r="P12" s="41">
        <v>76.929786940398586</v>
      </c>
      <c r="Q12" s="41">
        <v>3111.7482440915987</v>
      </c>
      <c r="R12" s="41"/>
      <c r="S12" s="120"/>
      <c r="T12" s="41">
        <v>1326.50287833838</v>
      </c>
      <c r="U12" s="41">
        <v>89.973232621100024</v>
      </c>
      <c r="V12" s="41">
        <v>102.79745926684099</v>
      </c>
      <c r="W12" s="41">
        <v>4016.4755790872273</v>
      </c>
      <c r="X12" s="41">
        <f t="shared" si="2"/>
        <v>5535.7491493135485</v>
      </c>
      <c r="Y12" s="108"/>
      <c r="Z12" s="41">
        <v>1364.7996044988759</v>
      </c>
      <c r="AA12" s="41">
        <v>95.636540730436437</v>
      </c>
      <c r="AB12" s="41">
        <v>92.689173604069182</v>
      </c>
      <c r="AC12" s="41">
        <v>4669.740017766766</v>
      </c>
      <c r="AD12" s="41">
        <f t="shared" si="3"/>
        <v>6222.8653366001472</v>
      </c>
      <c r="AE12" s="108"/>
      <c r="AF12" s="41">
        <v>1034.7206861113623</v>
      </c>
      <c r="AG12" s="41">
        <v>244.67877164488945</v>
      </c>
      <c r="AH12" s="41">
        <v>42.433582862110434</v>
      </c>
      <c r="AI12" s="41">
        <v>5199.3186920619682</v>
      </c>
      <c r="AJ12" s="41">
        <f t="shared" si="4"/>
        <v>6521.1517326803305</v>
      </c>
      <c r="AR12" s="41">
        <v>1069.3398429403426</v>
      </c>
      <c r="AS12" s="41">
        <v>309.63295665408776</v>
      </c>
      <c r="AT12" s="41">
        <v>14.673289290987832</v>
      </c>
      <c r="AU12" s="41">
        <v>6485.6390267301422</v>
      </c>
      <c r="AV12" s="41">
        <v>7879.2851156155602</v>
      </c>
    </row>
    <row r="13" spans="1:48" x14ac:dyDescent="0.2">
      <c r="A13" s="78">
        <v>8</v>
      </c>
      <c r="B13" s="76">
        <v>640.51833981456912</v>
      </c>
      <c r="C13" s="76">
        <v>2.4807631482832706</v>
      </c>
      <c r="D13" s="76">
        <v>45.279552706355673</v>
      </c>
      <c r="E13" s="76">
        <v>1735.468625139082</v>
      </c>
      <c r="F13" s="77">
        <f t="shared" si="0"/>
        <v>2423.7472808082903</v>
      </c>
      <c r="G13" s="111"/>
      <c r="H13" s="77">
        <v>893.96553392243197</v>
      </c>
      <c r="I13" s="77">
        <v>2.8993591778113794</v>
      </c>
      <c r="J13" s="77">
        <v>54.143834104229519</v>
      </c>
      <c r="K13" s="77">
        <v>2317.8372726013013</v>
      </c>
      <c r="L13" s="77">
        <f t="shared" si="1"/>
        <v>3268.8459998057742</v>
      </c>
      <c r="M13" s="111"/>
      <c r="N13" s="77">
        <v>1137.5318898119344</v>
      </c>
      <c r="O13" s="77">
        <v>2.9164499128486812</v>
      </c>
      <c r="P13" s="77">
        <v>76.929786940398586</v>
      </c>
      <c r="Q13" s="77">
        <v>3215.0387929289836</v>
      </c>
      <c r="R13" s="77"/>
      <c r="S13" s="120"/>
      <c r="T13" s="77">
        <v>1326.5028783383798</v>
      </c>
      <c r="U13" s="77">
        <v>14.624204814277888</v>
      </c>
      <c r="V13" s="77">
        <v>102.797459266841</v>
      </c>
      <c r="W13" s="77">
        <v>4160.6415053066985</v>
      </c>
      <c r="X13" s="77">
        <f t="shared" si="2"/>
        <v>5604.5660477261972</v>
      </c>
      <c r="Y13" s="108"/>
      <c r="Z13" s="77">
        <v>1364.7996044988759</v>
      </c>
      <c r="AA13" s="77">
        <v>5.3668602937434446</v>
      </c>
      <c r="AB13" s="77">
        <v>92.689173604069182</v>
      </c>
      <c r="AC13" s="77">
        <v>4849.6097134074698</v>
      </c>
      <c r="AD13" s="77">
        <f t="shared" si="3"/>
        <v>6312.4653518041578</v>
      </c>
      <c r="AE13" s="108"/>
      <c r="AF13" s="77">
        <v>1034.7206861113625</v>
      </c>
      <c r="AG13" s="77">
        <v>134.67639841486292</v>
      </c>
      <c r="AH13" s="77">
        <v>42.433582862110427</v>
      </c>
      <c r="AI13" s="77">
        <v>5382.5865771992503</v>
      </c>
      <c r="AJ13" s="77">
        <f t="shared" si="4"/>
        <v>6594.4172445875865</v>
      </c>
      <c r="AR13" s="77">
        <v>1069.3398429403426</v>
      </c>
      <c r="AS13" s="77">
        <v>142.56279752148984</v>
      </c>
      <c r="AT13" s="77">
        <v>14.673289290987832</v>
      </c>
      <c r="AU13" s="77">
        <v>7205.0546176835733</v>
      </c>
      <c r="AV13" s="77">
        <v>8431.6305474363944</v>
      </c>
    </row>
    <row r="14" spans="1:48" x14ac:dyDescent="0.2">
      <c r="A14" s="40">
        <v>9</v>
      </c>
      <c r="B14" s="118">
        <v>640.51833981456912</v>
      </c>
      <c r="C14" s="118">
        <v>0</v>
      </c>
      <c r="D14" s="118">
        <v>45.279552706355673</v>
      </c>
      <c r="E14" s="118">
        <v>1737.776006216184</v>
      </c>
      <c r="F14" s="41">
        <f t="shared" si="0"/>
        <v>2423.5738987371087</v>
      </c>
      <c r="G14" s="111"/>
      <c r="H14" s="41">
        <v>893.96553392243197</v>
      </c>
      <c r="I14" s="41">
        <v>0.33681843969259834</v>
      </c>
      <c r="J14" s="41">
        <v>54.143834104229519</v>
      </c>
      <c r="K14" s="41">
        <v>2340.3516093432295</v>
      </c>
      <c r="L14" s="41">
        <f t="shared" si="1"/>
        <v>3288.7977958095835</v>
      </c>
      <c r="M14" s="111"/>
      <c r="N14" s="41">
        <v>1137.5318898119344</v>
      </c>
      <c r="O14" s="41">
        <v>0.37608087648638444</v>
      </c>
      <c r="P14" s="41">
        <v>76.929786940398586</v>
      </c>
      <c r="Q14" s="41">
        <v>3241.1682939171878</v>
      </c>
      <c r="R14" s="41"/>
      <c r="S14" s="120"/>
      <c r="T14" s="41">
        <v>1326.5028783383798</v>
      </c>
      <c r="U14" s="41">
        <v>10.289778827175288</v>
      </c>
      <c r="V14" s="41">
        <v>102.797459266841</v>
      </c>
      <c r="W14" s="41">
        <v>4134.8677958181834</v>
      </c>
      <c r="X14" s="41">
        <f t="shared" si="2"/>
        <v>5574.4579122505793</v>
      </c>
      <c r="Y14" s="108"/>
      <c r="Z14" s="41">
        <v>1364.7996044988756</v>
      </c>
      <c r="AA14" s="41">
        <v>0.25685292550223354</v>
      </c>
      <c r="AB14" s="41">
        <v>92.689173604069182</v>
      </c>
      <c r="AC14" s="41">
        <v>4915.5588136597617</v>
      </c>
      <c r="AD14" s="41">
        <f t="shared" si="3"/>
        <v>6373.3044446882086</v>
      </c>
      <c r="AE14" s="108"/>
      <c r="AF14" s="41">
        <v>1034.7206861113627</v>
      </c>
      <c r="AG14" s="41">
        <v>129.99080227657055</v>
      </c>
      <c r="AH14" s="41">
        <v>42.433582862110434</v>
      </c>
      <c r="AI14" s="41">
        <v>5449.7599560279459</v>
      </c>
      <c r="AJ14" s="41">
        <f t="shared" si="4"/>
        <v>6656.9050272779896</v>
      </c>
      <c r="AR14" s="41">
        <v>1069.3398429403428</v>
      </c>
      <c r="AS14" s="41">
        <v>135.93169522628438</v>
      </c>
      <c r="AT14" s="41">
        <v>14.673289290987828</v>
      </c>
      <c r="AU14" s="41">
        <v>7099.9066597257606</v>
      </c>
      <c r="AV14" s="41">
        <v>8319.8514871833759</v>
      </c>
    </row>
    <row r="15" spans="1:48" x14ac:dyDescent="0.2">
      <c r="A15" s="78">
        <v>10</v>
      </c>
      <c r="B15" s="76">
        <v>640.51833981456912</v>
      </c>
      <c r="C15" s="76">
        <v>0</v>
      </c>
      <c r="D15" s="76">
        <v>45.279552706355673</v>
      </c>
      <c r="E15" s="76">
        <v>2084.5076128942787</v>
      </c>
      <c r="F15" s="77">
        <f t="shared" si="0"/>
        <v>2770.3055054152037</v>
      </c>
      <c r="G15" s="111"/>
      <c r="H15" s="77">
        <v>893.96553392243197</v>
      </c>
      <c r="I15" s="77">
        <v>0.22718778476460111</v>
      </c>
      <c r="J15" s="77">
        <v>54.143834104229519</v>
      </c>
      <c r="K15" s="77">
        <v>2410.1475884223573</v>
      </c>
      <c r="L15" s="77">
        <f t="shared" si="1"/>
        <v>3358.4841442337834</v>
      </c>
      <c r="M15" s="111"/>
      <c r="N15" s="77">
        <v>1137.5318898119347</v>
      </c>
      <c r="O15" s="77">
        <v>0.12103125252583508</v>
      </c>
      <c r="P15" s="77">
        <v>76.929786940398586</v>
      </c>
      <c r="Q15" s="77">
        <v>3108.7871184938667</v>
      </c>
      <c r="R15" s="77"/>
      <c r="S15" s="120"/>
      <c r="T15" s="77">
        <v>1326.5028783383802</v>
      </c>
      <c r="U15" s="77">
        <v>5.2992610634694168</v>
      </c>
      <c r="V15" s="77">
        <v>102.79745926684099</v>
      </c>
      <c r="W15" s="77">
        <v>4147.1875071762379</v>
      </c>
      <c r="X15" s="77">
        <f t="shared" si="2"/>
        <v>5581.7871058449291</v>
      </c>
      <c r="Y15" s="108"/>
      <c r="Z15" s="77">
        <v>1364.7996044988759</v>
      </c>
      <c r="AA15" s="77">
        <v>0.18147657334660558</v>
      </c>
      <c r="AB15" s="77">
        <v>92.689173604069168</v>
      </c>
      <c r="AC15" s="77">
        <v>4767.2505602773608</v>
      </c>
      <c r="AD15" s="77">
        <f t="shared" si="3"/>
        <v>6224.9208149536526</v>
      </c>
      <c r="AE15" s="108"/>
      <c r="AF15" s="77">
        <v>1034.7206861113623</v>
      </c>
      <c r="AG15" s="77">
        <v>129.71599994120291</v>
      </c>
      <c r="AH15" s="77">
        <v>42.433582862110427</v>
      </c>
      <c r="AI15" s="77">
        <v>5351.3961450148427</v>
      </c>
      <c r="AJ15" s="77">
        <f t="shared" si="4"/>
        <v>6558.2664139295184</v>
      </c>
      <c r="AR15" s="77">
        <v>1069.3398429403426</v>
      </c>
      <c r="AS15" s="77">
        <v>135.42395606656873</v>
      </c>
      <c r="AT15" s="77">
        <v>14.67328929098783</v>
      </c>
      <c r="AU15" s="77">
        <v>7089.2458864778246</v>
      </c>
      <c r="AV15" s="77">
        <v>8308.6829747757238</v>
      </c>
    </row>
    <row r="16" spans="1:48" x14ac:dyDescent="0.2">
      <c r="A16" s="40">
        <v>11</v>
      </c>
      <c r="B16" s="118">
        <v>640.51833981456912</v>
      </c>
      <c r="C16" s="118">
        <v>0</v>
      </c>
      <c r="D16" s="118">
        <v>45.279552706355673</v>
      </c>
      <c r="E16" s="118">
        <v>2310.2188974020792</v>
      </c>
      <c r="F16" s="41">
        <f t="shared" si="0"/>
        <v>2996.0167899230037</v>
      </c>
      <c r="G16" s="111"/>
      <c r="H16" s="41">
        <v>893.96553392243186</v>
      </c>
      <c r="I16" s="41">
        <v>0</v>
      </c>
      <c r="J16" s="41">
        <v>54.143834104229519</v>
      </c>
      <c r="K16" s="41">
        <v>2441.2550566758532</v>
      </c>
      <c r="L16" s="41">
        <f t="shared" si="1"/>
        <v>3389.3644247025145</v>
      </c>
      <c r="M16" s="111"/>
      <c r="N16" s="41">
        <v>1137.5318898119347</v>
      </c>
      <c r="O16" s="41">
        <v>0</v>
      </c>
      <c r="P16" s="41">
        <v>76.929786940398586</v>
      </c>
      <c r="Q16" s="41">
        <v>3045.7129086023601</v>
      </c>
      <c r="R16" s="41"/>
      <c r="S16" s="120"/>
      <c r="T16" s="41">
        <v>1326.5028783383798</v>
      </c>
      <c r="U16" s="41">
        <v>0.84702075666386711</v>
      </c>
      <c r="V16" s="41">
        <v>102.797459266841</v>
      </c>
      <c r="W16" s="41">
        <v>4106.3248805089661</v>
      </c>
      <c r="X16" s="41">
        <f t="shared" si="2"/>
        <v>5536.4722388708506</v>
      </c>
      <c r="Y16" s="108"/>
      <c r="Z16" s="41">
        <v>1364.7996044988759</v>
      </c>
      <c r="AA16" s="41">
        <v>0</v>
      </c>
      <c r="AB16" s="41">
        <v>92.689173604069197</v>
      </c>
      <c r="AC16" s="41">
        <v>4559.6873207596118</v>
      </c>
      <c r="AD16" s="41">
        <f t="shared" si="3"/>
        <v>6017.1760988625574</v>
      </c>
      <c r="AE16" s="108"/>
      <c r="AF16" s="41">
        <v>1034.7206861113625</v>
      </c>
      <c r="AG16" s="41">
        <v>129.57539890475076</v>
      </c>
      <c r="AH16" s="41">
        <v>42.433582862110441</v>
      </c>
      <c r="AI16" s="41">
        <v>5299.9173186419794</v>
      </c>
      <c r="AJ16" s="41">
        <f t="shared" si="4"/>
        <v>6506.6469865202034</v>
      </c>
      <c r="AR16" s="41">
        <v>1069.3398429403426</v>
      </c>
      <c r="AS16" s="41">
        <v>135.42395606656873</v>
      </c>
      <c r="AT16" s="41">
        <v>14.67328929098783</v>
      </c>
      <c r="AU16" s="41">
        <v>7026.2905193618562</v>
      </c>
      <c r="AV16" s="41">
        <v>8245.7276076597554</v>
      </c>
    </row>
    <row r="17" spans="1:48" x14ac:dyDescent="0.2">
      <c r="A17" s="78">
        <v>12</v>
      </c>
      <c r="B17" s="76">
        <v>640.51833981456912</v>
      </c>
      <c r="C17" s="76">
        <v>0</v>
      </c>
      <c r="D17" s="76">
        <v>45.279552706355673</v>
      </c>
      <c r="E17" s="76">
        <v>2337.3384337365842</v>
      </c>
      <c r="F17" s="77">
        <f t="shared" si="0"/>
        <v>3023.1363262575087</v>
      </c>
      <c r="G17" s="111"/>
      <c r="H17" s="77">
        <v>893.96553392243197</v>
      </c>
      <c r="I17" s="77">
        <v>0</v>
      </c>
      <c r="J17" s="77">
        <v>54.143834104229519</v>
      </c>
      <c r="K17" s="77">
        <v>2444.518327873363</v>
      </c>
      <c r="L17" s="77">
        <f t="shared" si="1"/>
        <v>3392.6276959000243</v>
      </c>
      <c r="M17" s="111"/>
      <c r="N17" s="77">
        <v>1137.5318898119344</v>
      </c>
      <c r="O17" s="77">
        <v>0</v>
      </c>
      <c r="P17" s="77">
        <v>76.929786940398586</v>
      </c>
      <c r="Q17" s="77">
        <v>3042.1863221070562</v>
      </c>
      <c r="R17" s="77"/>
      <c r="S17" s="120"/>
      <c r="T17" s="77">
        <v>1326.5028783383796</v>
      </c>
      <c r="U17" s="77">
        <v>0.31874675926625717</v>
      </c>
      <c r="V17" s="77">
        <v>102.797459266841</v>
      </c>
      <c r="W17" s="77">
        <v>4041.6965527172315</v>
      </c>
      <c r="X17" s="77">
        <f t="shared" si="2"/>
        <v>5471.3156370817187</v>
      </c>
      <c r="Y17" s="108"/>
      <c r="Z17" s="77">
        <v>1364.7996044988759</v>
      </c>
      <c r="AA17" s="77">
        <v>0</v>
      </c>
      <c r="AB17" s="77">
        <v>92.689173604069182</v>
      </c>
      <c r="AC17" s="77">
        <v>4584.1734476850752</v>
      </c>
      <c r="AD17" s="77">
        <f t="shared" si="3"/>
        <v>6041.6622257880199</v>
      </c>
      <c r="AE17" s="108"/>
      <c r="AF17" s="77">
        <v>1034.7206861113623</v>
      </c>
      <c r="AG17" s="77">
        <v>129.57539890475076</v>
      </c>
      <c r="AH17" s="77">
        <v>42.433582862110434</v>
      </c>
      <c r="AI17" s="77">
        <v>5286.0728537511141</v>
      </c>
      <c r="AJ17" s="77">
        <f t="shared" si="4"/>
        <v>6492.8025216293372</v>
      </c>
      <c r="AR17" s="77">
        <v>1069.3398429403426</v>
      </c>
      <c r="AS17" s="77">
        <v>135.42395606656873</v>
      </c>
      <c r="AT17" s="77">
        <v>14.67328929098783</v>
      </c>
      <c r="AU17" s="77">
        <v>7021.9464743462777</v>
      </c>
      <c r="AV17" s="77">
        <v>8241.383562644176</v>
      </c>
    </row>
    <row r="18" spans="1:48" x14ac:dyDescent="0.2">
      <c r="A18" s="40">
        <v>13</v>
      </c>
      <c r="B18" s="118">
        <v>640.51833981456912</v>
      </c>
      <c r="C18" s="118">
        <v>0</v>
      </c>
      <c r="D18" s="118">
        <v>45.279552706355673</v>
      </c>
      <c r="E18" s="118">
        <v>2334.8305011475604</v>
      </c>
      <c r="F18" s="41">
        <f t="shared" si="0"/>
        <v>3020.6283936684849</v>
      </c>
      <c r="G18" s="111"/>
      <c r="H18" s="41">
        <v>893.96553392243197</v>
      </c>
      <c r="I18" s="41">
        <v>0</v>
      </c>
      <c r="J18" s="41">
        <v>54.143834104229519</v>
      </c>
      <c r="K18" s="41">
        <v>2452.1602591636929</v>
      </c>
      <c r="L18" s="41">
        <f t="shared" si="1"/>
        <v>3400.2696271903542</v>
      </c>
      <c r="M18" s="111"/>
      <c r="N18" s="41">
        <v>1137.5318898119344</v>
      </c>
      <c r="O18" s="41">
        <v>0</v>
      </c>
      <c r="P18" s="41">
        <v>76.929786940398586</v>
      </c>
      <c r="Q18" s="41">
        <v>3047.6713566260833</v>
      </c>
      <c r="R18" s="41"/>
      <c r="S18" s="120"/>
      <c r="T18" s="41">
        <v>1326.5028783383798</v>
      </c>
      <c r="U18" s="41">
        <v>0.15840380437491103</v>
      </c>
      <c r="V18" s="41">
        <v>102.79745926684099</v>
      </c>
      <c r="W18" s="41">
        <v>4062.4781706884837</v>
      </c>
      <c r="X18" s="41">
        <f t="shared" si="2"/>
        <v>5491.9369120980791</v>
      </c>
      <c r="Y18" s="108"/>
      <c r="Z18" s="41">
        <v>1364.7996044988759</v>
      </c>
      <c r="AA18" s="41">
        <v>0</v>
      </c>
      <c r="AB18" s="41">
        <v>92.689173604069168</v>
      </c>
      <c r="AC18" s="41">
        <v>4571.3916573657225</v>
      </c>
      <c r="AD18" s="41">
        <f t="shared" si="3"/>
        <v>6028.8804354686672</v>
      </c>
      <c r="AE18" s="108"/>
      <c r="AF18" s="41">
        <v>1034.7206861113625</v>
      </c>
      <c r="AG18" s="41">
        <v>129.57539890475076</v>
      </c>
      <c r="AH18" s="41">
        <v>42.433582862110434</v>
      </c>
      <c r="AI18" s="41">
        <v>5309.9703876455142</v>
      </c>
      <c r="AJ18" s="41">
        <f t="shared" si="4"/>
        <v>6516.7000555237373</v>
      </c>
      <c r="AR18" s="41">
        <v>1069.3398429403426</v>
      </c>
      <c r="AS18" s="41">
        <v>135.42395606656873</v>
      </c>
      <c r="AT18" s="41">
        <v>14.67328929098783</v>
      </c>
      <c r="AU18" s="41">
        <v>7024.7005415240874</v>
      </c>
      <c r="AV18" s="41">
        <v>8244.1376298219875</v>
      </c>
    </row>
    <row r="19" spans="1:48" x14ac:dyDescent="0.2">
      <c r="A19" s="78">
        <v>14</v>
      </c>
      <c r="B19" s="76">
        <v>640.51833981456912</v>
      </c>
      <c r="C19" s="76">
        <v>0</v>
      </c>
      <c r="D19" s="76">
        <v>45.279552706355673</v>
      </c>
      <c r="E19" s="76">
        <v>2343.0059606397754</v>
      </c>
      <c r="F19" s="77">
        <f t="shared" si="0"/>
        <v>3028.8038531606999</v>
      </c>
      <c r="G19" s="111"/>
      <c r="H19" s="77">
        <v>893.96553392243197</v>
      </c>
      <c r="I19" s="77">
        <v>0</v>
      </c>
      <c r="J19" s="77">
        <v>54.143834104229526</v>
      </c>
      <c r="K19" s="77">
        <v>2435.7163517642252</v>
      </c>
      <c r="L19" s="77">
        <f t="shared" si="1"/>
        <v>3383.825719790887</v>
      </c>
      <c r="M19" s="111"/>
      <c r="N19" s="77">
        <v>1137.5318898119344</v>
      </c>
      <c r="O19" s="77">
        <v>0</v>
      </c>
      <c r="P19" s="77">
        <v>76.929786940398586</v>
      </c>
      <c r="Q19" s="77">
        <v>3029.4690073865495</v>
      </c>
      <c r="R19" s="77"/>
      <c r="S19" s="120"/>
      <c r="T19" s="77">
        <v>1326.5028783383798</v>
      </c>
      <c r="U19" s="77">
        <v>8.3930197616115101E-2</v>
      </c>
      <c r="V19" s="77">
        <v>102.797459266841</v>
      </c>
      <c r="W19" s="77">
        <v>4070.2606964480988</v>
      </c>
      <c r="X19" s="77">
        <f t="shared" si="2"/>
        <v>5499.644964250936</v>
      </c>
      <c r="Y19" s="108"/>
      <c r="Z19" s="77">
        <v>1364.7996044988759</v>
      </c>
      <c r="AA19" s="77">
        <v>0</v>
      </c>
      <c r="AB19" s="77">
        <v>92.689173604069197</v>
      </c>
      <c r="AC19" s="77">
        <v>4493.9657958576599</v>
      </c>
      <c r="AD19" s="77">
        <f t="shared" si="3"/>
        <v>5951.4545739606056</v>
      </c>
      <c r="AE19" s="108"/>
      <c r="AF19" s="77">
        <v>1034.7206861113625</v>
      </c>
      <c r="AG19" s="77">
        <v>129.57539890475076</v>
      </c>
      <c r="AH19" s="77">
        <v>42.433582862110434</v>
      </c>
      <c r="AI19" s="77">
        <v>5341.0572880383279</v>
      </c>
      <c r="AJ19" s="77">
        <f t="shared" si="4"/>
        <v>6547.786955916552</v>
      </c>
      <c r="AR19" s="77">
        <v>1069.3398429403426</v>
      </c>
      <c r="AS19" s="77">
        <v>135.42395606656873</v>
      </c>
      <c r="AT19" s="77">
        <v>14.67328929098783</v>
      </c>
      <c r="AU19" s="77">
        <v>7000.6714451149164</v>
      </c>
      <c r="AV19" s="77">
        <v>8220.1085334128147</v>
      </c>
    </row>
    <row r="20" spans="1:48" x14ac:dyDescent="0.2">
      <c r="A20" s="40">
        <v>15</v>
      </c>
      <c r="B20" s="118">
        <v>640.51833981456923</v>
      </c>
      <c r="C20" s="118">
        <v>0</v>
      </c>
      <c r="D20" s="118">
        <v>45.279552706355673</v>
      </c>
      <c r="E20" s="118">
        <v>2363.5186796204125</v>
      </c>
      <c r="F20" s="41">
        <f t="shared" si="0"/>
        <v>3049.3165721413375</v>
      </c>
      <c r="G20" s="111"/>
      <c r="H20" s="41">
        <v>893.96553392243186</v>
      </c>
      <c r="I20" s="41">
        <v>0</v>
      </c>
      <c r="J20" s="41">
        <v>54.143834104229526</v>
      </c>
      <c r="K20" s="41">
        <v>2465.4600507537243</v>
      </c>
      <c r="L20" s="41">
        <f t="shared" si="1"/>
        <v>3413.5694187803856</v>
      </c>
      <c r="M20" s="111"/>
      <c r="N20" s="41">
        <v>1137.5318898119347</v>
      </c>
      <c r="O20" s="41">
        <v>0</v>
      </c>
      <c r="P20" s="41">
        <v>76.929786940398586</v>
      </c>
      <c r="Q20" s="41">
        <v>3062.9791703044748</v>
      </c>
      <c r="R20" s="41"/>
      <c r="S20" s="120"/>
      <c r="T20" s="41">
        <v>1326.50287833838</v>
      </c>
      <c r="U20" s="41">
        <v>5.6242684050957205E-2</v>
      </c>
      <c r="V20" s="41">
        <v>102.79745926684099</v>
      </c>
      <c r="W20" s="41">
        <v>4071.7802373675759</v>
      </c>
      <c r="X20" s="41">
        <f t="shared" si="2"/>
        <v>5501.1368176568476</v>
      </c>
      <c r="Y20" s="108"/>
      <c r="Z20" s="41">
        <v>1364.7996044988759</v>
      </c>
      <c r="AA20" s="41">
        <v>0</v>
      </c>
      <c r="AB20" s="41">
        <v>92.689173604069197</v>
      </c>
      <c r="AC20" s="41">
        <v>4538.8087693854077</v>
      </c>
      <c r="AD20" s="41">
        <f t="shared" si="3"/>
        <v>5996.2975474883533</v>
      </c>
      <c r="AE20" s="108"/>
      <c r="AF20" s="41">
        <v>1034.7206861113623</v>
      </c>
      <c r="AG20" s="41">
        <v>129.57539890475076</v>
      </c>
      <c r="AH20" s="41">
        <v>42.433582862110441</v>
      </c>
      <c r="AI20" s="41">
        <v>5346.2223130398424</v>
      </c>
      <c r="AJ20" s="41">
        <f t="shared" si="4"/>
        <v>6552.9519809180656</v>
      </c>
      <c r="AR20" s="41">
        <v>1069.3398429403426</v>
      </c>
      <c r="AS20" s="41">
        <v>135.42395606656873</v>
      </c>
      <c r="AT20" s="41">
        <v>14.67328929098783</v>
      </c>
      <c r="AU20" s="41">
        <v>7228.0789762393606</v>
      </c>
      <c r="AV20" s="41">
        <v>8447.5160645372598</v>
      </c>
    </row>
    <row r="21" spans="1:48" x14ac:dyDescent="0.2">
      <c r="A21" s="78">
        <v>16</v>
      </c>
      <c r="B21" s="76">
        <v>640.51833981456912</v>
      </c>
      <c r="C21" s="76">
        <v>0</v>
      </c>
      <c r="D21" s="76">
        <v>45.376383669919555</v>
      </c>
      <c r="E21" s="76">
        <v>2239.5441954087041</v>
      </c>
      <c r="F21" s="77">
        <f t="shared" si="0"/>
        <v>2925.4389188931927</v>
      </c>
      <c r="G21" s="111"/>
      <c r="H21" s="77">
        <v>893.96553392243197</v>
      </c>
      <c r="I21" s="77">
        <v>0</v>
      </c>
      <c r="J21" s="77">
        <v>54.143834104229519</v>
      </c>
      <c r="K21" s="77">
        <v>2345.8501637852919</v>
      </c>
      <c r="L21" s="77">
        <f t="shared" si="1"/>
        <v>3293.9595318119536</v>
      </c>
      <c r="M21" s="111"/>
      <c r="N21" s="77">
        <v>1137.5318898119347</v>
      </c>
      <c r="O21" s="77">
        <v>0</v>
      </c>
      <c r="P21" s="77">
        <v>76.929786940398586</v>
      </c>
      <c r="Q21" s="77">
        <v>2913.1836973221148</v>
      </c>
      <c r="R21" s="77"/>
      <c r="S21" s="120"/>
      <c r="T21" s="77">
        <v>1326.5028783383798</v>
      </c>
      <c r="U21" s="77">
        <v>2.3171693745432067E-2</v>
      </c>
      <c r="V21" s="77">
        <v>102.79745926684099</v>
      </c>
      <c r="W21" s="77">
        <v>3892.6601798172933</v>
      </c>
      <c r="X21" s="77">
        <f t="shared" si="2"/>
        <v>5321.9836891162595</v>
      </c>
      <c r="Y21" s="108"/>
      <c r="Z21" s="77">
        <v>1364.7996044988756</v>
      </c>
      <c r="AA21" s="77">
        <v>0</v>
      </c>
      <c r="AB21" s="77">
        <v>92.689173604069182</v>
      </c>
      <c r="AC21" s="77">
        <v>4352.5755868292554</v>
      </c>
      <c r="AD21" s="77">
        <f t="shared" si="3"/>
        <v>5810.0643649322001</v>
      </c>
      <c r="AE21" s="108"/>
      <c r="AF21" s="77">
        <v>1034.7206861113625</v>
      </c>
      <c r="AG21" s="77">
        <v>129.57539890475076</v>
      </c>
      <c r="AH21" s="77">
        <v>42.433582862110434</v>
      </c>
      <c r="AI21" s="77">
        <v>5086.5394829688603</v>
      </c>
      <c r="AJ21" s="77">
        <f t="shared" si="4"/>
        <v>6293.2691508470834</v>
      </c>
      <c r="AR21" s="77">
        <v>1069.3398429403426</v>
      </c>
      <c r="AS21" s="77">
        <v>135.42395606656873</v>
      </c>
      <c r="AT21" s="77">
        <v>14.954667035598339</v>
      </c>
      <c r="AU21" s="77">
        <v>6720.0666266097578</v>
      </c>
      <c r="AV21" s="77">
        <v>7939.7850926522678</v>
      </c>
    </row>
    <row r="22" spans="1:48" x14ac:dyDescent="0.2">
      <c r="A22" s="40">
        <v>17</v>
      </c>
      <c r="B22" s="118">
        <v>580.1411259803948</v>
      </c>
      <c r="C22" s="118">
        <v>0</v>
      </c>
      <c r="D22" s="118">
        <v>45.449867328633928</v>
      </c>
      <c r="E22" s="118">
        <v>2137.8223491425547</v>
      </c>
      <c r="F22" s="41">
        <f t="shared" si="0"/>
        <v>2763.4133424515835</v>
      </c>
      <c r="G22" s="111"/>
      <c r="H22" s="41">
        <v>811.03524378448026</v>
      </c>
      <c r="I22" s="41">
        <v>0</v>
      </c>
      <c r="J22" s="41">
        <v>54.143834104229519</v>
      </c>
      <c r="K22" s="41">
        <v>2243.3706822900454</v>
      </c>
      <c r="L22" s="41">
        <f t="shared" si="1"/>
        <v>3108.5497601787552</v>
      </c>
      <c r="M22" s="111"/>
      <c r="N22" s="41">
        <v>1034.5412135625272</v>
      </c>
      <c r="O22" s="41">
        <v>0</v>
      </c>
      <c r="P22" s="41">
        <v>76.929786940398586</v>
      </c>
      <c r="Q22" s="41">
        <v>2792.2690134425447</v>
      </c>
      <c r="R22" s="41"/>
      <c r="S22" s="120"/>
      <c r="T22" s="41">
        <v>1199.5261811275113</v>
      </c>
      <c r="U22" s="41">
        <v>9.6523344756021031E-3</v>
      </c>
      <c r="V22" s="41">
        <v>101.68974421968474</v>
      </c>
      <c r="W22" s="41">
        <v>3734.7400886314877</v>
      </c>
      <c r="X22" s="41">
        <f t="shared" si="2"/>
        <v>5035.9656663131591</v>
      </c>
      <c r="Y22" s="108"/>
      <c r="Z22" s="41">
        <v>1246.8182220665933</v>
      </c>
      <c r="AA22" s="41">
        <v>0</v>
      </c>
      <c r="AB22" s="41">
        <v>84.197818130114157</v>
      </c>
      <c r="AC22" s="41">
        <v>4217.8995159295682</v>
      </c>
      <c r="AD22" s="41">
        <f t="shared" si="3"/>
        <v>5548.915556126276</v>
      </c>
      <c r="AE22" s="108"/>
      <c r="AF22" s="41">
        <v>933.59698996923498</v>
      </c>
      <c r="AG22" s="41">
        <v>129.57539890475076</v>
      </c>
      <c r="AH22" s="41">
        <v>37.919312648550616</v>
      </c>
      <c r="AI22" s="41">
        <v>4898.2603871691481</v>
      </c>
      <c r="AJ22" s="41">
        <f t="shared" si="4"/>
        <v>5999.3520886916849</v>
      </c>
      <c r="AR22" s="41">
        <v>944.99035588669358</v>
      </c>
      <c r="AS22" s="41">
        <v>135.42395606656873</v>
      </c>
      <c r="AT22" s="41">
        <v>14.218774872873668</v>
      </c>
      <c r="AU22" s="41">
        <v>6493.8010106569081</v>
      </c>
      <c r="AV22" s="41">
        <v>7588.4340974830438</v>
      </c>
    </row>
    <row r="23" spans="1:48" x14ac:dyDescent="0.2">
      <c r="A23" s="78">
        <v>18</v>
      </c>
      <c r="B23" s="76">
        <v>452.04792299557789</v>
      </c>
      <c r="C23" s="76">
        <v>0</v>
      </c>
      <c r="D23" s="76">
        <v>0.47802991019266111</v>
      </c>
      <c r="E23" s="76">
        <v>1853.3383748964573</v>
      </c>
      <c r="F23" s="77">
        <f t="shared" si="0"/>
        <v>2305.8643278022278</v>
      </c>
      <c r="G23" s="111"/>
      <c r="H23" s="77">
        <v>703.76824727750227</v>
      </c>
      <c r="I23" s="77">
        <v>0</v>
      </c>
      <c r="J23" s="77">
        <v>0</v>
      </c>
      <c r="K23" s="77">
        <v>2093.7393995554412</v>
      </c>
      <c r="L23" s="77">
        <f t="shared" si="1"/>
        <v>2797.5076468329435</v>
      </c>
      <c r="M23" s="111"/>
      <c r="N23" s="77">
        <v>888.39165197849127</v>
      </c>
      <c r="O23" s="77">
        <v>0</v>
      </c>
      <c r="P23" s="77">
        <v>0</v>
      </c>
      <c r="Q23" s="77">
        <v>2683.1751614480931</v>
      </c>
      <c r="R23" s="77"/>
      <c r="S23" s="120"/>
      <c r="T23" s="77">
        <v>1038.1867079975609</v>
      </c>
      <c r="U23" s="77">
        <v>3.4178967934361437E-3</v>
      </c>
      <c r="V23" s="77">
        <v>9.0568983401474146</v>
      </c>
      <c r="W23" s="77">
        <v>3506.3004277542482</v>
      </c>
      <c r="X23" s="77">
        <f t="shared" si="2"/>
        <v>4553.5474519887503</v>
      </c>
      <c r="Y23" s="108"/>
      <c r="Z23" s="77">
        <v>1076.8824543269566</v>
      </c>
      <c r="AA23" s="77">
        <v>0</v>
      </c>
      <c r="AB23" s="77">
        <v>77.505378686368516</v>
      </c>
      <c r="AC23" s="77">
        <v>3991.6747715393312</v>
      </c>
      <c r="AD23" s="77">
        <f t="shared" si="3"/>
        <v>5146.062604552656</v>
      </c>
      <c r="AE23" s="108"/>
      <c r="AF23" s="77">
        <v>795.88323116805316</v>
      </c>
      <c r="AG23" s="77">
        <v>0</v>
      </c>
      <c r="AH23" s="77">
        <v>35.529080729842249</v>
      </c>
      <c r="AI23" s="77">
        <v>4749.2880797203825</v>
      </c>
      <c r="AJ23" s="77">
        <f t="shared" si="4"/>
        <v>5580.7003916182775</v>
      </c>
      <c r="AR23" s="77">
        <v>830.50055959678627</v>
      </c>
      <c r="AS23" s="77">
        <v>0</v>
      </c>
      <c r="AT23" s="77">
        <v>13.834333426926378</v>
      </c>
      <c r="AU23" s="77">
        <v>6121.4398218195083</v>
      </c>
      <c r="AV23" s="77">
        <v>6965.7747148432209</v>
      </c>
    </row>
    <row r="24" spans="1:48" x14ac:dyDescent="0.2">
      <c r="A24" s="40">
        <v>19</v>
      </c>
      <c r="B24" s="118">
        <v>276.93254904475623</v>
      </c>
      <c r="C24" s="118">
        <v>0</v>
      </c>
      <c r="D24" s="118">
        <v>0.95993485727711869</v>
      </c>
      <c r="E24" s="118">
        <v>1337.2142715302259</v>
      </c>
      <c r="F24" s="41">
        <f t="shared" si="0"/>
        <v>1615.1067554322592</v>
      </c>
      <c r="G24" s="111"/>
      <c r="H24" s="41">
        <v>498.06219570576332</v>
      </c>
      <c r="I24" s="41">
        <v>0</v>
      </c>
      <c r="J24" s="41">
        <v>0</v>
      </c>
      <c r="K24" s="41">
        <v>2202.560071559521</v>
      </c>
      <c r="L24" s="41">
        <f t="shared" si="1"/>
        <v>2700.6222672652843</v>
      </c>
      <c r="M24" s="111"/>
      <c r="N24" s="41">
        <v>638.90307978350131</v>
      </c>
      <c r="O24" s="41">
        <v>0</v>
      </c>
      <c r="P24" s="41">
        <v>0</v>
      </c>
      <c r="Q24" s="41">
        <v>2697.2273526680142</v>
      </c>
      <c r="R24" s="41"/>
      <c r="S24" s="120"/>
      <c r="T24" s="41">
        <v>744.2019383516199</v>
      </c>
      <c r="U24" s="41">
        <v>5.2327564026947776E-4</v>
      </c>
      <c r="V24" s="41">
        <v>6.4922438789373409</v>
      </c>
      <c r="W24" s="41">
        <v>3064.6479817740774</v>
      </c>
      <c r="X24" s="41">
        <f t="shared" si="2"/>
        <v>3815.3426872802747</v>
      </c>
      <c r="Y24" s="108"/>
      <c r="Z24" s="41">
        <v>782.92859392310379</v>
      </c>
      <c r="AA24" s="41">
        <v>0</v>
      </c>
      <c r="AB24" s="41">
        <v>56.348932896600566</v>
      </c>
      <c r="AC24" s="41">
        <v>3698.8915688380835</v>
      </c>
      <c r="AD24" s="41">
        <f t="shared" si="3"/>
        <v>4538.1690956577877</v>
      </c>
      <c r="AE24" s="108"/>
      <c r="AF24" s="41">
        <v>582.71204879532968</v>
      </c>
      <c r="AG24" s="41">
        <v>0</v>
      </c>
      <c r="AH24" s="41">
        <v>26.01289060144741</v>
      </c>
      <c r="AI24" s="41">
        <v>4433.4300096409652</v>
      </c>
      <c r="AJ24" s="41">
        <f t="shared" si="4"/>
        <v>5042.154949037742</v>
      </c>
      <c r="AR24" s="41">
        <v>609.1878137679339</v>
      </c>
      <c r="AS24" s="41">
        <v>0</v>
      </c>
      <c r="AT24" s="41">
        <v>11.611540595224625</v>
      </c>
      <c r="AU24" s="41">
        <v>4991.2657176554303</v>
      </c>
      <c r="AV24" s="41">
        <v>5612.0650720185886</v>
      </c>
    </row>
    <row r="25" spans="1:48" x14ac:dyDescent="0.2">
      <c r="A25" s="78">
        <v>20</v>
      </c>
      <c r="B25" s="76">
        <v>177.66052944194445</v>
      </c>
      <c r="C25" s="76">
        <v>0</v>
      </c>
      <c r="D25" s="76">
        <v>1.2331243338738183</v>
      </c>
      <c r="E25" s="76">
        <v>964.92405279697402</v>
      </c>
      <c r="F25" s="77">
        <f t="shared" si="0"/>
        <v>1143.8177065727923</v>
      </c>
      <c r="G25" s="111"/>
      <c r="H25" s="77">
        <v>304.52106444744146</v>
      </c>
      <c r="I25" s="77">
        <v>0</v>
      </c>
      <c r="J25" s="77">
        <v>0</v>
      </c>
      <c r="K25" s="77">
        <v>1871.3779163591871</v>
      </c>
      <c r="L25" s="77">
        <f t="shared" si="1"/>
        <v>2175.8989808066285</v>
      </c>
      <c r="M25" s="111"/>
      <c r="N25" s="77">
        <v>416.33660475011771</v>
      </c>
      <c r="O25" s="77">
        <v>0</v>
      </c>
      <c r="P25" s="77">
        <v>0</v>
      </c>
      <c r="Q25" s="77">
        <v>2323.6342650517104</v>
      </c>
      <c r="R25" s="77"/>
      <c r="S25" s="120"/>
      <c r="T25" s="77">
        <v>503.42615143473756</v>
      </c>
      <c r="U25" s="77">
        <v>3.7816449266906132E-4</v>
      </c>
      <c r="V25" s="77">
        <v>4.3917721544618216</v>
      </c>
      <c r="W25" s="77">
        <v>2504.3291928135018</v>
      </c>
      <c r="X25" s="77">
        <f t="shared" si="2"/>
        <v>3012.1474945671939</v>
      </c>
      <c r="Y25" s="108"/>
      <c r="Z25" s="77">
        <v>538.54856643044047</v>
      </c>
      <c r="AA25" s="77">
        <v>0</v>
      </c>
      <c r="AB25" s="77">
        <v>38.760414764376137</v>
      </c>
      <c r="AC25" s="77">
        <v>3261.1986641935555</v>
      </c>
      <c r="AD25" s="77">
        <f t="shared" si="3"/>
        <v>3838.5076453883721</v>
      </c>
      <c r="AE25" s="108"/>
      <c r="AF25" s="77">
        <v>407.02541813273325</v>
      </c>
      <c r="AG25" s="77">
        <v>0</v>
      </c>
      <c r="AH25" s="77">
        <v>18.170051049715031</v>
      </c>
      <c r="AI25" s="77">
        <v>3912.8169315112104</v>
      </c>
      <c r="AJ25" s="77">
        <f t="shared" si="4"/>
        <v>4338.0124006936585</v>
      </c>
      <c r="AR25" s="77">
        <v>438.83473981086695</v>
      </c>
      <c r="AS25" s="77">
        <v>0</v>
      </c>
      <c r="AT25" s="77">
        <v>12.554236107329201</v>
      </c>
      <c r="AU25" s="77">
        <v>4045.8008468348198</v>
      </c>
      <c r="AV25" s="77">
        <v>4497.1898227530164</v>
      </c>
    </row>
    <row r="26" spans="1:48" x14ac:dyDescent="0.2">
      <c r="A26" s="40">
        <v>21</v>
      </c>
      <c r="B26" s="118">
        <v>154.53911948881</v>
      </c>
      <c r="C26" s="118">
        <v>0</v>
      </c>
      <c r="D26" s="118">
        <v>1.2967527954337521</v>
      </c>
      <c r="E26" s="118">
        <v>862.75673171032395</v>
      </c>
      <c r="F26" s="41">
        <f t="shared" si="0"/>
        <v>1018.5926039945678</v>
      </c>
      <c r="G26" s="111"/>
      <c r="H26" s="41">
        <v>219.75988620168309</v>
      </c>
      <c r="I26" s="41">
        <v>0</v>
      </c>
      <c r="J26" s="41">
        <v>0</v>
      </c>
      <c r="K26" s="41">
        <v>1480.935019075416</v>
      </c>
      <c r="L26" s="41">
        <f t="shared" si="1"/>
        <v>1700.694905277099</v>
      </c>
      <c r="M26" s="111"/>
      <c r="N26" s="41">
        <v>334.74202940883026</v>
      </c>
      <c r="O26" s="41">
        <v>0</v>
      </c>
      <c r="P26" s="41">
        <v>0</v>
      </c>
      <c r="Q26" s="41">
        <v>2022.3115118513986</v>
      </c>
      <c r="R26" s="41"/>
      <c r="S26" s="120"/>
      <c r="T26" s="41">
        <v>416.63142763347986</v>
      </c>
      <c r="U26" s="41">
        <v>3.7594741727626471E-4</v>
      </c>
      <c r="V26" s="41">
        <v>3.6345952575957807</v>
      </c>
      <c r="W26" s="41">
        <v>2185.3094574187639</v>
      </c>
      <c r="X26" s="41">
        <f t="shared" si="2"/>
        <v>2605.5758562572569</v>
      </c>
      <c r="Y26" s="108"/>
      <c r="Z26" s="41">
        <v>449.43442150351416</v>
      </c>
      <c r="AA26" s="41">
        <v>0</v>
      </c>
      <c r="AB26" s="41">
        <v>32.346691965642215</v>
      </c>
      <c r="AC26" s="41">
        <v>2922.218380444087</v>
      </c>
      <c r="AD26" s="41">
        <f t="shared" si="3"/>
        <v>3403.9994939132434</v>
      </c>
      <c r="AE26" s="108"/>
      <c r="AF26" s="41">
        <v>335.50869386869232</v>
      </c>
      <c r="AG26" s="41">
        <v>0</v>
      </c>
      <c r="AH26" s="41">
        <v>14.977467803323634</v>
      </c>
      <c r="AI26" s="41">
        <v>3429.8764785665676</v>
      </c>
      <c r="AJ26" s="41">
        <f t="shared" si="4"/>
        <v>3780.3626402385835</v>
      </c>
      <c r="AR26" s="41">
        <v>356.64022841488338</v>
      </c>
      <c r="AS26" s="41">
        <v>0</v>
      </c>
      <c r="AT26" s="41">
        <v>13.855241046303682</v>
      </c>
      <c r="AU26" s="41">
        <v>3374.7716166869945</v>
      </c>
      <c r="AV26" s="41">
        <v>3745.2670861481815</v>
      </c>
    </row>
    <row r="27" spans="1:48" x14ac:dyDescent="0.2">
      <c r="A27" s="78">
        <v>22</v>
      </c>
      <c r="B27" s="76">
        <v>144.34753130640769</v>
      </c>
      <c r="C27" s="76">
        <v>0</v>
      </c>
      <c r="D27" s="76">
        <v>1.3247993150107622</v>
      </c>
      <c r="E27" s="76">
        <v>808.51445111241185</v>
      </c>
      <c r="F27" s="77">
        <f t="shared" si="0"/>
        <v>954.18678173383023</v>
      </c>
      <c r="G27" s="111"/>
      <c r="H27" s="77">
        <v>177.1787438612341</v>
      </c>
      <c r="I27" s="77">
        <v>0</v>
      </c>
      <c r="J27" s="77">
        <v>0</v>
      </c>
      <c r="K27" s="77">
        <v>1222.783758778955</v>
      </c>
      <c r="L27" s="77">
        <f t="shared" si="1"/>
        <v>1399.9625026401891</v>
      </c>
      <c r="M27" s="111"/>
      <c r="N27" s="77">
        <v>282.13447801038961</v>
      </c>
      <c r="O27" s="77">
        <v>0</v>
      </c>
      <c r="P27" s="77">
        <v>0</v>
      </c>
      <c r="Q27" s="77">
        <v>1735.8611455274977</v>
      </c>
      <c r="R27" s="77"/>
      <c r="S27" s="120"/>
      <c r="T27" s="77">
        <v>356.06752245905892</v>
      </c>
      <c r="U27" s="77">
        <v>1.2015386355121417E-4</v>
      </c>
      <c r="V27" s="77">
        <v>3.1062498954161422</v>
      </c>
      <c r="W27" s="77">
        <v>1889.5968183961832</v>
      </c>
      <c r="X27" s="77">
        <f t="shared" si="2"/>
        <v>2248.7707109045218</v>
      </c>
      <c r="Y27" s="108"/>
      <c r="Z27" s="77">
        <v>390.83539381664991</v>
      </c>
      <c r="AA27" s="77">
        <v>0</v>
      </c>
      <c r="AB27" s="77">
        <v>28.129203034260229</v>
      </c>
      <c r="AC27" s="77">
        <v>2586.7734620587835</v>
      </c>
      <c r="AD27" s="77">
        <f t="shared" si="3"/>
        <v>3005.7380589096938</v>
      </c>
      <c r="AE27" s="108"/>
      <c r="AF27" s="77">
        <v>301.00353775733191</v>
      </c>
      <c r="AG27" s="77">
        <v>0</v>
      </c>
      <c r="AH27" s="77">
        <v>13.437120640490308</v>
      </c>
      <c r="AI27" s="77">
        <v>3120.2380849565707</v>
      </c>
      <c r="AJ27" s="77">
        <f t="shared" si="4"/>
        <v>3434.6787433543927</v>
      </c>
      <c r="AR27" s="77">
        <v>322.03074499578065</v>
      </c>
      <c r="AS27" s="77">
        <v>0</v>
      </c>
      <c r="AT27" s="77">
        <v>14.697866668248054</v>
      </c>
      <c r="AU27" s="77">
        <v>3062.804089432906</v>
      </c>
      <c r="AV27" s="77">
        <v>3399.5327010969349</v>
      </c>
    </row>
    <row r="28" spans="1:48" x14ac:dyDescent="0.2">
      <c r="A28" s="40">
        <v>23</v>
      </c>
      <c r="B28" s="118">
        <v>108.77712073305358</v>
      </c>
      <c r="C28" s="118">
        <v>0</v>
      </c>
      <c r="D28" s="118">
        <v>1.4226865332394629</v>
      </c>
      <c r="E28" s="118">
        <v>609.035990456371</v>
      </c>
      <c r="F28" s="41">
        <f t="shared" si="0"/>
        <v>719.23579772266407</v>
      </c>
      <c r="G28" s="111"/>
      <c r="H28" s="41">
        <v>121.29381784902979</v>
      </c>
      <c r="I28" s="41">
        <v>0</v>
      </c>
      <c r="J28" s="41">
        <v>0</v>
      </c>
      <c r="K28" s="41">
        <v>837.63643449733718</v>
      </c>
      <c r="L28" s="41">
        <f t="shared" si="1"/>
        <v>958.93025234636696</v>
      </c>
      <c r="M28" s="111"/>
      <c r="N28" s="41">
        <v>185.13060644665899</v>
      </c>
      <c r="O28" s="41">
        <v>0</v>
      </c>
      <c r="P28" s="41">
        <v>0</v>
      </c>
      <c r="Q28" s="41">
        <v>1145.2312832205662</v>
      </c>
      <c r="R28" s="41"/>
      <c r="S28" s="120"/>
      <c r="T28" s="41">
        <v>305.30696015162613</v>
      </c>
      <c r="U28" s="41">
        <v>1.1653281041353805E-4</v>
      </c>
      <c r="V28" s="41">
        <v>2.6634266065359906</v>
      </c>
      <c r="W28" s="41">
        <v>1628.7455796303645</v>
      </c>
      <c r="X28" s="41">
        <f t="shared" si="2"/>
        <v>1936.7160829213371</v>
      </c>
      <c r="Y28" s="108"/>
      <c r="Z28" s="41">
        <v>338.030468021888</v>
      </c>
      <c r="AA28" s="41">
        <v>0</v>
      </c>
      <c r="AB28" s="41">
        <v>24.328727175651782</v>
      </c>
      <c r="AC28" s="41">
        <v>2248.3763312868218</v>
      </c>
      <c r="AD28" s="41">
        <f t="shared" si="3"/>
        <v>2610.7355264843618</v>
      </c>
      <c r="AE28" s="108"/>
      <c r="AF28" s="41">
        <v>263.82614599658893</v>
      </c>
      <c r="AG28" s="41">
        <v>0</v>
      </c>
      <c r="AH28" s="41">
        <v>11.777482013283823</v>
      </c>
      <c r="AI28" s="41">
        <v>2747.6903542122104</v>
      </c>
      <c r="AJ28" s="41">
        <f t="shared" si="4"/>
        <v>3023.2939822220833</v>
      </c>
      <c r="AR28" s="41">
        <v>297.45834307162386</v>
      </c>
      <c r="AS28" s="41">
        <v>0</v>
      </c>
      <c r="AT28" s="41">
        <v>14.860053026438063</v>
      </c>
      <c r="AU28" s="41">
        <v>2833.7828627117938</v>
      </c>
      <c r="AV28" s="41">
        <v>3146.1012588098556</v>
      </c>
    </row>
    <row r="29" spans="1:48" x14ac:dyDescent="0.2">
      <c r="A29" s="78">
        <v>24</v>
      </c>
      <c r="B29" s="76">
        <v>73.655049329614485</v>
      </c>
      <c r="C29" s="76">
        <v>0</v>
      </c>
      <c r="D29" s="76">
        <v>1.519339954234493</v>
      </c>
      <c r="E29" s="76">
        <v>409.95509087860444</v>
      </c>
      <c r="F29" s="77">
        <f t="shared" si="0"/>
        <v>485.12948016245343</v>
      </c>
      <c r="G29" s="111"/>
      <c r="H29" s="77">
        <v>71.679439507041124</v>
      </c>
      <c r="I29" s="77">
        <v>0</v>
      </c>
      <c r="J29" s="77">
        <v>0</v>
      </c>
      <c r="K29" s="77">
        <v>490.23686905080541</v>
      </c>
      <c r="L29" s="77">
        <f t="shared" si="1"/>
        <v>561.91630855784649</v>
      </c>
      <c r="M29" s="111"/>
      <c r="N29" s="77">
        <v>99.024407704956758</v>
      </c>
      <c r="O29" s="77">
        <v>0</v>
      </c>
      <c r="P29" s="77">
        <v>0</v>
      </c>
      <c r="Q29" s="77">
        <v>610.67377352190545</v>
      </c>
      <c r="R29" s="77"/>
      <c r="S29" s="120"/>
      <c r="T29" s="77">
        <v>164.25780342548794</v>
      </c>
      <c r="U29" s="77">
        <v>2.3285883529197571E-4</v>
      </c>
      <c r="V29" s="77">
        <v>1.4329467096240807</v>
      </c>
      <c r="W29" s="77">
        <v>870.11194507674259</v>
      </c>
      <c r="X29" s="77">
        <f t="shared" si="2"/>
        <v>1035.8029280706899</v>
      </c>
      <c r="Y29" s="108"/>
      <c r="Z29" s="77">
        <v>200.51510036535856</v>
      </c>
      <c r="AA29" s="77">
        <v>0</v>
      </c>
      <c r="AB29" s="77">
        <v>14.43147181357441</v>
      </c>
      <c r="AC29" s="77">
        <v>1327.8395464078042</v>
      </c>
      <c r="AD29" s="77">
        <f t="shared" si="3"/>
        <v>1542.7861185867371</v>
      </c>
      <c r="AE29" s="108"/>
      <c r="AF29" s="77">
        <v>158.446577250589</v>
      </c>
      <c r="AG29" s="77">
        <v>0</v>
      </c>
      <c r="AH29" s="77">
        <v>7.0732250838373112</v>
      </c>
      <c r="AI29" s="77">
        <v>1647.7350526397634</v>
      </c>
      <c r="AJ29" s="77">
        <f t="shared" si="4"/>
        <v>1813.2548549741896</v>
      </c>
      <c r="AR29" s="77">
        <v>206.53928813214739</v>
      </c>
      <c r="AS29" s="77">
        <v>0</v>
      </c>
      <c r="AT29" s="77">
        <v>13.339321467237561</v>
      </c>
      <c r="AU29" s="77">
        <v>1966.7409058186331</v>
      </c>
      <c r="AV29" s="77">
        <v>2186.6195154180182</v>
      </c>
    </row>
    <row r="30" spans="1:48" x14ac:dyDescent="0.2">
      <c r="A30" s="40">
        <v>25</v>
      </c>
      <c r="B30" s="118">
        <v>49.717952736131075</v>
      </c>
      <c r="C30" s="118">
        <v>0</v>
      </c>
      <c r="D30" s="118">
        <v>0</v>
      </c>
      <c r="E30" s="118">
        <v>274.57497400606405</v>
      </c>
      <c r="F30" s="41">
        <f t="shared" si="0"/>
        <v>324.29292674219511</v>
      </c>
      <c r="G30" s="111"/>
      <c r="H30" s="41">
        <v>41.077448280322166</v>
      </c>
      <c r="I30" s="41">
        <v>0</v>
      </c>
      <c r="J30" s="41">
        <v>0</v>
      </c>
      <c r="K30" s="41">
        <v>277.06088452752061</v>
      </c>
      <c r="L30" s="41">
        <f t="shared" si="1"/>
        <v>318.1383328078428</v>
      </c>
      <c r="M30" s="111"/>
      <c r="N30" s="41">
        <v>52.434320213515598</v>
      </c>
      <c r="O30" s="41">
        <v>0</v>
      </c>
      <c r="P30" s="41">
        <v>0</v>
      </c>
      <c r="Q30" s="41">
        <v>319.45004977179809</v>
      </c>
      <c r="R30" s="41"/>
      <c r="S30" s="120"/>
      <c r="T30" s="41">
        <v>72.848956214558939</v>
      </c>
      <c r="U30" s="41">
        <v>0</v>
      </c>
      <c r="V30" s="41">
        <v>0.63551727790244483</v>
      </c>
      <c r="W30" s="41">
        <v>384.50695477997499</v>
      </c>
      <c r="X30" s="41">
        <f t="shared" si="2"/>
        <v>457.99142827243639</v>
      </c>
      <c r="Y30" s="108"/>
      <c r="Z30" s="41">
        <v>101.1291975154742</v>
      </c>
      <c r="AA30" s="41">
        <v>0</v>
      </c>
      <c r="AB30" s="41">
        <v>7.2784701043198936</v>
      </c>
      <c r="AC30" s="41">
        <v>659.57035342381027</v>
      </c>
      <c r="AD30" s="41">
        <f t="shared" si="3"/>
        <v>767.97802104360437</v>
      </c>
      <c r="AE30" s="108"/>
      <c r="AF30" s="41">
        <v>75.596626684322302</v>
      </c>
      <c r="AG30" s="41">
        <v>0</v>
      </c>
      <c r="AH30" s="41">
        <v>3.3747144646196254</v>
      </c>
      <c r="AI30" s="41">
        <v>780.34022806359326</v>
      </c>
      <c r="AJ30" s="41">
        <f t="shared" si="4"/>
        <v>859.31156921253523</v>
      </c>
      <c r="AR30" s="41">
        <v>122.4005416840136</v>
      </c>
      <c r="AS30" s="41">
        <v>0</v>
      </c>
      <c r="AT30" s="41">
        <v>13.220416974171581</v>
      </c>
      <c r="AU30" s="41">
        <v>1160.1550435633792</v>
      </c>
      <c r="AV30" s="41">
        <v>1295.7760022215643</v>
      </c>
    </row>
    <row r="31" spans="1:48" x14ac:dyDescent="0.2">
      <c r="A31" s="78">
        <v>26</v>
      </c>
      <c r="B31" s="76">
        <v>0</v>
      </c>
      <c r="C31" s="76">
        <v>0</v>
      </c>
      <c r="D31" s="76">
        <v>0</v>
      </c>
      <c r="E31" s="76">
        <v>205.60406523289703</v>
      </c>
      <c r="F31" s="77">
        <f t="shared" si="0"/>
        <v>205.60406523289703</v>
      </c>
      <c r="G31" s="111"/>
      <c r="H31" s="77">
        <v>0</v>
      </c>
      <c r="I31" s="77">
        <v>0</v>
      </c>
      <c r="J31" s="77">
        <v>0</v>
      </c>
      <c r="K31" s="77">
        <v>147.20870348678591</v>
      </c>
      <c r="L31" s="77">
        <f t="shared" si="1"/>
        <v>147.20870348678591</v>
      </c>
      <c r="M31" s="111"/>
      <c r="N31" s="77">
        <v>0</v>
      </c>
      <c r="O31" s="77">
        <v>0</v>
      </c>
      <c r="P31" s="77">
        <v>0</v>
      </c>
      <c r="Q31" s="77">
        <v>176.20853467309624</v>
      </c>
      <c r="R31" s="77"/>
      <c r="S31" s="120"/>
      <c r="T31" s="77">
        <v>0</v>
      </c>
      <c r="U31" s="77">
        <v>2.28315098163211E-4</v>
      </c>
      <c r="V31" s="77">
        <v>0</v>
      </c>
      <c r="W31" s="77">
        <v>212.56229842914422</v>
      </c>
      <c r="X31" s="77">
        <f t="shared" si="2"/>
        <v>212.56252674424238</v>
      </c>
      <c r="Y31" s="108"/>
      <c r="Z31" s="77">
        <v>0</v>
      </c>
      <c r="AA31" s="77">
        <v>0</v>
      </c>
      <c r="AB31" s="77">
        <v>0</v>
      </c>
      <c r="AC31" s="77">
        <v>344.35294092003068</v>
      </c>
      <c r="AD31" s="77">
        <f t="shared" si="3"/>
        <v>344.35294092003068</v>
      </c>
      <c r="AE31" s="108"/>
      <c r="AF31" s="77">
        <v>0</v>
      </c>
      <c r="AG31" s="77">
        <v>0</v>
      </c>
      <c r="AH31" s="77">
        <v>0</v>
      </c>
      <c r="AI31" s="77">
        <v>427.87012753402252</v>
      </c>
      <c r="AJ31" s="77">
        <f t="shared" si="4"/>
        <v>427.87012753402252</v>
      </c>
      <c r="AR31" s="77">
        <v>0</v>
      </c>
      <c r="AS31" s="77">
        <v>0</v>
      </c>
      <c r="AT31" s="77">
        <v>0</v>
      </c>
      <c r="AU31" s="77">
        <v>708.69137121809467</v>
      </c>
      <c r="AV31" s="77">
        <v>708.69137121809467</v>
      </c>
    </row>
    <row r="32" spans="1:48" x14ac:dyDescent="0.2">
      <c r="A32" s="40">
        <v>27</v>
      </c>
      <c r="B32" s="118">
        <v>0</v>
      </c>
      <c r="C32" s="118">
        <v>0</v>
      </c>
      <c r="D32" s="118">
        <v>0</v>
      </c>
      <c r="E32" s="118">
        <v>161.58006709236773</v>
      </c>
      <c r="F32" s="41">
        <f t="shared" si="0"/>
        <v>161.58006709236773</v>
      </c>
      <c r="G32" s="111"/>
      <c r="H32" s="41">
        <v>0</v>
      </c>
      <c r="I32" s="41">
        <v>0</v>
      </c>
      <c r="J32" s="41">
        <v>0</v>
      </c>
      <c r="K32" s="41">
        <v>77.069363316148909</v>
      </c>
      <c r="L32" s="41">
        <f t="shared" si="1"/>
        <v>77.069363316148909</v>
      </c>
      <c r="M32" s="111"/>
      <c r="N32" s="41">
        <v>0</v>
      </c>
      <c r="O32" s="41">
        <v>0</v>
      </c>
      <c r="P32" s="41">
        <v>0</v>
      </c>
      <c r="Q32" s="41">
        <v>103.44755910359706</v>
      </c>
      <c r="R32" s="41"/>
      <c r="S32" s="120"/>
      <c r="T32" s="41">
        <v>0</v>
      </c>
      <c r="U32" s="41">
        <v>0</v>
      </c>
      <c r="V32" s="41">
        <v>0</v>
      </c>
      <c r="W32" s="41">
        <v>126.21599753789071</v>
      </c>
      <c r="X32" s="41">
        <f t="shared" si="2"/>
        <v>126.21599753789071</v>
      </c>
      <c r="Y32" s="108"/>
      <c r="Z32" s="41">
        <v>0</v>
      </c>
      <c r="AA32" s="41">
        <v>0</v>
      </c>
      <c r="AB32" s="41">
        <v>0</v>
      </c>
      <c r="AC32" s="41">
        <v>202.02901626959934</v>
      </c>
      <c r="AD32" s="41">
        <f t="shared" si="3"/>
        <v>202.02901626959934</v>
      </c>
      <c r="AE32" s="108"/>
      <c r="AF32" s="41">
        <v>0</v>
      </c>
      <c r="AG32" s="41">
        <v>0</v>
      </c>
      <c r="AH32" s="41">
        <v>0</v>
      </c>
      <c r="AI32" s="41">
        <v>285.96676348647196</v>
      </c>
      <c r="AJ32" s="41">
        <f t="shared" si="4"/>
        <v>285.96676348647196</v>
      </c>
      <c r="AR32" s="41">
        <v>0</v>
      </c>
      <c r="AS32" s="41">
        <v>0</v>
      </c>
      <c r="AT32" s="41">
        <v>0</v>
      </c>
      <c r="AU32" s="41">
        <v>503.9027754440566</v>
      </c>
      <c r="AV32" s="41">
        <v>503.9027754440566</v>
      </c>
    </row>
    <row r="33" spans="1:48" x14ac:dyDescent="0.2">
      <c r="A33" s="78">
        <v>28</v>
      </c>
      <c r="B33" s="76">
        <v>0</v>
      </c>
      <c r="C33" s="76">
        <v>0</v>
      </c>
      <c r="D33" s="76">
        <v>0</v>
      </c>
      <c r="E33" s="76">
        <v>136.07401996289278</v>
      </c>
      <c r="F33" s="77">
        <f t="shared" si="0"/>
        <v>136.07401996289278</v>
      </c>
      <c r="G33" s="111"/>
      <c r="H33" s="77">
        <v>0</v>
      </c>
      <c r="I33" s="77">
        <v>0</v>
      </c>
      <c r="J33" s="77">
        <v>0</v>
      </c>
      <c r="K33" s="77">
        <v>44.530839915963824</v>
      </c>
      <c r="L33" s="77">
        <f t="shared" si="1"/>
        <v>44.530839915963824</v>
      </c>
      <c r="M33" s="111"/>
      <c r="N33" s="77">
        <v>0</v>
      </c>
      <c r="O33" s="77">
        <v>0</v>
      </c>
      <c r="P33" s="77">
        <v>0</v>
      </c>
      <c r="Q33" s="77">
        <v>60.903030810896617</v>
      </c>
      <c r="R33" s="77"/>
      <c r="S33" s="120"/>
      <c r="T33" s="77">
        <v>0</v>
      </c>
      <c r="U33" s="77">
        <v>0</v>
      </c>
      <c r="V33" s="77">
        <v>0</v>
      </c>
      <c r="W33" s="77">
        <v>79.727729024971936</v>
      </c>
      <c r="X33" s="77">
        <f t="shared" si="2"/>
        <v>79.727729024971936</v>
      </c>
      <c r="Y33" s="108"/>
      <c r="Z33" s="77">
        <v>0</v>
      </c>
      <c r="AA33" s="77">
        <v>0</v>
      </c>
      <c r="AB33" s="77">
        <v>0</v>
      </c>
      <c r="AC33" s="77">
        <v>119.43457641050031</v>
      </c>
      <c r="AD33" s="77">
        <f t="shared" si="3"/>
        <v>119.43457641050031</v>
      </c>
      <c r="AE33" s="108"/>
      <c r="AF33" s="77">
        <v>0</v>
      </c>
      <c r="AG33" s="77">
        <v>0</v>
      </c>
      <c r="AH33" s="77">
        <v>0</v>
      </c>
      <c r="AI33" s="77">
        <v>165.34871370600436</v>
      </c>
      <c r="AJ33" s="77">
        <f t="shared" si="4"/>
        <v>165.34871370600436</v>
      </c>
      <c r="AR33" s="77">
        <v>0</v>
      </c>
      <c r="AS33" s="77">
        <v>0</v>
      </c>
      <c r="AT33" s="77">
        <v>0</v>
      </c>
      <c r="AU33" s="77">
        <v>392.23174858683808</v>
      </c>
      <c r="AV33" s="77">
        <v>392.23174858683808</v>
      </c>
    </row>
    <row r="34" spans="1:48" x14ac:dyDescent="0.2">
      <c r="A34" s="40">
        <v>29</v>
      </c>
      <c r="B34" s="118">
        <v>0</v>
      </c>
      <c r="C34" s="118">
        <v>0</v>
      </c>
      <c r="D34" s="118">
        <v>0</v>
      </c>
      <c r="E34" s="118">
        <v>124.12405608466271</v>
      </c>
      <c r="F34" s="41">
        <f t="shared" si="0"/>
        <v>124.12405608466271</v>
      </c>
      <c r="G34" s="111"/>
      <c r="H34" s="41">
        <v>0</v>
      </c>
      <c r="I34" s="41">
        <v>0</v>
      </c>
      <c r="J34" s="41">
        <v>0</v>
      </c>
      <c r="K34" s="41">
        <v>27.169157218859489</v>
      </c>
      <c r="L34" s="41">
        <f t="shared" si="1"/>
        <v>27.169157218859489</v>
      </c>
      <c r="M34" s="111"/>
      <c r="N34" s="41">
        <v>0</v>
      </c>
      <c r="O34" s="41">
        <v>0</v>
      </c>
      <c r="P34" s="41">
        <v>0</v>
      </c>
      <c r="Q34" s="41">
        <v>34.411739863335427</v>
      </c>
      <c r="R34" s="41"/>
      <c r="S34" s="120"/>
      <c r="T34" s="41">
        <v>0</v>
      </c>
      <c r="U34" s="41">
        <v>0</v>
      </c>
      <c r="V34" s="41">
        <v>0</v>
      </c>
      <c r="W34" s="41">
        <v>58.121051945921899</v>
      </c>
      <c r="X34" s="41">
        <f t="shared" si="2"/>
        <v>58.121051945921899</v>
      </c>
      <c r="Y34" s="108"/>
      <c r="Z34" s="41">
        <v>0</v>
      </c>
      <c r="AA34" s="41">
        <v>0</v>
      </c>
      <c r="AB34" s="41">
        <v>0</v>
      </c>
      <c r="AC34" s="41">
        <v>81.233144196649818</v>
      </c>
      <c r="AD34" s="41">
        <f t="shared" si="3"/>
        <v>81.233144196649818</v>
      </c>
      <c r="AE34" s="108"/>
      <c r="AF34" s="41">
        <v>0</v>
      </c>
      <c r="AG34" s="41">
        <v>0</v>
      </c>
      <c r="AH34" s="41">
        <v>0</v>
      </c>
      <c r="AI34" s="41">
        <v>103.17371302295317</v>
      </c>
      <c r="AJ34" s="41">
        <f t="shared" si="4"/>
        <v>103.17371302295317</v>
      </c>
      <c r="AR34" s="41">
        <v>0</v>
      </c>
      <c r="AS34" s="41">
        <v>0</v>
      </c>
      <c r="AT34" s="41">
        <v>0</v>
      </c>
      <c r="AU34" s="41">
        <v>308.37971033216218</v>
      </c>
      <c r="AV34" s="41">
        <v>308.37971033216218</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11370.619272096752</v>
      </c>
      <c r="D39" s="68">
        <f>SUM(H5:H10)</f>
        <v>14051.188811726715</v>
      </c>
      <c r="E39" s="67">
        <f>SUM(N5:N10)</f>
        <v>16607.042658283484</v>
      </c>
      <c r="F39" s="68">
        <f>SUM(T5:T10)</f>
        <v>20615.672429567989</v>
      </c>
      <c r="G39" s="64">
        <f>SUM(Z5:Z10)</f>
        <v>23852.596524387995</v>
      </c>
      <c r="H39" s="99">
        <f>SUM(AF5:AF10)</f>
        <v>23240.724746206513</v>
      </c>
      <c r="I39" s="81">
        <f>SUM(AR5:AR10)</f>
        <v>26835.20041411959</v>
      </c>
      <c r="J39" s="3"/>
    </row>
    <row r="40" spans="1:48" x14ac:dyDescent="0.2">
      <c r="A40" s="53"/>
      <c r="B40" s="128" t="s">
        <v>45</v>
      </c>
      <c r="C40" s="129">
        <f>SUM(B11:B16)</f>
        <v>3843.1100388874147</v>
      </c>
      <c r="D40" s="55">
        <f>SUM(H11:H16)</f>
        <v>5363.7932035345921</v>
      </c>
      <c r="E40" s="129">
        <f>SUM(N11:N16)</f>
        <v>6825.1913388716075</v>
      </c>
      <c r="F40" s="55">
        <f>SUM(T11:T16)</f>
        <v>7959.0172700302792</v>
      </c>
      <c r="G40" s="129">
        <f>SUM(Z11:Z16)</f>
        <v>8188.7976269932551</v>
      </c>
      <c r="H40" s="130">
        <f>SUM(AF11:AF16)</f>
        <v>6208.3241166681746</v>
      </c>
      <c r="I40" s="143">
        <f>SUM(AR11:AR16)</f>
        <v>6416.0390576420559</v>
      </c>
      <c r="J40" s="3"/>
    </row>
    <row r="41" spans="1:48" x14ac:dyDescent="0.2">
      <c r="A41" s="70"/>
      <c r="B41" s="66" t="s">
        <v>46</v>
      </c>
      <c r="C41" s="64">
        <f>SUM(B17:B22)</f>
        <v>3782.7328250532405</v>
      </c>
      <c r="D41" s="65">
        <f>SUM(H17:H22)</f>
        <v>5280.8629133966406</v>
      </c>
      <c r="E41" s="64">
        <f>SUM(N17:N22)</f>
        <v>6722.2006626222001</v>
      </c>
      <c r="F41" s="65">
        <f>SUM(T17:T22)</f>
        <v>7832.0405728194091</v>
      </c>
      <c r="G41" s="64">
        <f>SUM(Z17:Z22)</f>
        <v>8070.8162445609723</v>
      </c>
      <c r="H41" s="99">
        <f>SUM(AF17:AF22)</f>
        <v>6107.2004205260473</v>
      </c>
      <c r="I41" s="81">
        <f>SUM(AR17:AR22)</f>
        <v>6291.6895705884062</v>
      </c>
      <c r="J41" s="3"/>
    </row>
    <row r="42" spans="1:48" x14ac:dyDescent="0.2">
      <c r="A42" s="131"/>
      <c r="B42" s="132" t="s">
        <v>47</v>
      </c>
      <c r="C42" s="133">
        <f>SUM(B5:B22)</f>
        <v>18996.462136037408</v>
      </c>
      <c r="D42" s="134">
        <f>SUM(H5:H22)</f>
        <v>24695.84492865796</v>
      </c>
      <c r="E42" s="133">
        <f>SUM(N5:N22)</f>
        <v>30154.434659777275</v>
      </c>
      <c r="F42" s="134">
        <f>SUM(T5:T22)</f>
        <v>36406.73027241767</v>
      </c>
      <c r="G42" s="129">
        <f>SUM(Z5:Z22)</f>
        <v>40112.210395942224</v>
      </c>
      <c r="H42" s="130">
        <f>SUM(AF5:AF22)</f>
        <v>35556.249283400735</v>
      </c>
      <c r="I42" s="143">
        <f>SUM(AR5:AR22)</f>
        <v>39542.929042350072</v>
      </c>
      <c r="J42" s="3"/>
    </row>
    <row r="43" spans="1:48" x14ac:dyDescent="0.2">
      <c r="A43" s="71" t="s">
        <v>1</v>
      </c>
      <c r="B43" s="69" t="s">
        <v>44</v>
      </c>
      <c r="C43" s="67">
        <f>SUM(C5:C10)</f>
        <v>5292.4048069253513</v>
      </c>
      <c r="D43" s="68">
        <f>SUM(I5:I10)</f>
        <v>4491.3060684038746</v>
      </c>
      <c r="E43" s="67">
        <f>SUM(O5:O10)</f>
        <v>5694.4671955319427</v>
      </c>
      <c r="F43" s="68">
        <f>SUM(U5:U10)</f>
        <v>6848.7658942494327</v>
      </c>
      <c r="G43" s="67">
        <f>SUM(AA5:AA10)</f>
        <v>7528.5774989811698</v>
      </c>
      <c r="H43" s="100">
        <f>SUM(AG5:AG10)</f>
        <v>9263.9777192464899</v>
      </c>
      <c r="I43" s="85">
        <f>SUM(AS5:AS10)</f>
        <v>14613.856076438169</v>
      </c>
      <c r="J43" s="3"/>
    </row>
    <row r="44" spans="1:48" x14ac:dyDescent="0.2">
      <c r="A44" s="53"/>
      <c r="B44" s="128" t="s">
        <v>45</v>
      </c>
      <c r="C44" s="129">
        <f>SUM(C11:C16)</f>
        <v>900.57053611095591</v>
      </c>
      <c r="D44" s="55">
        <f>SUM(I11:I16)</f>
        <v>793.37709045984855</v>
      </c>
      <c r="E44" s="129">
        <f>SUM(O11:O16)</f>
        <v>1046.9796290434963</v>
      </c>
      <c r="F44" s="55">
        <f>SUM(U11:U16)</f>
        <v>1359.0006795272973</v>
      </c>
      <c r="G44" s="129">
        <f>SUM(AA11:AA16)</f>
        <v>1416.6961824224015</v>
      </c>
      <c r="H44" s="130">
        <f>SUM(AG11:AG16)</f>
        <v>2354.7213302373557</v>
      </c>
      <c r="I44" s="143">
        <f>SUM(AS11:AS16)</f>
        <v>3214.2094700537714</v>
      </c>
      <c r="J44" s="3"/>
    </row>
    <row r="45" spans="1:48" x14ac:dyDescent="0.2">
      <c r="A45" s="66"/>
      <c r="B45" s="66" t="s">
        <v>46</v>
      </c>
      <c r="C45" s="64">
        <f>SUM(C17:C22)</f>
        <v>0</v>
      </c>
      <c r="D45" s="65">
        <f>SUM(I17:I22)</f>
        <v>0</v>
      </c>
      <c r="E45" s="64">
        <f>SUM(O17:O22)</f>
        <v>0</v>
      </c>
      <c r="F45" s="65">
        <f>SUM(U17:U22)</f>
        <v>0.65014747352927471</v>
      </c>
      <c r="G45" s="64">
        <f>SUM(AA17:AA22)</f>
        <v>0</v>
      </c>
      <c r="H45" s="99">
        <f>SUM(AG17:AG22)</f>
        <v>777.45239342850448</v>
      </c>
      <c r="I45" s="81">
        <f>SUM(AS17:AS22)</f>
        <v>812.54373639941241</v>
      </c>
      <c r="J45" s="3"/>
    </row>
    <row r="46" spans="1:48" x14ac:dyDescent="0.2">
      <c r="A46" s="132"/>
      <c r="B46" s="132" t="s">
        <v>47</v>
      </c>
      <c r="C46" s="133">
        <f>SUM(C5:C22)</f>
        <v>6192.9753430363071</v>
      </c>
      <c r="D46" s="134">
        <f>SUM(I5:I22)</f>
        <v>5284.6831588637224</v>
      </c>
      <c r="E46" s="133">
        <f>SUM(O5:O22)</f>
        <v>6741.4468245754388</v>
      </c>
      <c r="F46" s="134">
        <f>SUM(U5:U22)</f>
        <v>8208.4167212502616</v>
      </c>
      <c r="G46" s="133">
        <f>SUM(AA5:AA22)</f>
        <v>8945.2736814035725</v>
      </c>
      <c r="H46" s="135">
        <f>SUM(AG5:AG22)</f>
        <v>12396.151442912356</v>
      </c>
      <c r="I46" s="145">
        <f>SUM(AS5:AS22)</f>
        <v>18640.609282891364</v>
      </c>
      <c r="J46" s="3"/>
    </row>
    <row r="47" spans="1:48" x14ac:dyDescent="0.2">
      <c r="A47" s="69" t="s">
        <v>48</v>
      </c>
      <c r="B47" s="69" t="s">
        <v>44</v>
      </c>
      <c r="C47" s="67">
        <f>SUM(D5:D10)</f>
        <v>271.67731623813404</v>
      </c>
      <c r="D47" s="68">
        <f>SUM(J5:J10)</f>
        <v>324.86300462537713</v>
      </c>
      <c r="E47" s="67">
        <f>SUM(P5:P10)</f>
        <v>461.57872164239143</v>
      </c>
      <c r="F47" s="68">
        <f>SUM(V5:V10)</f>
        <v>616.78475560104596</v>
      </c>
      <c r="G47" s="64">
        <f>SUM(AB5:AB10)</f>
        <v>1567.157679846769</v>
      </c>
      <c r="H47" s="99">
        <f>SUM(AH5:AH10)</f>
        <v>1007.2651413622373</v>
      </c>
      <c r="I47" s="81">
        <f>SUM(AT5:AT10)</f>
        <v>581.05928173539201</v>
      </c>
      <c r="J47" s="3"/>
    </row>
    <row r="48" spans="1:48" x14ac:dyDescent="0.2">
      <c r="A48" s="54"/>
      <c r="B48" s="128" t="s">
        <v>45</v>
      </c>
      <c r="C48" s="129">
        <f>SUM(D11:D16)</f>
        <v>271.67731623813404</v>
      </c>
      <c r="D48" s="55">
        <f>SUM(J11:J16)</f>
        <v>324.86300462537713</v>
      </c>
      <c r="E48" s="129">
        <f>SUM(P11:P16)</f>
        <v>461.57872164239149</v>
      </c>
      <c r="F48" s="55">
        <f>SUM(V11:V16)</f>
        <v>616.78475560104596</v>
      </c>
      <c r="G48" s="129">
        <f>SUM(AB11:AB16)</f>
        <v>556.13504162441507</v>
      </c>
      <c r="H48" s="130">
        <f>SUM(AH11:AH16)</f>
        <v>254.60149717266262</v>
      </c>
      <c r="I48" s="143">
        <f>SUM(AT11:AT16)</f>
        <v>88.039735745926976</v>
      </c>
      <c r="J48" s="3"/>
    </row>
    <row r="49" spans="1:10" x14ac:dyDescent="0.2">
      <c r="A49" s="66"/>
      <c r="B49" s="66" t="s">
        <v>46</v>
      </c>
      <c r="C49" s="64">
        <f>SUM(D17:D22)</f>
        <v>271.94446182397621</v>
      </c>
      <c r="D49" s="65">
        <f>SUM(J17:J22)</f>
        <v>324.86300462537719</v>
      </c>
      <c r="E49" s="64">
        <f>SUM(P17:P22)</f>
        <v>461.57872164239149</v>
      </c>
      <c r="F49" s="65">
        <f>SUM(V17:V22)</f>
        <v>615.6770405538897</v>
      </c>
      <c r="G49" s="64">
        <f>SUM(AB17:AB22)</f>
        <v>547.6436861504601</v>
      </c>
      <c r="H49" s="99">
        <f>SUM(AH17:AH22)</f>
        <v>250.08722695910279</v>
      </c>
      <c r="I49" s="81">
        <f>SUM(AT17:AT22)</f>
        <v>87.866599072423327</v>
      </c>
      <c r="J49" s="3"/>
    </row>
    <row r="50" spans="1:10" x14ac:dyDescent="0.2">
      <c r="A50" s="132"/>
      <c r="B50" s="132" t="s">
        <v>47</v>
      </c>
      <c r="C50" s="133">
        <f>SUM(D5:D22)</f>
        <v>815.29909430024395</v>
      </c>
      <c r="D50" s="134">
        <f>SUM(J5:J22)</f>
        <v>974.58901387613162</v>
      </c>
      <c r="E50" s="133">
        <f>SUM(P5:P22)</f>
        <v>1384.7361649271743</v>
      </c>
      <c r="F50" s="134">
        <f>SUM(V5:V22)</f>
        <v>1849.2465517559824</v>
      </c>
      <c r="G50" s="129">
        <f>SUM(AB5:AB22)</f>
        <v>2670.9364076216443</v>
      </c>
      <c r="H50" s="130">
        <f>SUM(AH5:AH22)</f>
        <v>1511.953865494002</v>
      </c>
      <c r="I50" s="143">
        <f>SUM(AT5:AT22)</f>
        <v>756.96561655374194</v>
      </c>
      <c r="J50" s="3"/>
    </row>
    <row r="51" spans="1:10" x14ac:dyDescent="0.2">
      <c r="A51" s="69" t="s">
        <v>3</v>
      </c>
      <c r="B51" s="69" t="s">
        <v>44</v>
      </c>
      <c r="C51" s="67">
        <f>SUM(E5:E10)</f>
        <v>0.66771818705021357</v>
      </c>
      <c r="D51" s="68">
        <f>SUM(K5:K10)</f>
        <v>1.0653177247603516</v>
      </c>
      <c r="E51" s="67">
        <f>SUM(Q5:Q10)</f>
        <v>0.77107814242173778</v>
      </c>
      <c r="F51" s="68">
        <f>SUM(W5:W10)</f>
        <v>1.3975259062870919</v>
      </c>
      <c r="G51" s="67">
        <f>SUM(AC5:AC10)</f>
        <v>1.1103371427989643</v>
      </c>
      <c r="H51" s="100">
        <f>SUM(AI5:AI10)</f>
        <v>1.9767576864125422</v>
      </c>
      <c r="I51" s="85">
        <f>SUM(AU5:AU10)</f>
        <v>1.5887170602735945</v>
      </c>
      <c r="J51" s="3"/>
    </row>
    <row r="52" spans="1:10" x14ac:dyDescent="0.2">
      <c r="A52" s="54"/>
      <c r="B52" s="128" t="s">
        <v>45</v>
      </c>
      <c r="C52" s="129">
        <f>SUM(E11:E16)</f>
        <v>10552.663580368941</v>
      </c>
      <c r="D52" s="55">
        <f>SUM(K11:K16)</f>
        <v>13073.286934483045</v>
      </c>
      <c r="E52" s="129">
        <f>SUM(Q11:Q16)</f>
        <v>17462.198397651558</v>
      </c>
      <c r="F52" s="55">
        <f>SUM(W11:W16)</f>
        <v>22711.043895647686</v>
      </c>
      <c r="G52" s="129">
        <f>SUM(AC11:AC16)</f>
        <v>26305.725235780963</v>
      </c>
      <c r="H52" s="130">
        <f>SUM(AI11:AI16)</f>
        <v>29492.326831368075</v>
      </c>
      <c r="I52" s="143">
        <f>SUM(AU11:AU16)</f>
        <v>38644.573186890375</v>
      </c>
      <c r="J52" s="3"/>
    </row>
    <row r="53" spans="1:10" x14ac:dyDescent="0.2">
      <c r="A53" s="66"/>
      <c r="B53" s="66" t="s">
        <v>46</v>
      </c>
      <c r="C53" s="64">
        <f>SUM(E17:E22)</f>
        <v>13756.06011969559</v>
      </c>
      <c r="D53" s="65">
        <f>SUM(K17:K22)</f>
        <v>14387.075835630343</v>
      </c>
      <c r="E53" s="64">
        <f>SUM(Q17:Q22)</f>
        <v>17887.758567188823</v>
      </c>
      <c r="F53" s="65">
        <f>SUM(W17:W22)</f>
        <v>23873.615925670169</v>
      </c>
      <c r="G53" s="64">
        <f>SUM(AC17:AC22)</f>
        <v>26758.814773052691</v>
      </c>
      <c r="H53" s="99">
        <f>SUM(AI17:AI22)</f>
        <v>31268.122712612807</v>
      </c>
      <c r="I53" s="81">
        <f>SUM(AU17:AU22)</f>
        <v>41489.265074491304</v>
      </c>
      <c r="J53" s="3"/>
    </row>
    <row r="54" spans="1:10" x14ac:dyDescent="0.2">
      <c r="A54" s="132"/>
      <c r="B54" s="132" t="s">
        <v>47</v>
      </c>
      <c r="C54" s="133">
        <f>SUM(E5:E22)</f>
        <v>24309.391418251587</v>
      </c>
      <c r="D54" s="134">
        <f>SUM(K5:K22)</f>
        <v>27461.428087838147</v>
      </c>
      <c r="E54" s="133">
        <f>SUM(Q5:Q22)</f>
        <v>35350.728042982802</v>
      </c>
      <c r="F54" s="134">
        <f>SUM(W5:W22)</f>
        <v>46586.057347224138</v>
      </c>
      <c r="G54" s="133">
        <f>SUM(AC5:AC22)</f>
        <v>53065.65034597645</v>
      </c>
      <c r="H54" s="135">
        <f>SUM(AI5:AI22)</f>
        <v>60762.426301667292</v>
      </c>
      <c r="I54" s="145">
        <f>SUM(AU5:AU22)</f>
        <v>80135.426978441945</v>
      </c>
      <c r="J54" s="3"/>
    </row>
    <row r="55" spans="1:10" x14ac:dyDescent="0.2">
      <c r="A55" s="69" t="s">
        <v>49</v>
      </c>
      <c r="B55" s="69" t="s">
        <v>44</v>
      </c>
      <c r="C55" s="67">
        <f t="shared" ref="C55:I58" si="5">SUM(C39,C43,C47,C51)</f>
        <v>16935.369113447287</v>
      </c>
      <c r="D55" s="68">
        <f t="shared" si="5"/>
        <v>18868.423202480728</v>
      </c>
      <c r="E55" s="67">
        <f t="shared" si="5"/>
        <v>22763.859653600241</v>
      </c>
      <c r="F55" s="68">
        <f t="shared" si="5"/>
        <v>28082.620605324752</v>
      </c>
      <c r="G55" s="64">
        <f t="shared" si="5"/>
        <v>32949.442040358728</v>
      </c>
      <c r="H55" s="99">
        <f t="shared" si="5"/>
        <v>33513.944364501651</v>
      </c>
      <c r="I55" s="85">
        <f t="shared" si="5"/>
        <v>42031.704489353426</v>
      </c>
      <c r="J55" s="76">
        <f>I55*100/I$58</f>
        <v>30.222127014529544</v>
      </c>
    </row>
    <row r="56" spans="1:10" x14ac:dyDescent="0.2">
      <c r="A56" s="54"/>
      <c r="B56" s="128" t="s">
        <v>45</v>
      </c>
      <c r="C56" s="129">
        <f t="shared" si="5"/>
        <v>15568.021471605445</v>
      </c>
      <c r="D56" s="55">
        <f t="shared" si="5"/>
        <v>19555.320233102862</v>
      </c>
      <c r="E56" s="129">
        <f t="shared" si="5"/>
        <v>25795.948087209053</v>
      </c>
      <c r="F56" s="55">
        <f t="shared" si="5"/>
        <v>32645.846600806308</v>
      </c>
      <c r="G56" s="129">
        <f t="shared" si="5"/>
        <v>36467.354086821033</v>
      </c>
      <c r="H56" s="130">
        <f t="shared" si="5"/>
        <v>38309.973775446269</v>
      </c>
      <c r="I56" s="143">
        <f t="shared" si="5"/>
        <v>48362.86145033213</v>
      </c>
      <c r="J56" s="76">
        <f>I56*100/I$58</f>
        <v>34.774429428819872</v>
      </c>
    </row>
    <row r="57" spans="1:10" x14ac:dyDescent="0.2">
      <c r="A57" s="66"/>
      <c r="B57" s="66" t="s">
        <v>46</v>
      </c>
      <c r="C57" s="64">
        <f t="shared" si="5"/>
        <v>17810.737406572807</v>
      </c>
      <c r="D57" s="65">
        <f t="shared" si="5"/>
        <v>19992.801753652362</v>
      </c>
      <c r="E57" s="64">
        <f t="shared" si="5"/>
        <v>25071.537951453414</v>
      </c>
      <c r="F57" s="65">
        <f t="shared" si="5"/>
        <v>32321.983686516996</v>
      </c>
      <c r="G57" s="64">
        <f t="shared" si="5"/>
        <v>35377.274703764124</v>
      </c>
      <c r="H57" s="99">
        <f t="shared" si="5"/>
        <v>38402.86275352646</v>
      </c>
      <c r="I57" s="81">
        <f t="shared" si="5"/>
        <v>48681.364980551545</v>
      </c>
      <c r="J57" s="76">
        <f>I57*100/I$58</f>
        <v>35.003443556650573</v>
      </c>
    </row>
    <row r="58" spans="1:10" x14ac:dyDescent="0.2">
      <c r="A58" s="132"/>
      <c r="B58" s="132" t="s">
        <v>47</v>
      </c>
      <c r="C58" s="133">
        <f t="shared" si="5"/>
        <v>50314.127991625544</v>
      </c>
      <c r="D58" s="134">
        <f t="shared" si="5"/>
        <v>58416.545189235956</v>
      </c>
      <c r="E58" s="133">
        <f t="shared" si="5"/>
        <v>73631.345692262694</v>
      </c>
      <c r="F58" s="135">
        <f t="shared" si="5"/>
        <v>93050.450892648048</v>
      </c>
      <c r="G58" s="133">
        <f t="shared" si="5"/>
        <v>104794.07083094389</v>
      </c>
      <c r="H58" s="135">
        <f t="shared" si="5"/>
        <v>110226.78089347438</v>
      </c>
      <c r="I58" s="145">
        <f t="shared" si="5"/>
        <v>139075.93092023712</v>
      </c>
      <c r="J58" s="76"/>
    </row>
    <row r="59" spans="1:10" x14ac:dyDescent="0.2">
      <c r="F59" s="71"/>
      <c r="G59" s="68"/>
      <c r="H59" s="68"/>
    </row>
    <row r="60" spans="1:10" x14ac:dyDescent="0.2">
      <c r="F60" s="70"/>
      <c r="G60" s="70"/>
      <c r="H60" s="70"/>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6">A4</f>
        <v>Prenatal</v>
      </c>
      <c r="B70" s="58">
        <f t="shared" ref="B70:B98" si="7">F4</f>
        <v>428.0894518352149</v>
      </c>
      <c r="C70" s="58">
        <f t="shared" ref="C70:C98" si="8">L4</f>
        <v>386.58569882688147</v>
      </c>
      <c r="D70" s="58">
        <f t="shared" ref="D70:D98" si="9">R4</f>
        <v>0</v>
      </c>
      <c r="E70" s="58">
        <f t="shared" ref="E70:E98" si="10">X4</f>
        <v>683.627872546925</v>
      </c>
      <c r="F70" s="58">
        <f t="shared" ref="F70:F98" si="11">AD4</f>
        <v>787.87478271491273</v>
      </c>
      <c r="G70" s="58">
        <f t="shared" ref="G70:G98" si="12">AJ4</f>
        <v>1020.159917506179</v>
      </c>
      <c r="H70" s="147"/>
      <c r="I70" s="147">
        <f t="shared" ref="I70:I98" si="13">AV4</f>
        <v>2231.137698773693</v>
      </c>
    </row>
    <row r="71" spans="1:9" x14ac:dyDescent="0.2">
      <c r="A71" s="2">
        <f t="shared" si="6"/>
        <v>0</v>
      </c>
      <c r="B71" s="108">
        <f t="shared" si="7"/>
        <v>2119.7109918778356</v>
      </c>
      <c r="C71" s="108">
        <f t="shared" si="8"/>
        <v>2315.3482600583889</v>
      </c>
      <c r="D71" s="108">
        <f t="shared" si="9"/>
        <v>0</v>
      </c>
      <c r="E71" s="108">
        <f t="shared" si="10"/>
        <v>7744.7020328977069</v>
      </c>
      <c r="F71" s="108">
        <f t="shared" si="11"/>
        <v>9596.0767236681295</v>
      </c>
      <c r="G71" s="108">
        <f t="shared" si="12"/>
        <v>10387.218870544817</v>
      </c>
      <c r="H71" s="146"/>
      <c r="I71" s="146">
        <f t="shared" si="13"/>
        <v>14343.835257327586</v>
      </c>
    </row>
    <row r="72" spans="1:9" x14ac:dyDescent="0.2">
      <c r="A72" s="57">
        <f t="shared" si="6"/>
        <v>1</v>
      </c>
      <c r="B72" s="58">
        <f t="shared" si="7"/>
        <v>1706.2014078396376</v>
      </c>
      <c r="C72" s="58">
        <f t="shared" si="8"/>
        <v>1318.2720915476723</v>
      </c>
      <c r="D72" s="58">
        <f t="shared" si="9"/>
        <v>0</v>
      </c>
      <c r="E72" s="58">
        <f t="shared" si="10"/>
        <v>4599.9270697278344</v>
      </c>
      <c r="F72" s="58">
        <f t="shared" si="11"/>
        <v>5596.1561922001183</v>
      </c>
      <c r="G72" s="58">
        <f t="shared" si="12"/>
        <v>5454.8303658512132</v>
      </c>
      <c r="H72" s="147"/>
      <c r="I72" s="147">
        <f t="shared" si="13"/>
        <v>5611.5800158788625</v>
      </c>
    </row>
    <row r="73" spans="1:9" x14ac:dyDescent="0.2">
      <c r="A73" s="2">
        <f t="shared" si="6"/>
        <v>2</v>
      </c>
      <c r="B73" s="108">
        <f t="shared" si="7"/>
        <v>2708.8618369558103</v>
      </c>
      <c r="C73" s="108">
        <f t="shared" si="8"/>
        <v>3767.6596220067113</v>
      </c>
      <c r="D73" s="108">
        <f t="shared" si="9"/>
        <v>0</v>
      </c>
      <c r="E73" s="108">
        <f t="shared" si="10"/>
        <v>4899.897021684008</v>
      </c>
      <c r="F73" s="108">
        <f t="shared" si="11"/>
        <v>5856.0437473184602</v>
      </c>
      <c r="G73" s="108">
        <f t="shared" si="12"/>
        <v>5884.1726767397877</v>
      </c>
      <c r="H73" s="146"/>
      <c r="I73" s="146">
        <f t="shared" si="13"/>
        <v>6348.8794679450893</v>
      </c>
    </row>
    <row r="74" spans="1:9" x14ac:dyDescent="0.2">
      <c r="A74" s="57">
        <f t="shared" si="6"/>
        <v>3</v>
      </c>
      <c r="B74" s="58">
        <f t="shared" si="7"/>
        <v>5484.6784943107868</v>
      </c>
      <c r="C74" s="58">
        <f t="shared" si="8"/>
        <v>6594.7333397332332</v>
      </c>
      <c r="D74" s="58">
        <f t="shared" si="9"/>
        <v>0</v>
      </c>
      <c r="E74" s="58">
        <f t="shared" si="10"/>
        <v>3275.0704405889242</v>
      </c>
      <c r="F74" s="58">
        <f t="shared" si="11"/>
        <v>3593.1014620226233</v>
      </c>
      <c r="G74" s="58">
        <f t="shared" si="12"/>
        <v>3571.0492212515123</v>
      </c>
      <c r="H74" s="147"/>
      <c r="I74" s="147">
        <f t="shared" si="13"/>
        <v>4761.1529030222218</v>
      </c>
    </row>
    <row r="75" spans="1:9" x14ac:dyDescent="0.2">
      <c r="A75" s="2">
        <f t="shared" si="6"/>
        <v>4</v>
      </c>
      <c r="B75" s="108">
        <f t="shared" si="7"/>
        <v>2296.0911259109512</v>
      </c>
      <c r="C75" s="108">
        <f t="shared" si="8"/>
        <v>2330.9099708475596</v>
      </c>
      <c r="D75" s="108">
        <f t="shared" si="9"/>
        <v>0</v>
      </c>
      <c r="E75" s="108">
        <f t="shared" si="10"/>
        <v>3644.609102825551</v>
      </c>
      <c r="F75" s="108">
        <f t="shared" si="11"/>
        <v>4000.7661613884607</v>
      </c>
      <c r="G75" s="108">
        <f t="shared" si="12"/>
        <v>3972.6324391683588</v>
      </c>
      <c r="H75" s="146"/>
      <c r="I75" s="146">
        <f t="shared" si="13"/>
        <v>5322.7644833504382</v>
      </c>
    </row>
    <row r="76" spans="1:9" x14ac:dyDescent="0.2">
      <c r="A76" s="57">
        <f t="shared" si="6"/>
        <v>5</v>
      </c>
      <c r="B76" s="58">
        <f t="shared" si="7"/>
        <v>2619.8252565522653</v>
      </c>
      <c r="C76" s="58">
        <f t="shared" si="8"/>
        <v>2541.4999182871611</v>
      </c>
      <c r="D76" s="58">
        <f t="shared" si="9"/>
        <v>0</v>
      </c>
      <c r="E76" s="58">
        <f t="shared" si="10"/>
        <v>3918.4149376007331</v>
      </c>
      <c r="F76" s="58">
        <f t="shared" si="11"/>
        <v>4307.2977537609395</v>
      </c>
      <c r="G76" s="58">
        <f t="shared" si="12"/>
        <v>4244.0407909459627</v>
      </c>
      <c r="H76" s="147"/>
      <c r="I76" s="147">
        <f t="shared" si="13"/>
        <v>5643.4923618292323</v>
      </c>
    </row>
    <row r="77" spans="1:9" x14ac:dyDescent="0.2">
      <c r="A77" s="2">
        <f t="shared" si="6"/>
        <v>6</v>
      </c>
      <c r="B77" s="108">
        <f t="shared" si="7"/>
        <v>2534.9922437155974</v>
      </c>
      <c r="C77" s="108">
        <f t="shared" si="8"/>
        <v>2969.7716256695558</v>
      </c>
      <c r="D77" s="108">
        <f t="shared" si="9"/>
        <v>0</v>
      </c>
      <c r="E77" s="108">
        <f t="shared" si="10"/>
        <v>4812.8141468002059</v>
      </c>
      <c r="F77" s="108">
        <f t="shared" si="11"/>
        <v>5316.6220399123122</v>
      </c>
      <c r="G77" s="108">
        <f t="shared" si="12"/>
        <v>5472.586370450641</v>
      </c>
      <c r="H77" s="146"/>
      <c r="I77" s="146">
        <f t="shared" si="13"/>
        <v>7177.683717661319</v>
      </c>
    </row>
    <row r="78" spans="1:9" x14ac:dyDescent="0.2">
      <c r="A78" s="57">
        <f t="shared" si="6"/>
        <v>7</v>
      </c>
      <c r="B78" s="58">
        <f t="shared" si="7"/>
        <v>2419.3857530062414</v>
      </c>
      <c r="C78" s="58">
        <f t="shared" si="8"/>
        <v>3280.0562428816497</v>
      </c>
      <c r="D78" s="58">
        <f t="shared" si="9"/>
        <v>0</v>
      </c>
      <c r="E78" s="58">
        <f t="shared" si="10"/>
        <v>5535.7491493135485</v>
      </c>
      <c r="F78" s="58">
        <f t="shared" si="11"/>
        <v>6222.8653366001472</v>
      </c>
      <c r="G78" s="58">
        <f t="shared" si="12"/>
        <v>6521.1517326803305</v>
      </c>
      <c r="H78" s="147"/>
      <c r="I78" s="147">
        <f t="shared" si="13"/>
        <v>7879.2851156155602</v>
      </c>
    </row>
    <row r="79" spans="1:9" x14ac:dyDescent="0.2">
      <c r="A79" s="2">
        <f t="shared" si="6"/>
        <v>8</v>
      </c>
      <c r="B79" s="108">
        <f t="shared" si="7"/>
        <v>2423.7472808082903</v>
      </c>
      <c r="C79" s="108">
        <f t="shared" si="8"/>
        <v>3268.8459998057742</v>
      </c>
      <c r="D79" s="108">
        <f t="shared" si="9"/>
        <v>0</v>
      </c>
      <c r="E79" s="108">
        <f t="shared" si="10"/>
        <v>5604.5660477261972</v>
      </c>
      <c r="F79" s="108">
        <f t="shared" si="11"/>
        <v>6312.4653518041578</v>
      </c>
      <c r="G79" s="108">
        <f t="shared" si="12"/>
        <v>6594.4172445875865</v>
      </c>
      <c r="H79" s="146"/>
      <c r="I79" s="146">
        <f t="shared" si="13"/>
        <v>8431.6305474363944</v>
      </c>
    </row>
    <row r="80" spans="1:9" x14ac:dyDescent="0.2">
      <c r="A80" s="57">
        <f t="shared" si="6"/>
        <v>9</v>
      </c>
      <c r="B80" s="58">
        <f t="shared" si="7"/>
        <v>2423.5738987371087</v>
      </c>
      <c r="C80" s="58">
        <f t="shared" si="8"/>
        <v>3288.7977958095835</v>
      </c>
      <c r="D80" s="58">
        <f t="shared" si="9"/>
        <v>0</v>
      </c>
      <c r="E80" s="58">
        <f t="shared" si="10"/>
        <v>5574.4579122505793</v>
      </c>
      <c r="F80" s="58">
        <f t="shared" si="11"/>
        <v>6373.3044446882086</v>
      </c>
      <c r="G80" s="58">
        <f t="shared" si="12"/>
        <v>6656.9050272779896</v>
      </c>
      <c r="H80" s="147"/>
      <c r="I80" s="147">
        <f t="shared" si="13"/>
        <v>8319.8514871833759</v>
      </c>
    </row>
    <row r="81" spans="1:9" x14ac:dyDescent="0.2">
      <c r="A81" s="2">
        <f t="shared" si="6"/>
        <v>10</v>
      </c>
      <c r="B81" s="108">
        <f t="shared" si="7"/>
        <v>2770.3055054152037</v>
      </c>
      <c r="C81" s="108">
        <f t="shared" si="8"/>
        <v>3358.4841442337834</v>
      </c>
      <c r="D81" s="108">
        <f t="shared" si="9"/>
        <v>0</v>
      </c>
      <c r="E81" s="108">
        <f t="shared" si="10"/>
        <v>5581.7871058449291</v>
      </c>
      <c r="F81" s="108">
        <f t="shared" si="11"/>
        <v>6224.9208149536526</v>
      </c>
      <c r="G81" s="108">
        <f t="shared" si="12"/>
        <v>6558.2664139295184</v>
      </c>
      <c r="H81" s="146"/>
      <c r="I81" s="146">
        <f t="shared" si="13"/>
        <v>8308.6829747757238</v>
      </c>
    </row>
    <row r="82" spans="1:9" x14ac:dyDescent="0.2">
      <c r="A82" s="57">
        <f t="shared" si="6"/>
        <v>11</v>
      </c>
      <c r="B82" s="58">
        <f t="shared" si="7"/>
        <v>2996.0167899230037</v>
      </c>
      <c r="C82" s="58">
        <f t="shared" si="8"/>
        <v>3389.3644247025145</v>
      </c>
      <c r="D82" s="58">
        <f t="shared" si="9"/>
        <v>0</v>
      </c>
      <c r="E82" s="58">
        <f t="shared" si="10"/>
        <v>5536.4722388708506</v>
      </c>
      <c r="F82" s="58">
        <f t="shared" si="11"/>
        <v>6017.1760988625574</v>
      </c>
      <c r="G82" s="58">
        <f t="shared" si="12"/>
        <v>6506.6469865202034</v>
      </c>
      <c r="H82" s="147"/>
      <c r="I82" s="147">
        <f t="shared" si="13"/>
        <v>8245.7276076597554</v>
      </c>
    </row>
    <row r="83" spans="1:9" x14ac:dyDescent="0.2">
      <c r="A83" s="2">
        <f t="shared" si="6"/>
        <v>12</v>
      </c>
      <c r="B83" s="108">
        <f t="shared" si="7"/>
        <v>3023.1363262575087</v>
      </c>
      <c r="C83" s="108">
        <f t="shared" si="8"/>
        <v>3392.6276959000243</v>
      </c>
      <c r="D83" s="108">
        <f t="shared" si="9"/>
        <v>0</v>
      </c>
      <c r="E83" s="108">
        <f t="shared" si="10"/>
        <v>5471.3156370817187</v>
      </c>
      <c r="F83" s="108">
        <f t="shared" si="11"/>
        <v>6041.6622257880199</v>
      </c>
      <c r="G83" s="108">
        <f t="shared" si="12"/>
        <v>6492.8025216293372</v>
      </c>
      <c r="H83" s="146"/>
      <c r="I83" s="146">
        <f t="shared" si="13"/>
        <v>8241.383562644176</v>
      </c>
    </row>
    <row r="84" spans="1:9" x14ac:dyDescent="0.2">
      <c r="A84" s="57">
        <f t="shared" si="6"/>
        <v>13</v>
      </c>
      <c r="B84" s="58">
        <f t="shared" si="7"/>
        <v>3020.6283936684849</v>
      </c>
      <c r="C84" s="58">
        <f t="shared" si="8"/>
        <v>3400.2696271903542</v>
      </c>
      <c r="D84" s="58">
        <f t="shared" si="9"/>
        <v>0</v>
      </c>
      <c r="E84" s="58">
        <f t="shared" si="10"/>
        <v>5491.9369120980791</v>
      </c>
      <c r="F84" s="58">
        <f t="shared" si="11"/>
        <v>6028.8804354686672</v>
      </c>
      <c r="G84" s="58">
        <f t="shared" si="12"/>
        <v>6516.7000555237373</v>
      </c>
      <c r="H84" s="147"/>
      <c r="I84" s="147">
        <f t="shared" si="13"/>
        <v>8244.1376298219875</v>
      </c>
    </row>
    <row r="85" spans="1:9" x14ac:dyDescent="0.2">
      <c r="A85" s="2">
        <f t="shared" si="6"/>
        <v>14</v>
      </c>
      <c r="B85" s="108">
        <f t="shared" si="7"/>
        <v>3028.8038531606999</v>
      </c>
      <c r="C85" s="108">
        <f t="shared" si="8"/>
        <v>3383.825719790887</v>
      </c>
      <c r="D85" s="108">
        <f t="shared" si="9"/>
        <v>0</v>
      </c>
      <c r="E85" s="108">
        <f t="shared" si="10"/>
        <v>5499.644964250936</v>
      </c>
      <c r="F85" s="108">
        <f t="shared" si="11"/>
        <v>5951.4545739606056</v>
      </c>
      <c r="G85" s="108">
        <f t="shared" si="12"/>
        <v>6547.786955916552</v>
      </c>
      <c r="H85" s="146"/>
      <c r="I85" s="146">
        <f t="shared" si="13"/>
        <v>8220.1085334128147</v>
      </c>
    </row>
    <row r="86" spans="1:9" x14ac:dyDescent="0.2">
      <c r="A86" s="57">
        <f t="shared" si="6"/>
        <v>15</v>
      </c>
      <c r="B86" s="58">
        <f t="shared" si="7"/>
        <v>3049.3165721413375</v>
      </c>
      <c r="C86" s="58">
        <f t="shared" si="8"/>
        <v>3413.5694187803856</v>
      </c>
      <c r="D86" s="58">
        <f t="shared" si="9"/>
        <v>0</v>
      </c>
      <c r="E86" s="58">
        <f t="shared" si="10"/>
        <v>5501.1368176568476</v>
      </c>
      <c r="F86" s="58">
        <f t="shared" si="11"/>
        <v>5996.2975474883533</v>
      </c>
      <c r="G86" s="58">
        <f t="shared" si="12"/>
        <v>6552.9519809180656</v>
      </c>
      <c r="H86" s="147"/>
      <c r="I86" s="147">
        <f t="shared" si="13"/>
        <v>8447.5160645372598</v>
      </c>
    </row>
    <row r="87" spans="1:9" x14ac:dyDescent="0.2">
      <c r="A87" s="2">
        <f t="shared" si="6"/>
        <v>16</v>
      </c>
      <c r="B87" s="108">
        <f t="shared" si="7"/>
        <v>2925.4389188931927</v>
      </c>
      <c r="C87" s="108">
        <f t="shared" si="8"/>
        <v>3293.9595318119536</v>
      </c>
      <c r="D87" s="108">
        <f t="shared" si="9"/>
        <v>0</v>
      </c>
      <c r="E87" s="108">
        <f t="shared" si="10"/>
        <v>5321.9836891162595</v>
      </c>
      <c r="F87" s="108">
        <f t="shared" si="11"/>
        <v>5810.0643649322001</v>
      </c>
      <c r="G87" s="108">
        <f t="shared" si="12"/>
        <v>6293.2691508470834</v>
      </c>
      <c r="H87" s="146"/>
      <c r="I87" s="146">
        <f t="shared" si="13"/>
        <v>7939.7850926522678</v>
      </c>
    </row>
    <row r="88" spans="1:9" x14ac:dyDescent="0.2">
      <c r="A88" s="57">
        <f t="shared" si="6"/>
        <v>17</v>
      </c>
      <c r="B88" s="58">
        <f t="shared" si="7"/>
        <v>2763.4133424515835</v>
      </c>
      <c r="C88" s="58">
        <f t="shared" si="8"/>
        <v>3108.5497601787552</v>
      </c>
      <c r="D88" s="58">
        <f t="shared" si="9"/>
        <v>0</v>
      </c>
      <c r="E88" s="58">
        <f t="shared" si="10"/>
        <v>5035.9656663131591</v>
      </c>
      <c r="F88" s="58">
        <f t="shared" si="11"/>
        <v>5548.915556126276</v>
      </c>
      <c r="G88" s="58">
        <f t="shared" si="12"/>
        <v>5999.3520886916849</v>
      </c>
      <c r="H88" s="147"/>
      <c r="I88" s="147">
        <f t="shared" si="13"/>
        <v>7588.4340974830438</v>
      </c>
    </row>
    <row r="89" spans="1:9" x14ac:dyDescent="0.2">
      <c r="A89" s="2">
        <f t="shared" si="6"/>
        <v>18</v>
      </c>
      <c r="B89" s="108">
        <f t="shared" si="7"/>
        <v>2305.8643278022278</v>
      </c>
      <c r="C89" s="108">
        <f t="shared" si="8"/>
        <v>2797.5076468329435</v>
      </c>
      <c r="D89" s="108">
        <f t="shared" si="9"/>
        <v>0</v>
      </c>
      <c r="E89" s="108">
        <f t="shared" si="10"/>
        <v>4553.5474519887503</v>
      </c>
      <c r="F89" s="108">
        <f t="shared" si="11"/>
        <v>5146.062604552656</v>
      </c>
      <c r="G89" s="108">
        <f t="shared" si="12"/>
        <v>5580.7003916182775</v>
      </c>
      <c r="H89" s="146"/>
      <c r="I89" s="146">
        <f t="shared" si="13"/>
        <v>6965.7747148432209</v>
      </c>
    </row>
    <row r="90" spans="1:9" x14ac:dyDescent="0.2">
      <c r="A90" s="57">
        <f t="shared" si="6"/>
        <v>19</v>
      </c>
      <c r="B90" s="58">
        <f t="shared" si="7"/>
        <v>1615.1067554322592</v>
      </c>
      <c r="C90" s="58">
        <f t="shared" si="8"/>
        <v>2700.6222672652843</v>
      </c>
      <c r="D90" s="58">
        <f t="shared" si="9"/>
        <v>0</v>
      </c>
      <c r="E90" s="58">
        <f t="shared" si="10"/>
        <v>3815.3426872802747</v>
      </c>
      <c r="F90" s="58">
        <f t="shared" si="11"/>
        <v>4538.1690956577877</v>
      </c>
      <c r="G90" s="58">
        <f t="shared" si="12"/>
        <v>5042.154949037742</v>
      </c>
      <c r="H90" s="147"/>
      <c r="I90" s="147">
        <f t="shared" si="13"/>
        <v>5612.0650720185886</v>
      </c>
    </row>
    <row r="91" spans="1:9" x14ac:dyDescent="0.2">
      <c r="A91" s="2">
        <f t="shared" si="6"/>
        <v>20</v>
      </c>
      <c r="B91" s="108">
        <f t="shared" si="7"/>
        <v>1143.8177065727923</v>
      </c>
      <c r="C91" s="108">
        <f t="shared" si="8"/>
        <v>2175.8989808066285</v>
      </c>
      <c r="D91" s="108">
        <f t="shared" si="9"/>
        <v>0</v>
      </c>
      <c r="E91" s="108">
        <f t="shared" si="10"/>
        <v>3012.1474945671939</v>
      </c>
      <c r="F91" s="108">
        <f t="shared" si="11"/>
        <v>3838.5076453883721</v>
      </c>
      <c r="G91" s="108">
        <f t="shared" si="12"/>
        <v>4338.0124006936585</v>
      </c>
      <c r="H91" s="146"/>
      <c r="I91" s="146">
        <f t="shared" si="13"/>
        <v>4497.1898227530164</v>
      </c>
    </row>
    <row r="92" spans="1:9" x14ac:dyDescent="0.2">
      <c r="A92" s="57">
        <f t="shared" si="6"/>
        <v>21</v>
      </c>
      <c r="B92" s="58">
        <f t="shared" si="7"/>
        <v>1018.5926039945678</v>
      </c>
      <c r="C92" s="58">
        <f t="shared" si="8"/>
        <v>1700.694905277099</v>
      </c>
      <c r="D92" s="58">
        <f t="shared" si="9"/>
        <v>0</v>
      </c>
      <c r="E92" s="58">
        <f t="shared" si="10"/>
        <v>2605.5758562572569</v>
      </c>
      <c r="F92" s="58">
        <f t="shared" si="11"/>
        <v>3403.9994939132434</v>
      </c>
      <c r="G92" s="58">
        <f t="shared" si="12"/>
        <v>3780.3626402385835</v>
      </c>
      <c r="H92" s="147"/>
      <c r="I92" s="147">
        <f t="shared" si="13"/>
        <v>3745.2670861481815</v>
      </c>
    </row>
    <row r="93" spans="1:9" x14ac:dyDescent="0.2">
      <c r="A93" s="2">
        <f t="shared" si="6"/>
        <v>22</v>
      </c>
      <c r="B93" s="108">
        <f t="shared" si="7"/>
        <v>954.18678173383023</v>
      </c>
      <c r="C93" s="108">
        <f t="shared" si="8"/>
        <v>1399.9625026401891</v>
      </c>
      <c r="D93" s="108">
        <f t="shared" si="9"/>
        <v>0</v>
      </c>
      <c r="E93" s="108">
        <f t="shared" si="10"/>
        <v>2248.7707109045218</v>
      </c>
      <c r="F93" s="108">
        <f t="shared" si="11"/>
        <v>3005.7380589096938</v>
      </c>
      <c r="G93" s="108">
        <f t="shared" si="12"/>
        <v>3434.6787433543927</v>
      </c>
      <c r="H93" s="146"/>
      <c r="I93" s="146">
        <f t="shared" si="13"/>
        <v>3399.5327010969349</v>
      </c>
    </row>
    <row r="94" spans="1:9" x14ac:dyDescent="0.2">
      <c r="A94" s="57">
        <f t="shared" si="6"/>
        <v>23</v>
      </c>
      <c r="B94" s="58">
        <f t="shared" si="7"/>
        <v>719.23579772266407</v>
      </c>
      <c r="C94" s="58">
        <f t="shared" si="8"/>
        <v>958.93025234636696</v>
      </c>
      <c r="D94" s="58">
        <f t="shared" si="9"/>
        <v>0</v>
      </c>
      <c r="E94" s="58">
        <f t="shared" si="10"/>
        <v>1936.7160829213371</v>
      </c>
      <c r="F94" s="58">
        <f t="shared" si="11"/>
        <v>2610.7355264843618</v>
      </c>
      <c r="G94" s="58">
        <f t="shared" si="12"/>
        <v>3023.2939822220833</v>
      </c>
      <c r="H94" s="147"/>
      <c r="I94" s="147">
        <f t="shared" si="13"/>
        <v>3146.1012588098556</v>
      </c>
    </row>
    <row r="95" spans="1:9" x14ac:dyDescent="0.2">
      <c r="A95" s="2">
        <f t="shared" si="6"/>
        <v>24</v>
      </c>
      <c r="B95" s="108">
        <f t="shared" si="7"/>
        <v>485.12948016245343</v>
      </c>
      <c r="C95" s="108">
        <f t="shared" si="8"/>
        <v>561.91630855784649</v>
      </c>
      <c r="D95" s="108">
        <f t="shared" si="9"/>
        <v>0</v>
      </c>
      <c r="E95" s="108">
        <f t="shared" si="10"/>
        <v>1035.8029280706899</v>
      </c>
      <c r="F95" s="108">
        <f t="shared" si="11"/>
        <v>1542.7861185867371</v>
      </c>
      <c r="G95" s="108">
        <f t="shared" si="12"/>
        <v>1813.2548549741896</v>
      </c>
      <c r="H95" s="146"/>
      <c r="I95" s="146">
        <f t="shared" si="13"/>
        <v>2186.6195154180182</v>
      </c>
    </row>
    <row r="96" spans="1:9" x14ac:dyDescent="0.2">
      <c r="A96" s="57">
        <f t="shared" si="6"/>
        <v>25</v>
      </c>
      <c r="B96" s="58">
        <f t="shared" si="7"/>
        <v>324.29292674219511</v>
      </c>
      <c r="C96" s="58">
        <f t="shared" si="8"/>
        <v>318.1383328078428</v>
      </c>
      <c r="D96" s="58">
        <f t="shared" si="9"/>
        <v>0</v>
      </c>
      <c r="E96" s="58">
        <f t="shared" si="10"/>
        <v>457.99142827243639</v>
      </c>
      <c r="F96" s="58">
        <f t="shared" si="11"/>
        <v>767.97802104360437</v>
      </c>
      <c r="G96" s="58">
        <f t="shared" si="12"/>
        <v>859.31156921253523</v>
      </c>
      <c r="H96" s="147"/>
      <c r="I96" s="147">
        <f t="shared" si="13"/>
        <v>1295.7760022215643</v>
      </c>
    </row>
    <row r="97" spans="1:25" x14ac:dyDescent="0.2">
      <c r="A97" s="2">
        <f t="shared" si="6"/>
        <v>26</v>
      </c>
      <c r="B97" s="108">
        <f t="shared" si="7"/>
        <v>205.60406523289703</v>
      </c>
      <c r="C97" s="108">
        <f t="shared" si="8"/>
        <v>147.20870348678591</v>
      </c>
      <c r="D97" s="108">
        <f t="shared" si="9"/>
        <v>0</v>
      </c>
      <c r="E97" s="108">
        <f t="shared" si="10"/>
        <v>212.56252674424238</v>
      </c>
      <c r="F97" s="108">
        <f t="shared" si="11"/>
        <v>344.35294092003068</v>
      </c>
      <c r="G97" s="108">
        <f t="shared" si="12"/>
        <v>427.87012753402252</v>
      </c>
      <c r="H97" s="146"/>
      <c r="I97" s="146">
        <f t="shared" si="13"/>
        <v>708.69137121809467</v>
      </c>
    </row>
    <row r="98" spans="1:25" x14ac:dyDescent="0.2">
      <c r="A98" s="57">
        <f t="shared" si="6"/>
        <v>27</v>
      </c>
      <c r="B98" s="58">
        <f t="shared" si="7"/>
        <v>161.58006709236773</v>
      </c>
      <c r="C98" s="58">
        <f t="shared" si="8"/>
        <v>77.069363316148909</v>
      </c>
      <c r="D98" s="58">
        <f t="shared" si="9"/>
        <v>0</v>
      </c>
      <c r="E98" s="58">
        <f t="shared" si="10"/>
        <v>126.21599753789071</v>
      </c>
      <c r="F98" s="58">
        <f t="shared" si="11"/>
        <v>202.02901626959934</v>
      </c>
      <c r="G98" s="58">
        <f t="shared" si="12"/>
        <v>285.96676348647196</v>
      </c>
      <c r="H98" s="147"/>
      <c r="I98" s="147">
        <f t="shared" si="13"/>
        <v>503.9027754440566</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AV131"/>
  <sheetViews>
    <sheetView showGridLines="0" topLeftCell="S1" zoomScale="70" zoomScaleNormal="70" workbookViewId="0">
      <selection activeCell="AY6" sqref="AY6"/>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21</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104" t="s">
        <v>0</v>
      </c>
      <c r="AA3" s="104" t="s">
        <v>1</v>
      </c>
      <c r="AB3" s="104" t="s">
        <v>42</v>
      </c>
      <c r="AC3" s="104" t="s">
        <v>3</v>
      </c>
      <c r="AD3" s="104"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115"/>
      <c r="C4" s="115"/>
      <c r="D4" s="115"/>
      <c r="E4" s="115"/>
      <c r="F4" s="115"/>
      <c r="G4" s="111"/>
      <c r="H4" s="41">
        <v>2052.5239502584059</v>
      </c>
      <c r="I4" s="41">
        <v>0</v>
      </c>
      <c r="J4" s="41">
        <v>0</v>
      </c>
      <c r="K4" s="41">
        <v>0</v>
      </c>
      <c r="L4" s="41">
        <f t="shared" ref="L4:L34" si="0">H4+I4+J4+K4</f>
        <v>2052.5239502584059</v>
      </c>
      <c r="M4" s="111"/>
      <c r="N4" s="41">
        <f>T4</f>
        <v>3240.400184090965</v>
      </c>
      <c r="O4" s="41">
        <v>0</v>
      </c>
      <c r="P4" s="41">
        <v>0</v>
      </c>
      <c r="Q4" s="41">
        <v>0</v>
      </c>
      <c r="R4" s="41">
        <f t="shared" ref="R4:R34" si="1">N4+O4+P4+Q4</f>
        <v>3240.400184090965</v>
      </c>
      <c r="S4" s="120"/>
      <c r="T4" s="41">
        <v>3240.400184090965</v>
      </c>
      <c r="U4" s="41">
        <v>0</v>
      </c>
      <c r="V4" s="41">
        <v>0</v>
      </c>
      <c r="W4" s="41">
        <v>0</v>
      </c>
      <c r="X4" s="41">
        <f t="shared" ref="X4:X34" si="2">T4+U4+V4+W4</f>
        <v>3240.400184090965</v>
      </c>
      <c r="Y4" s="108"/>
      <c r="Z4" s="41">
        <v>2678.5113607494964</v>
      </c>
      <c r="AA4" s="41">
        <v>0</v>
      </c>
      <c r="AB4" s="41">
        <v>0</v>
      </c>
      <c r="AC4" s="41">
        <v>0</v>
      </c>
      <c r="AD4" s="41">
        <f t="shared" ref="AD4:AD34" si="3">Z4+AA4+AB4+AC4</f>
        <v>2678.5113607494964</v>
      </c>
      <c r="AE4" s="108"/>
      <c r="AF4" s="41">
        <v>2728.4999773052441</v>
      </c>
      <c r="AG4" s="41">
        <v>0</v>
      </c>
      <c r="AH4" s="41">
        <v>0</v>
      </c>
      <c r="AI4" s="41">
        <v>0</v>
      </c>
      <c r="AJ4" s="41">
        <f t="shared" ref="AJ4:AJ34" si="4">AF4+AG4+AH4+AI4</f>
        <v>2728.4999773052441</v>
      </c>
      <c r="AR4" s="41">
        <v>3604.9129096402844</v>
      </c>
      <c r="AS4" s="41">
        <v>0</v>
      </c>
      <c r="AT4" s="41">
        <v>0</v>
      </c>
      <c r="AU4" s="41">
        <v>0</v>
      </c>
      <c r="AV4" s="41">
        <v>3604.9129096402844</v>
      </c>
    </row>
    <row r="5" spans="1:48" x14ac:dyDescent="0.2">
      <c r="A5" s="78">
        <v>0</v>
      </c>
      <c r="B5" s="1"/>
      <c r="C5" s="1"/>
      <c r="D5" s="1"/>
      <c r="E5" s="1"/>
      <c r="F5" s="1"/>
      <c r="G5" s="111"/>
      <c r="H5" s="77">
        <v>11932.496985707963</v>
      </c>
      <c r="I5" s="77">
        <v>1293.8331787343293</v>
      </c>
      <c r="J5" s="77">
        <v>35.385110793497049</v>
      </c>
      <c r="K5" s="77">
        <v>0</v>
      </c>
      <c r="L5" s="77">
        <f t="shared" si="0"/>
        <v>13261.715275235789</v>
      </c>
      <c r="M5" s="111"/>
      <c r="N5" s="77">
        <v>14455.041966176725</v>
      </c>
      <c r="O5" s="77">
        <v>1372.3037900103629</v>
      </c>
      <c r="P5" s="77">
        <v>43.05493713075316</v>
      </c>
      <c r="Q5" s="77">
        <v>0</v>
      </c>
      <c r="R5" s="77">
        <f t="shared" si="1"/>
        <v>15870.400693317841</v>
      </c>
      <c r="S5" s="120"/>
      <c r="T5" s="77">
        <v>20342.096351560489</v>
      </c>
      <c r="U5" s="77">
        <v>1622.0982435422995</v>
      </c>
      <c r="V5" s="77">
        <v>43.777904402926474</v>
      </c>
      <c r="W5" s="77">
        <v>0</v>
      </c>
      <c r="X5" s="77">
        <f t="shared" si="2"/>
        <v>22007.972499505715</v>
      </c>
      <c r="Y5" s="108"/>
      <c r="Z5" s="77">
        <v>17511.128395436746</v>
      </c>
      <c r="AA5" s="77">
        <v>2044.9591050469367</v>
      </c>
      <c r="AB5" s="77">
        <v>47.025097061535533</v>
      </c>
      <c r="AC5" s="77">
        <v>0</v>
      </c>
      <c r="AD5" s="77">
        <f t="shared" si="3"/>
        <v>19603.112597545216</v>
      </c>
      <c r="AE5" s="108"/>
      <c r="AF5" s="77">
        <v>17732.074516255001</v>
      </c>
      <c r="AG5" s="77">
        <v>3157.0253938806818</v>
      </c>
      <c r="AH5" s="77">
        <v>41.501798379103278</v>
      </c>
      <c r="AI5" s="77">
        <v>0</v>
      </c>
      <c r="AJ5" s="77">
        <f t="shared" si="4"/>
        <v>20930.601708514787</v>
      </c>
      <c r="AR5" s="77">
        <v>23300.984040975854</v>
      </c>
      <c r="AS5" s="77">
        <v>6744.4086803028531</v>
      </c>
      <c r="AT5" s="77">
        <v>53.44979781435439</v>
      </c>
      <c r="AU5" s="77">
        <v>0</v>
      </c>
      <c r="AV5" s="77">
        <v>30098.842519093065</v>
      </c>
    </row>
    <row r="6" spans="1:48" x14ac:dyDescent="0.2">
      <c r="A6" s="40">
        <v>1</v>
      </c>
      <c r="B6" s="115"/>
      <c r="C6" s="115"/>
      <c r="D6" s="115"/>
      <c r="E6" s="115"/>
      <c r="F6" s="115"/>
      <c r="G6" s="111"/>
      <c r="H6" s="41">
        <v>909.66326453632644</v>
      </c>
      <c r="I6" s="41">
        <v>3003.5413077761218</v>
      </c>
      <c r="J6" s="41">
        <v>35.385110793497049</v>
      </c>
      <c r="K6" s="41">
        <v>0</v>
      </c>
      <c r="L6" s="41">
        <f t="shared" si="0"/>
        <v>3948.5896831059454</v>
      </c>
      <c r="M6" s="111"/>
      <c r="N6" s="41">
        <v>947.66626776120097</v>
      </c>
      <c r="O6" s="41">
        <v>3185.7052268097714</v>
      </c>
      <c r="P6" s="41">
        <v>43.05493713075316</v>
      </c>
      <c r="Q6" s="41">
        <v>0</v>
      </c>
      <c r="R6" s="41">
        <f t="shared" si="1"/>
        <v>4176.426431701726</v>
      </c>
      <c r="S6" s="120"/>
      <c r="T6" s="41">
        <v>1556.842240396194</v>
      </c>
      <c r="U6" s="41">
        <v>3765.5852082231954</v>
      </c>
      <c r="V6" s="41">
        <v>43.777904402926474</v>
      </c>
      <c r="W6" s="41">
        <v>0</v>
      </c>
      <c r="X6" s="41">
        <f t="shared" si="2"/>
        <v>5366.2053530223166</v>
      </c>
      <c r="Y6" s="108"/>
      <c r="Z6" s="41">
        <v>1150.977104524937</v>
      </c>
      <c r="AA6" s="41">
        <v>3591.5668315530238</v>
      </c>
      <c r="AB6" s="41">
        <v>47.025097061535533</v>
      </c>
      <c r="AC6" s="41">
        <v>0</v>
      </c>
      <c r="AD6" s="41">
        <f t="shared" si="3"/>
        <v>4789.5690331394962</v>
      </c>
      <c r="AE6" s="108"/>
      <c r="AF6" s="41">
        <v>922.44613695566261</v>
      </c>
      <c r="AG6" s="41">
        <v>3577.3099882345696</v>
      </c>
      <c r="AH6" s="41">
        <v>41.501798379103278</v>
      </c>
      <c r="AI6" s="41">
        <v>0</v>
      </c>
      <c r="AJ6" s="41">
        <f t="shared" si="4"/>
        <v>4541.2579235693356</v>
      </c>
      <c r="AR6" s="41">
        <v>1341.700713453288</v>
      </c>
      <c r="AS6" s="41">
        <v>7037.2094184708503</v>
      </c>
      <c r="AT6" s="41">
        <v>53.44979781435439</v>
      </c>
      <c r="AU6" s="41">
        <v>0</v>
      </c>
      <c r="AV6" s="41">
        <v>8432.3599297384917</v>
      </c>
    </row>
    <row r="7" spans="1:48" x14ac:dyDescent="0.2">
      <c r="A7" s="78">
        <v>2</v>
      </c>
      <c r="B7" s="1"/>
      <c r="C7" s="1"/>
      <c r="D7" s="1"/>
      <c r="E7" s="1"/>
      <c r="F7" s="1"/>
      <c r="G7" s="111"/>
      <c r="H7" s="77">
        <v>909.66326453632644</v>
      </c>
      <c r="I7" s="77">
        <v>4713.2494368179132</v>
      </c>
      <c r="J7" s="77">
        <v>35.385110793497049</v>
      </c>
      <c r="K7" s="77">
        <v>0</v>
      </c>
      <c r="L7" s="77">
        <f t="shared" si="0"/>
        <v>5658.2978121477363</v>
      </c>
      <c r="M7" s="111"/>
      <c r="N7" s="77">
        <v>947.66626776120108</v>
      </c>
      <c r="O7" s="77">
        <v>4999.1066636091791</v>
      </c>
      <c r="P7" s="77">
        <v>43.054937130753153</v>
      </c>
      <c r="Q7" s="77">
        <v>0</v>
      </c>
      <c r="R7" s="77">
        <f t="shared" si="1"/>
        <v>5989.8278685011337</v>
      </c>
      <c r="S7" s="120"/>
      <c r="T7" s="77">
        <v>1556.8422403961938</v>
      </c>
      <c r="U7" s="77">
        <v>5909.0721729040906</v>
      </c>
      <c r="V7" s="77">
        <v>43.777904402926474</v>
      </c>
      <c r="W7" s="77">
        <v>0</v>
      </c>
      <c r="X7" s="77">
        <f t="shared" si="2"/>
        <v>7509.6923177032113</v>
      </c>
      <c r="Y7" s="108"/>
      <c r="Z7" s="77">
        <v>1150.9771045249372</v>
      </c>
      <c r="AA7" s="77">
        <v>5138.1745580591105</v>
      </c>
      <c r="AB7" s="77">
        <v>47.025097061535526</v>
      </c>
      <c r="AC7" s="77">
        <v>0</v>
      </c>
      <c r="AD7" s="77">
        <f t="shared" si="3"/>
        <v>6336.1767596455829</v>
      </c>
      <c r="AE7" s="108"/>
      <c r="AF7" s="77">
        <v>922.44613695566261</v>
      </c>
      <c r="AG7" s="77">
        <v>2947.8176141624685</v>
      </c>
      <c r="AH7" s="77">
        <v>41.501798379103278</v>
      </c>
      <c r="AI7" s="77">
        <v>0</v>
      </c>
      <c r="AJ7" s="77">
        <f t="shared" si="4"/>
        <v>3911.7655494972341</v>
      </c>
      <c r="AR7" s="77">
        <v>1341.700713453288</v>
      </c>
      <c r="AS7" s="77">
        <v>4800.1859549416231</v>
      </c>
      <c r="AT7" s="77">
        <v>53.449797814354383</v>
      </c>
      <c r="AU7" s="77">
        <v>0</v>
      </c>
      <c r="AV7" s="77">
        <v>6195.3364662092654</v>
      </c>
    </row>
    <row r="8" spans="1:48" x14ac:dyDescent="0.2">
      <c r="A8" s="40">
        <v>3</v>
      </c>
      <c r="B8" s="115"/>
      <c r="C8" s="115"/>
      <c r="D8" s="115"/>
      <c r="E8" s="115"/>
      <c r="F8" s="115"/>
      <c r="G8" s="111"/>
      <c r="H8" s="41">
        <v>909.66326453632632</v>
      </c>
      <c r="I8" s="41">
        <v>2134.2630108379844</v>
      </c>
      <c r="J8" s="41">
        <v>35.385110793497049</v>
      </c>
      <c r="K8" s="41">
        <v>0</v>
      </c>
      <c r="L8" s="41">
        <f t="shared" si="0"/>
        <v>3079.3113861678075</v>
      </c>
      <c r="M8" s="111"/>
      <c r="N8" s="41">
        <v>947.66626776120097</v>
      </c>
      <c r="O8" s="41">
        <v>2039.8925417122261</v>
      </c>
      <c r="P8" s="41">
        <v>43.05493713075316</v>
      </c>
      <c r="Q8" s="41">
        <v>0</v>
      </c>
      <c r="R8" s="41">
        <f t="shared" si="1"/>
        <v>3030.6137466041801</v>
      </c>
      <c r="S8" s="120"/>
      <c r="T8" s="41">
        <v>1556.842240396194</v>
      </c>
      <c r="U8" s="41">
        <v>1603.3776773334241</v>
      </c>
      <c r="V8" s="41">
        <v>43.777904402926474</v>
      </c>
      <c r="W8" s="41">
        <v>0</v>
      </c>
      <c r="X8" s="41">
        <f t="shared" si="2"/>
        <v>3203.9978221325446</v>
      </c>
      <c r="Y8" s="108"/>
      <c r="Z8" s="41">
        <v>1150.977104524937</v>
      </c>
      <c r="AA8" s="41">
        <v>1149.3766210141237</v>
      </c>
      <c r="AB8" s="41">
        <v>47.025097061535526</v>
      </c>
      <c r="AC8" s="41">
        <v>0</v>
      </c>
      <c r="AD8" s="41">
        <f t="shared" si="3"/>
        <v>2347.3788226005963</v>
      </c>
      <c r="AE8" s="108"/>
      <c r="AF8" s="41">
        <v>922.44613695566272</v>
      </c>
      <c r="AG8" s="41">
        <v>1932.7942504180023</v>
      </c>
      <c r="AH8" s="41">
        <v>41.501798379103278</v>
      </c>
      <c r="AI8" s="41">
        <v>0</v>
      </c>
      <c r="AJ8" s="41">
        <f t="shared" si="4"/>
        <v>2896.7421857527679</v>
      </c>
      <c r="AR8" s="41">
        <v>1341.700713453288</v>
      </c>
      <c r="AS8" s="41">
        <v>3348.2638851300803</v>
      </c>
      <c r="AT8" s="41">
        <v>53.449797814354397</v>
      </c>
      <c r="AU8" s="41">
        <v>0</v>
      </c>
      <c r="AV8" s="41">
        <v>4743.4143963977231</v>
      </c>
    </row>
    <row r="9" spans="1:48" x14ac:dyDescent="0.2">
      <c r="A9" s="78">
        <v>4</v>
      </c>
      <c r="B9" s="1"/>
      <c r="C9" s="1"/>
      <c r="D9" s="1"/>
      <c r="E9" s="1"/>
      <c r="F9" s="1"/>
      <c r="G9" s="111"/>
      <c r="H9" s="77">
        <v>909.66326453632632</v>
      </c>
      <c r="I9" s="77">
        <v>1766.8000654800412</v>
      </c>
      <c r="J9" s="77">
        <v>35.385110793497041</v>
      </c>
      <c r="K9" s="77">
        <v>0</v>
      </c>
      <c r="L9" s="77">
        <f t="shared" si="0"/>
        <v>2711.8484408098648</v>
      </c>
      <c r="M9" s="111"/>
      <c r="N9" s="77">
        <v>947.66626776120097</v>
      </c>
      <c r="O9" s="77">
        <v>1412.5451123475082</v>
      </c>
      <c r="P9" s="77">
        <v>43.05493713075316</v>
      </c>
      <c r="Q9" s="77">
        <v>0</v>
      </c>
      <c r="R9" s="77">
        <f t="shared" si="1"/>
        <v>2403.2663172394623</v>
      </c>
      <c r="S9" s="120"/>
      <c r="T9" s="77">
        <v>1556.8422403961938</v>
      </c>
      <c r="U9" s="77">
        <v>1448.4445744215384</v>
      </c>
      <c r="V9" s="77">
        <v>43.777904402926474</v>
      </c>
      <c r="W9" s="77">
        <v>0</v>
      </c>
      <c r="X9" s="77">
        <f t="shared" si="2"/>
        <v>3049.0647192206588</v>
      </c>
      <c r="Y9" s="108"/>
      <c r="Z9" s="77">
        <v>1150.9771045249372</v>
      </c>
      <c r="AA9" s="77">
        <v>838.54443538469127</v>
      </c>
      <c r="AB9" s="77">
        <v>47.025097061535526</v>
      </c>
      <c r="AC9" s="77">
        <v>0</v>
      </c>
      <c r="AD9" s="77">
        <f t="shared" si="3"/>
        <v>2036.5466369711639</v>
      </c>
      <c r="AE9" s="108"/>
      <c r="AF9" s="77">
        <v>922.4461369556625</v>
      </c>
      <c r="AG9" s="77">
        <v>1446.8629822749338</v>
      </c>
      <c r="AH9" s="77">
        <v>41.501798379103278</v>
      </c>
      <c r="AI9" s="77">
        <v>0</v>
      </c>
      <c r="AJ9" s="77">
        <f t="shared" si="4"/>
        <v>2410.8109176096996</v>
      </c>
      <c r="AR9" s="77">
        <v>1341.700713453288</v>
      </c>
      <c r="AS9" s="77">
        <v>2415.5803887391939</v>
      </c>
      <c r="AT9" s="77">
        <v>53.449797814354383</v>
      </c>
      <c r="AU9" s="77">
        <v>0</v>
      </c>
      <c r="AV9" s="77">
        <v>3810.7309000068362</v>
      </c>
    </row>
    <row r="10" spans="1:48" x14ac:dyDescent="0.2">
      <c r="A10" s="40">
        <v>5</v>
      </c>
      <c r="B10" s="115"/>
      <c r="C10" s="115"/>
      <c r="D10" s="115"/>
      <c r="E10" s="115"/>
      <c r="F10" s="115"/>
      <c r="G10" s="111"/>
      <c r="H10" s="41">
        <v>909.66326453632644</v>
      </c>
      <c r="I10" s="41">
        <v>1252.452284123191</v>
      </c>
      <c r="J10" s="41">
        <v>35.385110793497049</v>
      </c>
      <c r="K10" s="41">
        <v>0</v>
      </c>
      <c r="L10" s="41">
        <f t="shared" si="0"/>
        <v>2197.5006594530146</v>
      </c>
      <c r="M10" s="111"/>
      <c r="N10" s="41">
        <v>947.66626776120108</v>
      </c>
      <c r="O10" s="41">
        <v>1123.6353644613712</v>
      </c>
      <c r="P10" s="41">
        <v>43.054937130753153</v>
      </c>
      <c r="Q10" s="41">
        <v>0</v>
      </c>
      <c r="R10" s="41">
        <f t="shared" si="1"/>
        <v>2114.3565693533251</v>
      </c>
      <c r="S10" s="120"/>
      <c r="T10" s="41">
        <v>1556.842240396194</v>
      </c>
      <c r="U10" s="41">
        <v>1079.3547040030958</v>
      </c>
      <c r="V10" s="41">
        <v>43.777904402926474</v>
      </c>
      <c r="W10" s="41">
        <v>0</v>
      </c>
      <c r="X10" s="41">
        <f t="shared" si="2"/>
        <v>2679.9748488022165</v>
      </c>
      <c r="Y10" s="108"/>
      <c r="Z10" s="41">
        <v>1150.9771045249372</v>
      </c>
      <c r="AA10" s="41">
        <v>734.84298339154464</v>
      </c>
      <c r="AB10" s="41">
        <v>47.025097061535526</v>
      </c>
      <c r="AC10" s="41">
        <v>0</v>
      </c>
      <c r="AD10" s="41">
        <f t="shared" si="3"/>
        <v>1932.8451849780174</v>
      </c>
      <c r="AE10" s="108"/>
      <c r="AF10" s="41">
        <v>922.44613695566272</v>
      </c>
      <c r="AG10" s="41">
        <v>1247.6257958151609</v>
      </c>
      <c r="AH10" s="41">
        <v>41.501798379103278</v>
      </c>
      <c r="AI10" s="41">
        <v>0</v>
      </c>
      <c r="AJ10" s="41">
        <f t="shared" si="4"/>
        <v>2211.573731149927</v>
      </c>
      <c r="AR10" s="41">
        <v>1341.7007134532882</v>
      </c>
      <c r="AS10" s="41">
        <v>1776.9813060061911</v>
      </c>
      <c r="AT10" s="41">
        <v>53.44979781435439</v>
      </c>
      <c r="AU10" s="41">
        <v>12.795149962579515</v>
      </c>
      <c r="AV10" s="41">
        <v>3184.9269672364135</v>
      </c>
    </row>
    <row r="11" spans="1:48" x14ac:dyDescent="0.2">
      <c r="A11" s="78">
        <v>6</v>
      </c>
      <c r="B11" s="1"/>
      <c r="C11" s="1"/>
      <c r="D11" s="1"/>
      <c r="E11" s="1"/>
      <c r="F11" s="1"/>
      <c r="G11" s="111"/>
      <c r="H11" s="77">
        <v>909.66326453632655</v>
      </c>
      <c r="I11" s="77">
        <v>0</v>
      </c>
      <c r="J11" s="77">
        <v>35.385110793497049</v>
      </c>
      <c r="K11" s="77">
        <v>6634.3482680035131</v>
      </c>
      <c r="L11" s="77">
        <f t="shared" si="0"/>
        <v>7579.3966433333371</v>
      </c>
      <c r="M11" s="111"/>
      <c r="N11" s="77">
        <v>947.6662677612012</v>
      </c>
      <c r="O11" s="77">
        <v>73.915068370042491</v>
      </c>
      <c r="P11" s="77">
        <v>43.054937130753153</v>
      </c>
      <c r="Q11" s="77">
        <v>6866.5215804820318</v>
      </c>
      <c r="R11" s="77">
        <f t="shared" si="1"/>
        <v>7931.1578537440291</v>
      </c>
      <c r="S11" s="120"/>
      <c r="T11" s="77">
        <v>1556.842240396194</v>
      </c>
      <c r="U11" s="77">
        <v>0</v>
      </c>
      <c r="V11" s="77">
        <v>43.777904402926474</v>
      </c>
      <c r="W11" s="77">
        <v>7775.7216421701278</v>
      </c>
      <c r="X11" s="77">
        <f t="shared" si="2"/>
        <v>9376.3417869692476</v>
      </c>
      <c r="Y11" s="108"/>
      <c r="Z11" s="77">
        <v>1150.9771045249374</v>
      </c>
      <c r="AA11" s="77">
        <v>0.38292785305559646</v>
      </c>
      <c r="AB11" s="77">
        <v>47.025097061535526</v>
      </c>
      <c r="AC11" s="77">
        <v>8041.1930160336869</v>
      </c>
      <c r="AD11" s="77">
        <f t="shared" si="3"/>
        <v>9239.578145473215</v>
      </c>
      <c r="AE11" s="108"/>
      <c r="AF11" s="77">
        <v>922.4461369556625</v>
      </c>
      <c r="AG11" s="77">
        <v>3.3277177603495063</v>
      </c>
      <c r="AH11" s="77">
        <v>41.501798379103278</v>
      </c>
      <c r="AI11" s="77">
        <v>7786.766989525363</v>
      </c>
      <c r="AJ11" s="77">
        <f t="shared" si="4"/>
        <v>8754.0426426204776</v>
      </c>
      <c r="AR11" s="77">
        <v>1341.700713453288</v>
      </c>
      <c r="AS11" s="77">
        <v>5.5749140180082959</v>
      </c>
      <c r="AT11" s="77">
        <v>53.44979781435439</v>
      </c>
      <c r="AU11" s="77">
        <v>7989.8493206760413</v>
      </c>
      <c r="AV11" s="77">
        <v>9390.5747459616923</v>
      </c>
    </row>
    <row r="12" spans="1:48" x14ac:dyDescent="0.2">
      <c r="A12" s="40">
        <v>7</v>
      </c>
      <c r="B12" s="115"/>
      <c r="C12" s="115"/>
      <c r="D12" s="115"/>
      <c r="E12" s="115"/>
      <c r="F12" s="115"/>
      <c r="G12" s="111"/>
      <c r="H12" s="41">
        <v>909.66326453632644</v>
      </c>
      <c r="I12" s="41">
        <v>0</v>
      </c>
      <c r="J12" s="41">
        <v>35.385110793497049</v>
      </c>
      <c r="K12" s="41">
        <v>6673.8135999515443</v>
      </c>
      <c r="L12" s="41">
        <f t="shared" si="0"/>
        <v>7618.8619752813674</v>
      </c>
      <c r="M12" s="111"/>
      <c r="N12" s="41">
        <v>947.66626776120097</v>
      </c>
      <c r="O12" s="41">
        <v>0</v>
      </c>
      <c r="P12" s="41">
        <v>43.054937130753153</v>
      </c>
      <c r="Q12" s="41">
        <v>7052.9763079612794</v>
      </c>
      <c r="R12" s="41">
        <f t="shared" si="1"/>
        <v>8043.697512853234</v>
      </c>
      <c r="S12" s="120"/>
      <c r="T12" s="41">
        <v>1556.842240396194</v>
      </c>
      <c r="U12" s="41">
        <v>0</v>
      </c>
      <c r="V12" s="41">
        <v>43.777904402926474</v>
      </c>
      <c r="W12" s="41">
        <v>7949.6517842810308</v>
      </c>
      <c r="X12" s="41">
        <f t="shared" si="2"/>
        <v>9550.2719290801506</v>
      </c>
      <c r="Y12" s="108"/>
      <c r="Z12" s="41">
        <v>1150.9771045249372</v>
      </c>
      <c r="AA12" s="41">
        <v>0</v>
      </c>
      <c r="AB12" s="41">
        <v>47.025097061535526</v>
      </c>
      <c r="AC12" s="41">
        <v>8411.4990115891669</v>
      </c>
      <c r="AD12" s="41">
        <f t="shared" si="3"/>
        <v>9609.5012131756394</v>
      </c>
      <c r="AE12" s="108"/>
      <c r="AF12" s="41">
        <v>922.4461369556625</v>
      </c>
      <c r="AG12" s="41">
        <v>0</v>
      </c>
      <c r="AH12" s="41">
        <v>41.501798379103278</v>
      </c>
      <c r="AI12" s="41">
        <v>8255.365069709087</v>
      </c>
      <c r="AJ12" s="41">
        <f t="shared" si="4"/>
        <v>9219.3130050438522</v>
      </c>
      <c r="AR12" s="41">
        <v>1341.7007134532882</v>
      </c>
      <c r="AS12" s="41">
        <v>0</v>
      </c>
      <c r="AT12" s="41">
        <v>53.44979781435439</v>
      </c>
      <c r="AU12" s="41">
        <v>8934.4110586192</v>
      </c>
      <c r="AV12" s="41">
        <v>10329.561569886842</v>
      </c>
    </row>
    <row r="13" spans="1:48" x14ac:dyDescent="0.2">
      <c r="A13" s="78">
        <v>8</v>
      </c>
      <c r="B13" s="1"/>
      <c r="C13" s="1"/>
      <c r="D13" s="1"/>
      <c r="E13" s="1"/>
      <c r="F13" s="1"/>
      <c r="G13" s="111"/>
      <c r="H13" s="77">
        <v>909.66326453632644</v>
      </c>
      <c r="I13" s="77">
        <v>0</v>
      </c>
      <c r="J13" s="77">
        <v>35.385110793497049</v>
      </c>
      <c r="K13" s="77">
        <v>6722.3176453341102</v>
      </c>
      <c r="L13" s="77">
        <f t="shared" si="0"/>
        <v>7667.3660206639333</v>
      </c>
      <c r="M13" s="111"/>
      <c r="N13" s="77">
        <v>947.66626776120108</v>
      </c>
      <c r="O13" s="77">
        <v>0</v>
      </c>
      <c r="P13" s="77">
        <v>43.054937130753153</v>
      </c>
      <c r="Q13" s="77">
        <v>7019.9908822728885</v>
      </c>
      <c r="R13" s="77">
        <f t="shared" si="1"/>
        <v>8010.7120871648431</v>
      </c>
      <c r="S13" s="120"/>
      <c r="T13" s="77">
        <v>1556.842240396194</v>
      </c>
      <c r="U13" s="77">
        <v>0</v>
      </c>
      <c r="V13" s="77">
        <v>43.777904402926474</v>
      </c>
      <c r="W13" s="77">
        <v>7947.0208647682512</v>
      </c>
      <c r="X13" s="77">
        <f t="shared" si="2"/>
        <v>9547.6410095673709</v>
      </c>
      <c r="Y13" s="108"/>
      <c r="Z13" s="77">
        <v>1150.9771045249372</v>
      </c>
      <c r="AA13" s="77">
        <v>0</v>
      </c>
      <c r="AB13" s="77">
        <v>47.025097061535526</v>
      </c>
      <c r="AC13" s="77">
        <v>8402.4492585901771</v>
      </c>
      <c r="AD13" s="77">
        <f t="shared" si="3"/>
        <v>9600.4514601766496</v>
      </c>
      <c r="AE13" s="108"/>
      <c r="AF13" s="77">
        <v>922.44613695566284</v>
      </c>
      <c r="AG13" s="77">
        <v>0</v>
      </c>
      <c r="AH13" s="77">
        <v>41.501798379103278</v>
      </c>
      <c r="AI13" s="77">
        <v>8249.3567712825588</v>
      </c>
      <c r="AJ13" s="77">
        <f t="shared" si="4"/>
        <v>9213.3047066173258</v>
      </c>
      <c r="AR13" s="77">
        <v>1341.7007134532882</v>
      </c>
      <c r="AS13" s="77">
        <v>0</v>
      </c>
      <c r="AT13" s="77">
        <v>53.449797814354397</v>
      </c>
      <c r="AU13" s="77">
        <v>8953.3047812972309</v>
      </c>
      <c r="AV13" s="77">
        <v>10348.455292564873</v>
      </c>
    </row>
    <row r="14" spans="1:48" x14ac:dyDescent="0.2">
      <c r="A14" s="40">
        <v>9</v>
      </c>
      <c r="B14" s="115"/>
      <c r="C14" s="115"/>
      <c r="D14" s="115"/>
      <c r="E14" s="115"/>
      <c r="F14" s="115"/>
      <c r="G14" s="111"/>
      <c r="H14" s="41">
        <v>909.66326453632632</v>
      </c>
      <c r="I14" s="41">
        <v>0</v>
      </c>
      <c r="J14" s="41">
        <v>35.385110793497049</v>
      </c>
      <c r="K14" s="41">
        <v>6778.8981574748377</v>
      </c>
      <c r="L14" s="41">
        <f t="shared" si="0"/>
        <v>7723.9465328046608</v>
      </c>
      <c r="M14" s="111"/>
      <c r="N14" s="41">
        <v>947.66626776120108</v>
      </c>
      <c r="O14" s="41">
        <v>0</v>
      </c>
      <c r="P14" s="41">
        <v>43.054937130753153</v>
      </c>
      <c r="Q14" s="41">
        <v>7080.224629235835</v>
      </c>
      <c r="R14" s="41">
        <f t="shared" si="1"/>
        <v>8070.9458341277896</v>
      </c>
      <c r="S14" s="120"/>
      <c r="T14" s="41">
        <v>1556.8422403961938</v>
      </c>
      <c r="U14" s="41">
        <v>0</v>
      </c>
      <c r="V14" s="41">
        <v>43.777904402926481</v>
      </c>
      <c r="W14" s="41">
        <v>7600.3009780971361</v>
      </c>
      <c r="X14" s="41">
        <f t="shared" si="2"/>
        <v>9200.9211228962558</v>
      </c>
      <c r="Y14" s="108"/>
      <c r="Z14" s="41">
        <v>1150.9771045249372</v>
      </c>
      <c r="AA14" s="41">
        <v>0</v>
      </c>
      <c r="AB14" s="41">
        <v>47.025097061535526</v>
      </c>
      <c r="AC14" s="41">
        <v>8426.880769522053</v>
      </c>
      <c r="AD14" s="41">
        <f t="shared" si="3"/>
        <v>9624.8829711085255</v>
      </c>
      <c r="AE14" s="108"/>
      <c r="AF14" s="41">
        <v>922.44613695566272</v>
      </c>
      <c r="AG14" s="41">
        <v>0</v>
      </c>
      <c r="AH14" s="41">
        <v>41.501798379103278</v>
      </c>
      <c r="AI14" s="41">
        <v>8253.0806426211402</v>
      </c>
      <c r="AJ14" s="41">
        <f t="shared" si="4"/>
        <v>9217.0285779559053</v>
      </c>
      <c r="AR14" s="41">
        <v>1341.7007134532882</v>
      </c>
      <c r="AS14" s="41">
        <v>0</v>
      </c>
      <c r="AT14" s="41">
        <v>53.44979781435439</v>
      </c>
      <c r="AU14" s="41">
        <v>8977.874462554566</v>
      </c>
      <c r="AV14" s="41">
        <v>10373.024973822208</v>
      </c>
    </row>
    <row r="15" spans="1:48" x14ac:dyDescent="0.2">
      <c r="A15" s="78">
        <v>10</v>
      </c>
      <c r="B15" s="1"/>
      <c r="C15" s="1"/>
      <c r="D15" s="1"/>
      <c r="E15" s="1"/>
      <c r="F15" s="1"/>
      <c r="G15" s="111"/>
      <c r="H15" s="77">
        <v>909.66326453632632</v>
      </c>
      <c r="I15" s="77">
        <v>0</v>
      </c>
      <c r="J15" s="77">
        <v>35.385110793497041</v>
      </c>
      <c r="K15" s="77">
        <v>6782.1859741832586</v>
      </c>
      <c r="L15" s="77">
        <f t="shared" si="0"/>
        <v>7727.2343495130817</v>
      </c>
      <c r="M15" s="111"/>
      <c r="N15" s="77">
        <v>947.66626776120108</v>
      </c>
      <c r="O15" s="77">
        <v>0</v>
      </c>
      <c r="P15" s="77">
        <v>43.054937130753153</v>
      </c>
      <c r="Q15" s="77">
        <v>7023.3214532317215</v>
      </c>
      <c r="R15" s="77">
        <f t="shared" si="1"/>
        <v>8014.0426581236761</v>
      </c>
      <c r="S15" s="120"/>
      <c r="T15" s="77">
        <v>1556.842240396194</v>
      </c>
      <c r="U15" s="77">
        <v>0</v>
      </c>
      <c r="V15" s="77">
        <v>43.777904402926474</v>
      </c>
      <c r="W15" s="77">
        <v>7565.7613714906465</v>
      </c>
      <c r="X15" s="77">
        <f t="shared" si="2"/>
        <v>9166.3815162897663</v>
      </c>
      <c r="Y15" s="108"/>
      <c r="Z15" s="77">
        <v>1150.977104524937</v>
      </c>
      <c r="AA15" s="77">
        <v>0</v>
      </c>
      <c r="AB15" s="77">
        <v>47.025097061535526</v>
      </c>
      <c r="AC15" s="77">
        <v>8396.5215400028319</v>
      </c>
      <c r="AD15" s="77">
        <f t="shared" si="3"/>
        <v>9594.5237415893043</v>
      </c>
      <c r="AE15" s="108"/>
      <c r="AF15" s="77">
        <v>922.44613695566272</v>
      </c>
      <c r="AG15" s="77">
        <v>0</v>
      </c>
      <c r="AH15" s="77">
        <v>41.501798379103278</v>
      </c>
      <c r="AI15" s="77">
        <v>8260.8262334459978</v>
      </c>
      <c r="AJ15" s="77">
        <f t="shared" si="4"/>
        <v>9224.7741687807647</v>
      </c>
      <c r="AR15" s="77">
        <v>1341.7007134532882</v>
      </c>
      <c r="AS15" s="77">
        <v>0</v>
      </c>
      <c r="AT15" s="77">
        <v>53.44979781435439</v>
      </c>
      <c r="AU15" s="77">
        <v>8931.548916755255</v>
      </c>
      <c r="AV15" s="77">
        <v>10326.699428022897</v>
      </c>
    </row>
    <row r="16" spans="1:48" x14ac:dyDescent="0.2">
      <c r="A16" s="40">
        <v>11</v>
      </c>
      <c r="B16" s="115"/>
      <c r="C16" s="115"/>
      <c r="D16" s="115"/>
      <c r="E16" s="115"/>
      <c r="F16" s="115"/>
      <c r="G16" s="111"/>
      <c r="H16" s="41">
        <v>909.66326453632632</v>
      </c>
      <c r="I16" s="41">
        <v>0</v>
      </c>
      <c r="J16" s="41">
        <v>35.385110793497041</v>
      </c>
      <c r="K16" s="41">
        <v>6694.9771275134326</v>
      </c>
      <c r="L16" s="41">
        <f t="shared" si="0"/>
        <v>7640.0255028432557</v>
      </c>
      <c r="M16" s="111"/>
      <c r="N16" s="41">
        <v>947.66626776120108</v>
      </c>
      <c r="O16" s="41">
        <v>0</v>
      </c>
      <c r="P16" s="41">
        <v>43.05493713075316</v>
      </c>
      <c r="Q16" s="41">
        <v>7075.9059273074145</v>
      </c>
      <c r="R16" s="41">
        <f t="shared" si="1"/>
        <v>8066.627132199369</v>
      </c>
      <c r="S16" s="120"/>
      <c r="T16" s="41">
        <v>1556.842240396194</v>
      </c>
      <c r="U16" s="41">
        <v>0</v>
      </c>
      <c r="V16" s="41">
        <v>43.777904402926474</v>
      </c>
      <c r="W16" s="41">
        <v>7551.1420022704688</v>
      </c>
      <c r="X16" s="41">
        <f t="shared" si="2"/>
        <v>9151.7621470695885</v>
      </c>
      <c r="Y16" s="108"/>
      <c r="Z16" s="41">
        <v>1150.9771045249372</v>
      </c>
      <c r="AA16" s="41">
        <v>0</v>
      </c>
      <c r="AB16" s="41">
        <v>47.025097061535526</v>
      </c>
      <c r="AC16" s="41">
        <v>8387.4670493036065</v>
      </c>
      <c r="AD16" s="41">
        <f t="shared" si="3"/>
        <v>9585.4692508900789</v>
      </c>
      <c r="AE16" s="108"/>
      <c r="AF16" s="41">
        <v>922.4461369556625</v>
      </c>
      <c r="AG16" s="41">
        <v>0</v>
      </c>
      <c r="AH16" s="41">
        <v>41.501798379103278</v>
      </c>
      <c r="AI16" s="41">
        <v>8292.9611412106951</v>
      </c>
      <c r="AJ16" s="41">
        <f t="shared" si="4"/>
        <v>9256.9090765454603</v>
      </c>
      <c r="AR16" s="41">
        <v>1341.700713453288</v>
      </c>
      <c r="AS16" s="41">
        <v>0</v>
      </c>
      <c r="AT16" s="41">
        <v>53.44979781435439</v>
      </c>
      <c r="AU16" s="41">
        <v>8960.2258178160318</v>
      </c>
      <c r="AV16" s="41">
        <v>10355.376329083674</v>
      </c>
    </row>
    <row r="17" spans="1:48" x14ac:dyDescent="0.2">
      <c r="A17" s="78">
        <v>12</v>
      </c>
      <c r="B17" s="1"/>
      <c r="C17" s="1"/>
      <c r="D17" s="1"/>
      <c r="E17" s="1"/>
      <c r="F17" s="1"/>
      <c r="G17" s="111"/>
      <c r="H17" s="77">
        <v>909.66326453632644</v>
      </c>
      <c r="I17" s="77">
        <v>0</v>
      </c>
      <c r="J17" s="77">
        <v>35.385110793497041</v>
      </c>
      <c r="K17" s="77">
        <v>6770.9556014517248</v>
      </c>
      <c r="L17" s="77">
        <f t="shared" si="0"/>
        <v>7716.0039767815479</v>
      </c>
      <c r="M17" s="111"/>
      <c r="N17" s="77">
        <v>947.6662677612012</v>
      </c>
      <c r="O17" s="77">
        <v>0</v>
      </c>
      <c r="P17" s="77">
        <v>43.054937130753153</v>
      </c>
      <c r="Q17" s="77">
        <v>7064.3814619320101</v>
      </c>
      <c r="R17" s="77">
        <f t="shared" si="1"/>
        <v>8055.1026668239647</v>
      </c>
      <c r="S17" s="120"/>
      <c r="T17" s="77">
        <v>1556.8422403961938</v>
      </c>
      <c r="U17" s="77">
        <v>0</v>
      </c>
      <c r="V17" s="77">
        <v>43.777904402926474</v>
      </c>
      <c r="W17" s="77">
        <v>7756.6049257341692</v>
      </c>
      <c r="X17" s="77">
        <f t="shared" si="2"/>
        <v>9357.2250705332899</v>
      </c>
      <c r="Y17" s="108"/>
      <c r="Z17" s="77">
        <v>1150.9771045249372</v>
      </c>
      <c r="AA17" s="77">
        <v>0</v>
      </c>
      <c r="AB17" s="77">
        <v>47.025097061535526</v>
      </c>
      <c r="AC17" s="77">
        <v>8664.9451399932186</v>
      </c>
      <c r="AD17" s="77">
        <f t="shared" si="3"/>
        <v>9862.9473415796911</v>
      </c>
      <c r="AE17" s="108"/>
      <c r="AF17" s="77">
        <v>922.44613695566272</v>
      </c>
      <c r="AG17" s="77">
        <v>0</v>
      </c>
      <c r="AH17" s="77">
        <v>41.501798379103278</v>
      </c>
      <c r="AI17" s="77">
        <v>8237.4394519101388</v>
      </c>
      <c r="AJ17" s="77">
        <f t="shared" si="4"/>
        <v>9201.3873872449039</v>
      </c>
      <c r="AR17" s="77">
        <v>1341.700713453288</v>
      </c>
      <c r="AS17" s="77">
        <v>0</v>
      </c>
      <c r="AT17" s="77">
        <v>53.44979781435439</v>
      </c>
      <c r="AU17" s="77">
        <v>9607.186297428274</v>
      </c>
      <c r="AV17" s="77">
        <v>11002.336808695916</v>
      </c>
    </row>
    <row r="18" spans="1:48" x14ac:dyDescent="0.2">
      <c r="A18" s="40">
        <v>13</v>
      </c>
      <c r="B18" s="115"/>
      <c r="C18" s="115"/>
      <c r="D18" s="115"/>
      <c r="E18" s="115"/>
      <c r="F18" s="115"/>
      <c r="G18" s="111"/>
      <c r="H18" s="41">
        <v>909.66326453632655</v>
      </c>
      <c r="I18" s="41">
        <v>0</v>
      </c>
      <c r="J18" s="41">
        <v>35.385110793497041</v>
      </c>
      <c r="K18" s="41">
        <v>6764.6355594530687</v>
      </c>
      <c r="L18" s="41">
        <f t="shared" si="0"/>
        <v>7709.6839347828918</v>
      </c>
      <c r="M18" s="111"/>
      <c r="N18" s="41">
        <v>947.66626776120108</v>
      </c>
      <c r="O18" s="41">
        <v>0</v>
      </c>
      <c r="P18" s="41">
        <v>43.05493713075316</v>
      </c>
      <c r="Q18" s="41">
        <v>7081.5190243496863</v>
      </c>
      <c r="R18" s="41">
        <f t="shared" si="1"/>
        <v>8072.2402292416409</v>
      </c>
      <c r="S18" s="120"/>
      <c r="T18" s="41">
        <v>1556.842240396194</v>
      </c>
      <c r="U18" s="41">
        <v>0</v>
      </c>
      <c r="V18" s="41">
        <v>43.777904402926474</v>
      </c>
      <c r="W18" s="41">
        <v>7244.436471549132</v>
      </c>
      <c r="X18" s="41">
        <f t="shared" si="2"/>
        <v>8845.0566163482526</v>
      </c>
      <c r="Y18" s="108"/>
      <c r="Z18" s="41">
        <v>1150.9771045249372</v>
      </c>
      <c r="AA18" s="41">
        <v>0</v>
      </c>
      <c r="AB18" s="41">
        <v>47.025097061535533</v>
      </c>
      <c r="AC18" s="41">
        <v>8677.0301353143568</v>
      </c>
      <c r="AD18" s="41">
        <f t="shared" si="3"/>
        <v>9875.0323369008293</v>
      </c>
      <c r="AE18" s="108"/>
      <c r="AF18" s="41">
        <v>922.44613695566272</v>
      </c>
      <c r="AG18" s="41">
        <v>0</v>
      </c>
      <c r="AH18" s="41">
        <v>41.501798379103278</v>
      </c>
      <c r="AI18" s="41">
        <v>8254.3276136112509</v>
      </c>
      <c r="AJ18" s="41">
        <f t="shared" si="4"/>
        <v>9218.2755489460178</v>
      </c>
      <c r="AR18" s="41">
        <v>1341.700713453288</v>
      </c>
      <c r="AS18" s="41">
        <v>0</v>
      </c>
      <c r="AT18" s="41">
        <v>53.44979781435439</v>
      </c>
      <c r="AU18" s="41">
        <v>9691.2455262232852</v>
      </c>
      <c r="AV18" s="41">
        <v>11086.396037490927</v>
      </c>
    </row>
    <row r="19" spans="1:48" x14ac:dyDescent="0.2">
      <c r="A19" s="78">
        <v>14</v>
      </c>
      <c r="B19" s="1"/>
      <c r="C19" s="1"/>
      <c r="D19" s="1"/>
      <c r="E19" s="1"/>
      <c r="F19" s="1"/>
      <c r="G19" s="111"/>
      <c r="H19" s="77">
        <v>909.66326453632644</v>
      </c>
      <c r="I19" s="77">
        <v>0</v>
      </c>
      <c r="J19" s="77">
        <v>35.385110793497049</v>
      </c>
      <c r="K19" s="77">
        <v>6710.7838300087542</v>
      </c>
      <c r="L19" s="77">
        <f t="shared" si="0"/>
        <v>7655.8322053385773</v>
      </c>
      <c r="M19" s="111"/>
      <c r="N19" s="77">
        <v>947.66626776120108</v>
      </c>
      <c r="O19" s="77">
        <v>0</v>
      </c>
      <c r="P19" s="77">
        <v>43.054937130753153</v>
      </c>
      <c r="Q19" s="77">
        <v>7008.4319754043236</v>
      </c>
      <c r="R19" s="77">
        <f t="shared" si="1"/>
        <v>7999.1531802962782</v>
      </c>
      <c r="S19" s="120"/>
      <c r="T19" s="77">
        <v>1556.842240396194</v>
      </c>
      <c r="U19" s="77">
        <v>0</v>
      </c>
      <c r="V19" s="77">
        <v>43.777904402926474</v>
      </c>
      <c r="W19" s="77">
        <v>7250.8357831228877</v>
      </c>
      <c r="X19" s="77">
        <f t="shared" si="2"/>
        <v>8851.4559279220084</v>
      </c>
      <c r="Y19" s="108"/>
      <c r="Z19" s="77">
        <v>1150.977104524937</v>
      </c>
      <c r="AA19" s="77">
        <v>0</v>
      </c>
      <c r="AB19" s="77">
        <v>47.025097061535526</v>
      </c>
      <c r="AC19" s="77">
        <v>8620.8418529498758</v>
      </c>
      <c r="AD19" s="77">
        <f t="shared" si="3"/>
        <v>9818.8440545363483</v>
      </c>
      <c r="AE19" s="108"/>
      <c r="AF19" s="77">
        <v>922.44613695566295</v>
      </c>
      <c r="AG19" s="77">
        <v>0</v>
      </c>
      <c r="AH19" s="77">
        <v>41.501798379103278</v>
      </c>
      <c r="AI19" s="77">
        <v>8226.227415235795</v>
      </c>
      <c r="AJ19" s="77">
        <f t="shared" si="4"/>
        <v>9190.1753505705619</v>
      </c>
      <c r="AR19" s="77">
        <v>1341.7007134532882</v>
      </c>
      <c r="AS19" s="77">
        <v>0</v>
      </c>
      <c r="AT19" s="77">
        <v>53.449797814354383</v>
      </c>
      <c r="AU19" s="77">
        <v>9690.9529870780461</v>
      </c>
      <c r="AV19" s="77">
        <v>11086.103498345688</v>
      </c>
    </row>
    <row r="20" spans="1:48" x14ac:dyDescent="0.2">
      <c r="A20" s="40">
        <v>15</v>
      </c>
      <c r="B20" s="115"/>
      <c r="C20" s="115"/>
      <c r="D20" s="115"/>
      <c r="E20" s="115"/>
      <c r="F20" s="115"/>
      <c r="G20" s="111"/>
      <c r="H20" s="41">
        <v>909.66326453632644</v>
      </c>
      <c r="I20" s="41">
        <v>0</v>
      </c>
      <c r="J20" s="41">
        <v>35.385110793497041</v>
      </c>
      <c r="K20" s="41">
        <v>6707.9978249667774</v>
      </c>
      <c r="L20" s="41">
        <f t="shared" si="0"/>
        <v>7653.0462002966005</v>
      </c>
      <c r="M20" s="111"/>
      <c r="N20" s="41">
        <v>947.66626776120097</v>
      </c>
      <c r="O20" s="41">
        <v>0</v>
      </c>
      <c r="P20" s="41">
        <v>43.05493713075316</v>
      </c>
      <c r="Q20" s="41">
        <v>6907.806470374725</v>
      </c>
      <c r="R20" s="41">
        <f t="shared" si="1"/>
        <v>7898.5276752666796</v>
      </c>
      <c r="S20" s="120"/>
      <c r="T20" s="41">
        <v>1556.842240396194</v>
      </c>
      <c r="U20" s="41">
        <v>0</v>
      </c>
      <c r="V20" s="41">
        <v>43.777904402926474</v>
      </c>
      <c r="W20" s="41">
        <v>6890.9077883612499</v>
      </c>
      <c r="X20" s="41">
        <f t="shared" si="2"/>
        <v>8491.5279331603706</v>
      </c>
      <c r="Y20" s="108"/>
      <c r="Z20" s="41">
        <v>1150.9771045249372</v>
      </c>
      <c r="AA20" s="41">
        <v>0</v>
      </c>
      <c r="AB20" s="41">
        <v>47.025097061535526</v>
      </c>
      <c r="AC20" s="41">
        <v>8612.7126968403627</v>
      </c>
      <c r="AD20" s="41">
        <f t="shared" si="3"/>
        <v>9810.7148984268351</v>
      </c>
      <c r="AE20" s="108"/>
      <c r="AF20" s="41">
        <v>922.44613695566261</v>
      </c>
      <c r="AG20" s="41">
        <v>0</v>
      </c>
      <c r="AH20" s="41">
        <v>41.501798379103278</v>
      </c>
      <c r="AI20" s="41">
        <v>8229.3515156600351</v>
      </c>
      <c r="AJ20" s="41">
        <f t="shared" si="4"/>
        <v>9193.2994509948003</v>
      </c>
      <c r="AR20" s="41">
        <v>1341.7007134532882</v>
      </c>
      <c r="AS20" s="41">
        <v>0</v>
      </c>
      <c r="AT20" s="41">
        <v>53.44979781435439</v>
      </c>
      <c r="AU20" s="41">
        <v>9642.2448049808718</v>
      </c>
      <c r="AV20" s="41">
        <v>11037.395316248514</v>
      </c>
    </row>
    <row r="21" spans="1:48" x14ac:dyDescent="0.2">
      <c r="A21" s="78">
        <v>16</v>
      </c>
      <c r="B21" s="1"/>
      <c r="C21" s="1"/>
      <c r="D21" s="1"/>
      <c r="E21" s="1"/>
      <c r="F21" s="1"/>
      <c r="G21" s="111"/>
      <c r="H21" s="77">
        <v>885.12818279567784</v>
      </c>
      <c r="I21" s="77">
        <v>0</v>
      </c>
      <c r="J21" s="77">
        <v>34.43071742666929</v>
      </c>
      <c r="K21" s="77">
        <v>6724.5232291809134</v>
      </c>
      <c r="L21" s="77">
        <f t="shared" si="0"/>
        <v>7644.0821294032603</v>
      </c>
      <c r="M21" s="111"/>
      <c r="N21" s="77">
        <v>925.73305007159627</v>
      </c>
      <c r="O21" s="77">
        <v>0</v>
      </c>
      <c r="P21" s="77">
        <v>42.058454148477139</v>
      </c>
      <c r="Q21" s="77">
        <v>7100.1480347414645</v>
      </c>
      <c r="R21" s="77">
        <f t="shared" si="1"/>
        <v>8067.9395389615383</v>
      </c>
      <c r="S21" s="120"/>
      <c r="T21" s="77">
        <v>1230.9244385719278</v>
      </c>
      <c r="U21" s="77">
        <v>0</v>
      </c>
      <c r="V21" s="77">
        <v>34.613200362108785</v>
      </c>
      <c r="W21" s="77">
        <v>6595.2763044049507</v>
      </c>
      <c r="X21" s="77">
        <f t="shared" si="2"/>
        <v>7860.813943338987</v>
      </c>
      <c r="Y21" s="108"/>
      <c r="Z21" s="77">
        <v>1103.794619988756</v>
      </c>
      <c r="AA21" s="77">
        <v>0</v>
      </c>
      <c r="AB21" s="77">
        <v>45.097377642795138</v>
      </c>
      <c r="AC21" s="77">
        <v>8488.6393174163495</v>
      </c>
      <c r="AD21" s="77">
        <f t="shared" si="3"/>
        <v>9637.5313150479014</v>
      </c>
      <c r="AE21" s="108"/>
      <c r="AF21" s="77">
        <v>889.87255279499686</v>
      </c>
      <c r="AG21" s="77">
        <v>0</v>
      </c>
      <c r="AH21" s="77">
        <v>40.036279398469638</v>
      </c>
      <c r="AI21" s="77">
        <v>8143.4693983382849</v>
      </c>
      <c r="AJ21" s="77">
        <f t="shared" si="4"/>
        <v>9073.3782305317509</v>
      </c>
      <c r="AR21" s="77">
        <v>1341.6250995894634</v>
      </c>
      <c r="AS21" s="77">
        <v>0</v>
      </c>
      <c r="AT21" s="77">
        <v>55.398080343525478</v>
      </c>
      <c r="AU21" s="77">
        <v>9598.2705665770536</v>
      </c>
      <c r="AV21" s="77">
        <v>10995.293746510042</v>
      </c>
    </row>
    <row r="22" spans="1:48" x14ac:dyDescent="0.2">
      <c r="A22" s="40">
        <v>17</v>
      </c>
      <c r="B22" s="115"/>
      <c r="C22" s="115"/>
      <c r="D22" s="115"/>
      <c r="E22" s="115"/>
      <c r="F22" s="115"/>
      <c r="G22" s="111"/>
      <c r="H22" s="41">
        <v>839.07861110237661</v>
      </c>
      <c r="I22" s="41">
        <v>0</v>
      </c>
      <c r="J22" s="41">
        <v>32.639429089670067</v>
      </c>
      <c r="K22" s="41">
        <v>6374.2383200389359</v>
      </c>
      <c r="L22" s="41">
        <f t="shared" si="0"/>
        <v>7245.9563602309827</v>
      </c>
      <c r="M22" s="111"/>
      <c r="N22" s="41">
        <v>898.32499947754582</v>
      </c>
      <c r="O22" s="41">
        <v>0</v>
      </c>
      <c r="P22" s="41">
        <v>40.813235303671007</v>
      </c>
      <c r="Q22" s="41">
        <v>6888.3796220095974</v>
      </c>
      <c r="R22" s="41">
        <f t="shared" si="1"/>
        <v>7827.5178567908142</v>
      </c>
      <c r="S22" s="120"/>
      <c r="T22" s="41">
        <v>1245.6193369327602</v>
      </c>
      <c r="U22" s="41">
        <v>0</v>
      </c>
      <c r="V22" s="41">
        <v>35.026416190250465</v>
      </c>
      <c r="W22" s="41">
        <v>6670.7077769808693</v>
      </c>
      <c r="X22" s="41">
        <f t="shared" si="2"/>
        <v>7951.3535301038801</v>
      </c>
      <c r="Y22" s="108"/>
      <c r="Z22" s="41">
        <v>1078.984392918087</v>
      </c>
      <c r="AA22" s="41">
        <v>0</v>
      </c>
      <c r="AB22" s="41">
        <v>44.083714267971963</v>
      </c>
      <c r="AC22" s="41">
        <v>8295.6908940189878</v>
      </c>
      <c r="AD22" s="41">
        <f t="shared" si="3"/>
        <v>9418.7590012050459</v>
      </c>
      <c r="AE22" s="108"/>
      <c r="AF22" s="41">
        <v>875.97708131707395</v>
      </c>
      <c r="AG22" s="41">
        <v>0</v>
      </c>
      <c r="AH22" s="41">
        <v>39.411107876192389</v>
      </c>
      <c r="AI22" s="41">
        <v>8012.4899577541009</v>
      </c>
      <c r="AJ22" s="41">
        <f t="shared" si="4"/>
        <v>8927.878146947367</v>
      </c>
      <c r="AR22" s="41">
        <v>1341.6074105403518</v>
      </c>
      <c r="AS22" s="41">
        <v>0</v>
      </c>
      <c r="AT22" s="41">
        <v>55.979682972634599</v>
      </c>
      <c r="AU22" s="41">
        <v>9533.5072734663681</v>
      </c>
      <c r="AV22" s="41">
        <v>10931.094366979354</v>
      </c>
    </row>
    <row r="23" spans="1:48" x14ac:dyDescent="0.2">
      <c r="A23" s="78">
        <v>18</v>
      </c>
      <c r="B23" s="1"/>
      <c r="C23" s="1"/>
      <c r="D23" s="1"/>
      <c r="E23" s="1"/>
      <c r="F23" s="1"/>
      <c r="G23" s="111"/>
      <c r="H23" s="77">
        <v>785.35516013977804</v>
      </c>
      <c r="I23" s="77">
        <v>0</v>
      </c>
      <c r="J23" s="77">
        <v>30.549633515162022</v>
      </c>
      <c r="K23" s="77">
        <v>5994.5609989823888</v>
      </c>
      <c r="L23" s="77">
        <f t="shared" si="0"/>
        <v>6810.4657926373293</v>
      </c>
      <c r="M23" s="111"/>
      <c r="N23" s="77">
        <v>824.40286363031976</v>
      </c>
      <c r="O23" s="77">
        <v>0</v>
      </c>
      <c r="P23" s="77">
        <v>37.454760891584712</v>
      </c>
      <c r="Q23" s="77">
        <v>6363.0569443975292</v>
      </c>
      <c r="R23" s="77">
        <f t="shared" si="1"/>
        <v>7224.9145689194338</v>
      </c>
      <c r="S23" s="120"/>
      <c r="T23" s="77">
        <v>1217.9083228043723</v>
      </c>
      <c r="U23" s="77">
        <v>0</v>
      </c>
      <c r="V23" s="77">
        <v>34.247191361977556</v>
      </c>
      <c r="W23" s="77">
        <v>6563.4919208316251</v>
      </c>
      <c r="X23" s="77">
        <f t="shared" si="2"/>
        <v>7815.6474349979744</v>
      </c>
      <c r="Y23" s="108"/>
      <c r="Z23" s="77">
        <v>1026.5895486859069</v>
      </c>
      <c r="AA23" s="77">
        <v>0</v>
      </c>
      <c r="AB23" s="77">
        <v>41.943035165098529</v>
      </c>
      <c r="AC23" s="77">
        <v>7911.0513465444619</v>
      </c>
      <c r="AD23" s="77">
        <f t="shared" si="3"/>
        <v>8979.5839303954672</v>
      </c>
      <c r="AE23" s="108"/>
      <c r="AF23" s="77">
        <v>822.45110681492315</v>
      </c>
      <c r="AG23" s="77">
        <v>0</v>
      </c>
      <c r="AH23" s="77">
        <v>37.002919351315889</v>
      </c>
      <c r="AI23" s="77">
        <v>7544.4196043604743</v>
      </c>
      <c r="AJ23" s="77">
        <f t="shared" si="4"/>
        <v>8403.8736305267139</v>
      </c>
      <c r="AR23" s="77">
        <v>2.4282443701912722</v>
      </c>
      <c r="AS23" s="77">
        <v>0</v>
      </c>
      <c r="AT23" s="77">
        <v>6.7007551513243122</v>
      </c>
      <c r="AU23" s="77">
        <v>9090.255960621007</v>
      </c>
      <c r="AV23" s="77">
        <v>9099.3849601425227</v>
      </c>
    </row>
    <row r="24" spans="1:48" x14ac:dyDescent="0.2">
      <c r="A24" s="40">
        <v>19</v>
      </c>
      <c r="B24" s="115"/>
      <c r="C24" s="115"/>
      <c r="D24" s="115"/>
      <c r="E24" s="115"/>
      <c r="F24" s="115"/>
      <c r="G24" s="111"/>
      <c r="H24" s="41">
        <v>606.75578125224285</v>
      </c>
      <c r="I24" s="41">
        <v>0</v>
      </c>
      <c r="J24" s="41">
        <v>23.602272820315793</v>
      </c>
      <c r="K24" s="41">
        <v>4927.8875348570646</v>
      </c>
      <c r="L24" s="41">
        <f t="shared" si="0"/>
        <v>5558.2455889296234</v>
      </c>
      <c r="M24" s="111"/>
      <c r="N24" s="41">
        <v>656.10188159935456</v>
      </c>
      <c r="O24" s="41">
        <v>0</v>
      </c>
      <c r="P24" s="41">
        <v>29.808410644776984</v>
      </c>
      <c r="Q24" s="41">
        <v>5487.1293923584981</v>
      </c>
      <c r="R24" s="41">
        <f t="shared" si="1"/>
        <v>6173.0396846026297</v>
      </c>
      <c r="S24" s="120"/>
      <c r="T24" s="41">
        <v>1005.2742529057933</v>
      </c>
      <c r="U24" s="41">
        <v>0</v>
      </c>
      <c r="V24" s="41">
        <v>28.267989524252339</v>
      </c>
      <c r="W24" s="41">
        <v>5845.5535394515809</v>
      </c>
      <c r="X24" s="41">
        <f t="shared" si="2"/>
        <v>6879.0957818816269</v>
      </c>
      <c r="Y24" s="108"/>
      <c r="Z24" s="41">
        <v>829.56021110198037</v>
      </c>
      <c r="AA24" s="41">
        <v>0</v>
      </c>
      <c r="AB24" s="41">
        <v>33.893071627658365</v>
      </c>
      <c r="AC24" s="41">
        <v>6762.7624654944484</v>
      </c>
      <c r="AD24" s="41">
        <f t="shared" si="3"/>
        <v>7626.2157482240873</v>
      </c>
      <c r="AE24" s="108"/>
      <c r="AF24" s="41">
        <v>640.38441313960652</v>
      </c>
      <c r="AG24" s="41">
        <v>0</v>
      </c>
      <c r="AH24" s="41">
        <v>28.811551953539983</v>
      </c>
      <c r="AI24" s="41">
        <v>6109.5078239375689</v>
      </c>
      <c r="AJ24" s="41">
        <f t="shared" si="4"/>
        <v>6778.7037890307156</v>
      </c>
      <c r="AR24" s="41">
        <v>2.2384943298005635</v>
      </c>
      <c r="AS24" s="41">
        <v>0</v>
      </c>
      <c r="AT24" s="41">
        <v>13.000961248221191</v>
      </c>
      <c r="AU24" s="41">
        <v>9255.796153333109</v>
      </c>
      <c r="AV24" s="41">
        <v>9271.0356089111301</v>
      </c>
    </row>
    <row r="25" spans="1:48" x14ac:dyDescent="0.2">
      <c r="A25" s="78">
        <v>20</v>
      </c>
      <c r="B25" s="1"/>
      <c r="C25" s="1"/>
      <c r="D25" s="1"/>
      <c r="E25" s="1"/>
      <c r="F25" s="1"/>
      <c r="G25" s="111"/>
      <c r="H25" s="77">
        <v>399.98504288354201</v>
      </c>
      <c r="I25" s="77">
        <v>0</v>
      </c>
      <c r="J25" s="77">
        <v>15.559070713260184</v>
      </c>
      <c r="K25" s="77">
        <v>3618.5601557256514</v>
      </c>
      <c r="L25" s="77">
        <f t="shared" si="0"/>
        <v>4034.1042693224535</v>
      </c>
      <c r="M25" s="111"/>
      <c r="N25" s="77">
        <v>451.94853071371756</v>
      </c>
      <c r="O25" s="77">
        <v>0</v>
      </c>
      <c r="P25" s="77">
        <v>20.533194266991334</v>
      </c>
      <c r="Q25" s="77">
        <v>4205.3501455635324</v>
      </c>
      <c r="R25" s="77">
        <f t="shared" si="1"/>
        <v>4677.8318705442416</v>
      </c>
      <c r="S25" s="120"/>
      <c r="T25" s="77">
        <v>943.58864722490137</v>
      </c>
      <c r="U25" s="77">
        <v>0</v>
      </c>
      <c r="V25" s="77">
        <v>26.533410079743252</v>
      </c>
      <c r="W25" s="77">
        <v>5528.1861173095849</v>
      </c>
      <c r="X25" s="77">
        <f t="shared" si="2"/>
        <v>6498.3081746142298</v>
      </c>
      <c r="Y25" s="108"/>
      <c r="Z25" s="77">
        <v>628.11582898841471</v>
      </c>
      <c r="AA25" s="77">
        <v>0</v>
      </c>
      <c r="AB25" s="77">
        <v>25.662724052411509</v>
      </c>
      <c r="AC25" s="77">
        <v>5438.2825048937202</v>
      </c>
      <c r="AD25" s="77">
        <f t="shared" si="3"/>
        <v>6092.0610579345466</v>
      </c>
      <c r="AE25" s="108"/>
      <c r="AF25" s="77">
        <v>511.51691874640801</v>
      </c>
      <c r="AG25" s="77">
        <v>0</v>
      </c>
      <c r="AH25" s="77">
        <v>23.01367112813216</v>
      </c>
      <c r="AI25" s="77">
        <v>4947.2316126355363</v>
      </c>
      <c r="AJ25" s="77">
        <f t="shared" si="4"/>
        <v>5481.7622025100763</v>
      </c>
      <c r="AR25" s="77">
        <v>1.9381243167871174</v>
      </c>
      <c r="AS25" s="77">
        <v>0</v>
      </c>
      <c r="AT25" s="77">
        <v>23.234294802128478</v>
      </c>
      <c r="AU25" s="77">
        <v>8164.5503284532451</v>
      </c>
      <c r="AV25" s="77">
        <v>8189.7227475721611</v>
      </c>
    </row>
    <row r="26" spans="1:48" x14ac:dyDescent="0.2">
      <c r="A26" s="40">
        <v>21</v>
      </c>
      <c r="B26" s="115"/>
      <c r="C26" s="115"/>
      <c r="D26" s="115"/>
      <c r="E26" s="115"/>
      <c r="F26" s="115"/>
      <c r="G26" s="111"/>
      <c r="H26" s="41">
        <v>370.77995902084825</v>
      </c>
      <c r="I26" s="41">
        <v>0</v>
      </c>
      <c r="J26" s="41">
        <v>14.423018320574462</v>
      </c>
      <c r="K26" s="41">
        <v>3354.3493941223992</v>
      </c>
      <c r="L26" s="41">
        <f t="shared" si="0"/>
        <v>3739.5523714638221</v>
      </c>
      <c r="M26" s="111"/>
      <c r="N26" s="41">
        <v>420.54252228860537</v>
      </c>
      <c r="O26" s="41">
        <v>0</v>
      </c>
      <c r="P26" s="41">
        <v>19.106337825782809</v>
      </c>
      <c r="Q26" s="41">
        <v>3913.1193866902931</v>
      </c>
      <c r="R26" s="41">
        <f t="shared" si="1"/>
        <v>4352.7682468046814</v>
      </c>
      <c r="S26" s="120"/>
      <c r="T26" s="41">
        <v>708.33443224939049</v>
      </c>
      <c r="U26" s="41">
        <v>0</v>
      </c>
      <c r="V26" s="41">
        <v>19.918137018445478</v>
      </c>
      <c r="W26" s="41">
        <v>4476.6102800304316</v>
      </c>
      <c r="X26" s="41">
        <f t="shared" si="2"/>
        <v>5204.862849298268</v>
      </c>
      <c r="Y26" s="108"/>
      <c r="Z26" s="41">
        <v>564.16824246899273</v>
      </c>
      <c r="AA26" s="41">
        <v>0</v>
      </c>
      <c r="AB26" s="41">
        <v>23.050038316870356</v>
      </c>
      <c r="AC26" s="41">
        <v>4884.6186343957779</v>
      </c>
      <c r="AD26" s="41">
        <f t="shared" si="3"/>
        <v>5471.8369151816405</v>
      </c>
      <c r="AE26" s="108"/>
      <c r="AF26" s="41">
        <v>477.36690493093312</v>
      </c>
      <c r="AG26" s="41">
        <v>0</v>
      </c>
      <c r="AH26" s="41">
        <v>21.477226959488469</v>
      </c>
      <c r="AI26" s="41">
        <v>4617.0161799779553</v>
      </c>
      <c r="AJ26" s="41">
        <f t="shared" si="4"/>
        <v>5115.8603118683768</v>
      </c>
      <c r="AR26" s="41">
        <v>1.7111945036804512</v>
      </c>
      <c r="AS26" s="41">
        <v>0</v>
      </c>
      <c r="AT26" s="41">
        <v>30.801138453439631</v>
      </c>
      <c r="AU26" s="41">
        <v>7254.2106704137996</v>
      </c>
      <c r="AV26" s="41">
        <v>7286.7230033709193</v>
      </c>
    </row>
    <row r="27" spans="1:48" x14ac:dyDescent="0.2">
      <c r="A27" s="78">
        <v>22</v>
      </c>
      <c r="B27" s="1"/>
      <c r="C27" s="1"/>
      <c r="D27" s="1"/>
      <c r="E27" s="1"/>
      <c r="F27" s="1"/>
      <c r="G27" s="111"/>
      <c r="H27" s="77">
        <v>330.51354278508603</v>
      </c>
      <c r="I27" s="77">
        <v>0</v>
      </c>
      <c r="J27" s="77">
        <v>12.856689707221276</v>
      </c>
      <c r="K27" s="77">
        <v>2990.0696491744943</v>
      </c>
      <c r="L27" s="77">
        <f t="shared" si="0"/>
        <v>3333.4398816668017</v>
      </c>
      <c r="M27" s="111"/>
      <c r="N27" s="77">
        <v>378.18920080216503</v>
      </c>
      <c r="O27" s="77">
        <v>0</v>
      </c>
      <c r="P27" s="77">
        <v>17.182116550939707</v>
      </c>
      <c r="Q27" s="77">
        <v>3519.0246290486898</v>
      </c>
      <c r="R27" s="77">
        <f t="shared" si="1"/>
        <v>3914.3959464017944</v>
      </c>
      <c r="S27" s="120"/>
      <c r="T27" s="77">
        <v>597.76309883677629</v>
      </c>
      <c r="U27" s="77">
        <v>0</v>
      </c>
      <c r="V27" s="77">
        <v>16.808906591469345</v>
      </c>
      <c r="W27" s="77">
        <v>3777.8093389838346</v>
      </c>
      <c r="X27" s="77">
        <f t="shared" si="2"/>
        <v>4392.3813444120806</v>
      </c>
      <c r="Y27" s="108"/>
      <c r="Z27" s="77">
        <v>640.38185333596323</v>
      </c>
      <c r="AA27" s="77">
        <v>0</v>
      </c>
      <c r="AB27" s="77">
        <v>26.163873018133717</v>
      </c>
      <c r="AC27" s="77">
        <v>5093.2151497350051</v>
      </c>
      <c r="AD27" s="77">
        <f t="shared" si="3"/>
        <v>5759.7608760891017</v>
      </c>
      <c r="AE27" s="108"/>
      <c r="AF27" s="77">
        <v>429.51473054632191</v>
      </c>
      <c r="AG27" s="77">
        <v>0</v>
      </c>
      <c r="AH27" s="77">
        <v>19.324308524742744</v>
      </c>
      <c r="AI27" s="77">
        <v>4153.4410169757384</v>
      </c>
      <c r="AJ27" s="77">
        <f t="shared" si="4"/>
        <v>4602.2800560468031</v>
      </c>
      <c r="AR27" s="77">
        <v>1.4992885965766301</v>
      </c>
      <c r="AS27" s="77">
        <v>0</v>
      </c>
      <c r="AT27" s="77">
        <v>37.873123778654026</v>
      </c>
      <c r="AU27" s="77">
        <v>6356.5571794166799</v>
      </c>
      <c r="AV27" s="77">
        <v>6395.9295917919108</v>
      </c>
    </row>
    <row r="28" spans="1:48" x14ac:dyDescent="0.2">
      <c r="A28" s="40">
        <v>23</v>
      </c>
      <c r="B28" s="115"/>
      <c r="C28" s="115"/>
      <c r="D28" s="115"/>
      <c r="E28" s="115"/>
      <c r="F28" s="115"/>
      <c r="G28" s="111"/>
      <c r="H28" s="41">
        <v>289.13111731108694</v>
      </c>
      <c r="I28" s="41">
        <v>0</v>
      </c>
      <c r="J28" s="41">
        <v>11.246949303944151</v>
      </c>
      <c r="K28" s="41">
        <v>2615.6936602925839</v>
      </c>
      <c r="L28" s="41">
        <f t="shared" si="0"/>
        <v>2916.0717269076149</v>
      </c>
      <c r="M28" s="111"/>
      <c r="N28" s="41">
        <v>318.57833476437236</v>
      </c>
      <c r="O28" s="41">
        <v>0</v>
      </c>
      <c r="P28" s="41">
        <v>14.473840254865353</v>
      </c>
      <c r="Q28" s="41">
        <v>2964.3496005154229</v>
      </c>
      <c r="R28" s="41">
        <f t="shared" si="1"/>
        <v>3297.4017755346608</v>
      </c>
      <c r="S28" s="120"/>
      <c r="T28" s="41">
        <v>509.2911921760749</v>
      </c>
      <c r="U28" s="41">
        <v>0</v>
      </c>
      <c r="V28" s="41">
        <v>14.321104955799973</v>
      </c>
      <c r="W28" s="41">
        <v>3218.6747991119314</v>
      </c>
      <c r="X28" s="41">
        <f t="shared" si="2"/>
        <v>3742.2870962438064</v>
      </c>
      <c r="Y28" s="108"/>
      <c r="Z28" s="41">
        <v>431.81374040467398</v>
      </c>
      <c r="AA28" s="41">
        <v>0</v>
      </c>
      <c r="AB28" s="41">
        <v>17.642473490744006</v>
      </c>
      <c r="AC28" s="41">
        <v>3738.6816275549877</v>
      </c>
      <c r="AD28" s="41">
        <f t="shared" si="3"/>
        <v>4188.1378414504061</v>
      </c>
      <c r="AE28" s="108"/>
      <c r="AF28" s="41">
        <v>361.74151373312969</v>
      </c>
      <c r="AG28" s="41">
        <v>0</v>
      </c>
      <c r="AH28" s="41">
        <v>16.275121946795654</v>
      </c>
      <c r="AI28" s="41">
        <v>3496.9855080574498</v>
      </c>
      <c r="AJ28" s="41">
        <f t="shared" si="4"/>
        <v>3875.0021437373753</v>
      </c>
      <c r="AR28" s="41">
        <v>1.2327580077599625</v>
      </c>
      <c r="AS28" s="41">
        <v>0</v>
      </c>
      <c r="AT28" s="41">
        <v>46.798968278783882</v>
      </c>
      <c r="AU28" s="41">
        <v>5169.8884564141754</v>
      </c>
      <c r="AV28" s="41">
        <v>5217.9201827007191</v>
      </c>
    </row>
    <row r="29" spans="1:48" x14ac:dyDescent="0.2">
      <c r="A29" s="78">
        <v>24</v>
      </c>
      <c r="B29" s="1"/>
      <c r="C29" s="1"/>
      <c r="D29" s="1"/>
      <c r="E29" s="1"/>
      <c r="F29" s="1"/>
      <c r="G29" s="111"/>
      <c r="H29" s="77">
        <v>212.92535353068428</v>
      </c>
      <c r="I29" s="77">
        <v>0</v>
      </c>
      <c r="J29" s="77">
        <v>8.2826112905287204</v>
      </c>
      <c r="K29" s="77">
        <v>1926.2800300616814</v>
      </c>
      <c r="L29" s="77">
        <f t="shared" si="0"/>
        <v>2147.4879948828943</v>
      </c>
      <c r="M29" s="111"/>
      <c r="N29" s="77">
        <v>246.61596256398713</v>
      </c>
      <c r="O29" s="77">
        <v>0</v>
      </c>
      <c r="P29" s="77">
        <v>11.204402989585189</v>
      </c>
      <c r="Q29" s="77">
        <v>2294.7446525137593</v>
      </c>
      <c r="R29" s="77">
        <f t="shared" si="1"/>
        <v>2552.5650180673315</v>
      </c>
      <c r="S29" s="120"/>
      <c r="T29" s="77">
        <v>379.14488000973324</v>
      </c>
      <c r="U29" s="77">
        <v>0</v>
      </c>
      <c r="V29" s="77">
        <v>10.661432405444716</v>
      </c>
      <c r="W29" s="77">
        <v>2396.1617425296872</v>
      </c>
      <c r="X29" s="77">
        <f t="shared" si="2"/>
        <v>2785.9680549448653</v>
      </c>
      <c r="Y29" s="108"/>
      <c r="Z29" s="77">
        <v>317.58113415154179</v>
      </c>
      <c r="AA29" s="77">
        <v>0</v>
      </c>
      <c r="AB29" s="77">
        <v>12.975309065381344</v>
      </c>
      <c r="AC29" s="77">
        <v>2749.6456004335005</v>
      </c>
      <c r="AD29" s="77">
        <f t="shared" si="3"/>
        <v>3080.2020436504235</v>
      </c>
      <c r="AE29" s="108"/>
      <c r="AF29" s="77">
        <v>283.4111207292554</v>
      </c>
      <c r="AG29" s="77">
        <v>0</v>
      </c>
      <c r="AH29" s="77">
        <v>12.750957177531763</v>
      </c>
      <c r="AI29" s="77">
        <v>2738.4275147935809</v>
      </c>
      <c r="AJ29" s="77">
        <f t="shared" si="4"/>
        <v>3034.589592700368</v>
      </c>
      <c r="AR29" s="77">
        <v>1.0622823989798018</v>
      </c>
      <c r="AS29" s="77">
        <v>0</v>
      </c>
      <c r="AT29" s="77">
        <v>52.595486870307511</v>
      </c>
      <c r="AU29" s="77">
        <v>4457.5388632389522</v>
      </c>
      <c r="AV29" s="77">
        <v>4511.1966325082394</v>
      </c>
    </row>
    <row r="30" spans="1:48" x14ac:dyDescent="0.2">
      <c r="A30" s="40">
        <v>25</v>
      </c>
      <c r="B30" s="115"/>
      <c r="C30" s="115"/>
      <c r="D30" s="115"/>
      <c r="E30" s="115"/>
      <c r="F30" s="115"/>
      <c r="G30" s="111"/>
      <c r="H30" s="41">
        <v>127.45966681174359</v>
      </c>
      <c r="I30" s="41">
        <v>0</v>
      </c>
      <c r="J30" s="41">
        <v>4.9580703186191561</v>
      </c>
      <c r="K30" s="41">
        <v>1153.0942968818201</v>
      </c>
      <c r="L30" s="41">
        <f t="shared" si="0"/>
        <v>1285.512034012183</v>
      </c>
      <c r="M30" s="111"/>
      <c r="N30" s="41">
        <v>153.89236319944339</v>
      </c>
      <c r="O30" s="41">
        <v>0</v>
      </c>
      <c r="P30" s="41">
        <v>6.9917293121640203</v>
      </c>
      <c r="Q30" s="41">
        <v>1431.9579067109296</v>
      </c>
      <c r="R30" s="41">
        <f t="shared" si="1"/>
        <v>1592.841999222537</v>
      </c>
      <c r="S30" s="120"/>
      <c r="T30" s="41">
        <v>237.8424348994055</v>
      </c>
      <c r="U30" s="41">
        <v>0</v>
      </c>
      <c r="V30" s="41">
        <v>6.6880529753198825</v>
      </c>
      <c r="W30" s="41">
        <v>1503.1429232050625</v>
      </c>
      <c r="X30" s="41">
        <f t="shared" si="2"/>
        <v>1747.6734110797879</v>
      </c>
      <c r="Y30" s="108"/>
      <c r="Z30" s="41">
        <v>202.7878332562658</v>
      </c>
      <c r="AA30" s="41">
        <v>0</v>
      </c>
      <c r="AB30" s="41">
        <v>8.2852365214600781</v>
      </c>
      <c r="AC30" s="41">
        <v>1755.7550294170287</v>
      </c>
      <c r="AD30" s="41">
        <f t="shared" si="3"/>
        <v>1966.8280991947545</v>
      </c>
      <c r="AE30" s="108"/>
      <c r="AF30" s="41">
        <v>187.05619937750745</v>
      </c>
      <c r="AG30" s="41">
        <v>0</v>
      </c>
      <c r="AH30" s="41">
        <v>8.4158503798903066</v>
      </c>
      <c r="AI30" s="41">
        <v>1813.4465501652667</v>
      </c>
      <c r="AJ30" s="41">
        <f t="shared" si="4"/>
        <v>2008.9185999226645</v>
      </c>
      <c r="AR30" s="41">
        <v>0.75664241855310688</v>
      </c>
      <c r="AS30" s="41">
        <v>0</v>
      </c>
      <c r="AT30" s="41">
        <v>62.782253071976214</v>
      </c>
      <c r="AU30" s="41">
        <v>3180.2589758386903</v>
      </c>
      <c r="AV30" s="41">
        <v>3243.7978713292196</v>
      </c>
    </row>
    <row r="31" spans="1:48" x14ac:dyDescent="0.2">
      <c r="A31" s="78">
        <v>26</v>
      </c>
      <c r="B31" s="1"/>
      <c r="C31" s="1"/>
      <c r="D31" s="1"/>
      <c r="E31" s="1"/>
      <c r="F31" s="1"/>
      <c r="G31" s="111"/>
      <c r="H31" s="77">
        <v>0</v>
      </c>
      <c r="I31" s="77">
        <v>0</v>
      </c>
      <c r="J31" s="77">
        <v>0</v>
      </c>
      <c r="K31" s="77">
        <v>605.87148912503824</v>
      </c>
      <c r="L31" s="77">
        <f t="shared" si="0"/>
        <v>605.87148912503824</v>
      </c>
      <c r="M31" s="111"/>
      <c r="N31" s="77">
        <v>0</v>
      </c>
      <c r="O31" s="77">
        <v>0</v>
      </c>
      <c r="P31" s="77">
        <v>0</v>
      </c>
      <c r="Q31" s="77">
        <v>707.49261007392363</v>
      </c>
      <c r="R31" s="77">
        <f t="shared" si="1"/>
        <v>707.49261007392363</v>
      </c>
      <c r="S31" s="120"/>
      <c r="T31" s="77">
        <v>0</v>
      </c>
      <c r="U31" s="77">
        <v>0</v>
      </c>
      <c r="V31" s="77">
        <v>0</v>
      </c>
      <c r="W31" s="77">
        <v>836.75568339071469</v>
      </c>
      <c r="X31" s="77">
        <f t="shared" si="2"/>
        <v>836.75568339071469</v>
      </c>
      <c r="Y31" s="108"/>
      <c r="Z31" s="77">
        <v>0</v>
      </c>
      <c r="AA31" s="77">
        <v>0</v>
      </c>
      <c r="AB31" s="77">
        <v>0</v>
      </c>
      <c r="AC31" s="77">
        <v>985.03761626533026</v>
      </c>
      <c r="AD31" s="77">
        <f t="shared" si="3"/>
        <v>985.03761626533026</v>
      </c>
      <c r="AE31" s="108"/>
      <c r="AF31" s="77">
        <v>0</v>
      </c>
      <c r="AG31" s="77">
        <v>0</v>
      </c>
      <c r="AH31" s="77">
        <v>0</v>
      </c>
      <c r="AI31" s="77">
        <v>996.02157719307274</v>
      </c>
      <c r="AJ31" s="77">
        <f t="shared" si="4"/>
        <v>996.02157719307274</v>
      </c>
      <c r="AR31" s="77">
        <v>0</v>
      </c>
      <c r="AS31" s="77">
        <v>0</v>
      </c>
      <c r="AT31" s="77">
        <v>0</v>
      </c>
      <c r="AU31" s="77">
        <v>1599.8746421216608</v>
      </c>
      <c r="AV31" s="77">
        <v>1599.8746421216608</v>
      </c>
    </row>
    <row r="32" spans="1:48" x14ac:dyDescent="0.2">
      <c r="A32" s="40">
        <v>27</v>
      </c>
      <c r="B32" s="115"/>
      <c r="C32" s="115"/>
      <c r="D32" s="115"/>
      <c r="E32" s="115"/>
      <c r="F32" s="115"/>
      <c r="G32" s="111"/>
      <c r="H32" s="41">
        <v>0</v>
      </c>
      <c r="I32" s="41">
        <v>0</v>
      </c>
      <c r="J32" s="41">
        <v>0</v>
      </c>
      <c r="K32" s="41">
        <v>321.63648631615246</v>
      </c>
      <c r="L32" s="41">
        <f t="shared" si="0"/>
        <v>321.63648631615246</v>
      </c>
      <c r="M32" s="111"/>
      <c r="N32" s="41">
        <v>0</v>
      </c>
      <c r="O32" s="41">
        <v>0</v>
      </c>
      <c r="P32" s="41">
        <v>0</v>
      </c>
      <c r="Q32" s="41">
        <v>357.87676022871329</v>
      </c>
      <c r="R32" s="41">
        <f t="shared" si="1"/>
        <v>357.87676022871329</v>
      </c>
      <c r="S32" s="120"/>
      <c r="T32" s="41">
        <v>0</v>
      </c>
      <c r="U32" s="41">
        <v>0</v>
      </c>
      <c r="V32" s="41">
        <v>0</v>
      </c>
      <c r="W32" s="41">
        <v>474.33830262612105</v>
      </c>
      <c r="X32" s="41">
        <f t="shared" si="2"/>
        <v>474.33830262612105</v>
      </c>
      <c r="Y32" s="108"/>
      <c r="Z32" s="41">
        <v>0</v>
      </c>
      <c r="AA32" s="41">
        <v>0</v>
      </c>
      <c r="AB32" s="41">
        <v>0</v>
      </c>
      <c r="AC32" s="41">
        <v>509.11593269794758</v>
      </c>
      <c r="AD32" s="41">
        <f t="shared" si="3"/>
        <v>509.11593269794758</v>
      </c>
      <c r="AE32" s="108"/>
      <c r="AF32" s="41">
        <v>0</v>
      </c>
      <c r="AG32" s="41">
        <v>0</v>
      </c>
      <c r="AH32" s="41">
        <v>0</v>
      </c>
      <c r="AI32" s="41">
        <v>531.34156103088083</v>
      </c>
      <c r="AJ32" s="41">
        <f t="shared" si="4"/>
        <v>531.34156103088083</v>
      </c>
      <c r="AR32" s="41">
        <v>0</v>
      </c>
      <c r="AS32" s="41">
        <v>0</v>
      </c>
      <c r="AT32" s="41">
        <v>0</v>
      </c>
      <c r="AU32" s="41">
        <v>982.2057022383309</v>
      </c>
      <c r="AV32" s="41">
        <v>982.2057022383309</v>
      </c>
    </row>
    <row r="33" spans="1:48" x14ac:dyDescent="0.2">
      <c r="A33" s="78">
        <v>28</v>
      </c>
      <c r="B33" s="1"/>
      <c r="C33" s="1"/>
      <c r="D33" s="1"/>
      <c r="E33" s="1"/>
      <c r="F33" s="1"/>
      <c r="G33" s="111"/>
      <c r="H33" s="77">
        <v>0</v>
      </c>
      <c r="I33" s="77">
        <v>0</v>
      </c>
      <c r="J33" s="77">
        <v>0</v>
      </c>
      <c r="K33" s="77">
        <v>177.06171916548675</v>
      </c>
      <c r="L33" s="77">
        <f t="shared" si="0"/>
        <v>177.06171916548675</v>
      </c>
      <c r="M33" s="111"/>
      <c r="N33" s="77">
        <v>0</v>
      </c>
      <c r="O33" s="77">
        <v>0</v>
      </c>
      <c r="P33" s="77">
        <v>0</v>
      </c>
      <c r="Q33" s="77">
        <v>195.83435059764929</v>
      </c>
      <c r="R33" s="77">
        <f t="shared" si="1"/>
        <v>195.83435059764929</v>
      </c>
      <c r="S33" s="120"/>
      <c r="T33" s="77">
        <v>0</v>
      </c>
      <c r="U33" s="77">
        <v>0</v>
      </c>
      <c r="V33" s="77">
        <v>0</v>
      </c>
      <c r="W33" s="77">
        <v>258.45181748153811</v>
      </c>
      <c r="X33" s="77">
        <f t="shared" si="2"/>
        <v>258.45181748153811</v>
      </c>
      <c r="Y33" s="108"/>
      <c r="Z33" s="77">
        <v>0</v>
      </c>
      <c r="AA33" s="77">
        <v>0</v>
      </c>
      <c r="AB33" s="77">
        <v>0</v>
      </c>
      <c r="AC33" s="77">
        <v>291.71335985567254</v>
      </c>
      <c r="AD33" s="77">
        <f t="shared" si="3"/>
        <v>291.71335985567254</v>
      </c>
      <c r="AE33" s="108"/>
      <c r="AF33" s="77">
        <v>0</v>
      </c>
      <c r="AG33" s="77">
        <v>0</v>
      </c>
      <c r="AH33" s="77">
        <v>0</v>
      </c>
      <c r="AI33" s="77">
        <v>312.82062257772191</v>
      </c>
      <c r="AJ33" s="77">
        <f t="shared" si="4"/>
        <v>312.82062257772191</v>
      </c>
      <c r="AR33" s="77">
        <v>0</v>
      </c>
      <c r="AS33" s="77">
        <v>0</v>
      </c>
      <c r="AT33" s="77">
        <v>0</v>
      </c>
      <c r="AU33" s="77">
        <v>669.07796842188986</v>
      </c>
      <c r="AV33" s="77">
        <v>669.07796842188986</v>
      </c>
    </row>
    <row r="34" spans="1:48" x14ac:dyDescent="0.2">
      <c r="A34" s="40">
        <v>29</v>
      </c>
      <c r="B34" s="115"/>
      <c r="C34" s="115"/>
      <c r="D34" s="115"/>
      <c r="E34" s="115"/>
      <c r="F34" s="115"/>
      <c r="G34" s="111"/>
      <c r="H34" s="41">
        <v>0</v>
      </c>
      <c r="I34" s="41">
        <v>0</v>
      </c>
      <c r="J34" s="41">
        <v>0</v>
      </c>
      <c r="K34" s="41">
        <v>114.32500510374297</v>
      </c>
      <c r="L34" s="41">
        <f t="shared" si="0"/>
        <v>114.32500510374297</v>
      </c>
      <c r="M34" s="111"/>
      <c r="N34" s="41">
        <v>0</v>
      </c>
      <c r="O34" s="41">
        <v>0</v>
      </c>
      <c r="P34" s="41">
        <v>0</v>
      </c>
      <c r="Q34" s="41">
        <v>107.553846055805</v>
      </c>
      <c r="R34" s="41">
        <f t="shared" si="1"/>
        <v>107.553846055805</v>
      </c>
      <c r="S34" s="120"/>
      <c r="T34" s="41">
        <v>0</v>
      </c>
      <c r="U34" s="41">
        <v>0</v>
      </c>
      <c r="V34" s="41">
        <v>0</v>
      </c>
      <c r="W34" s="41">
        <v>151.7280117647619</v>
      </c>
      <c r="X34" s="41">
        <f t="shared" si="2"/>
        <v>151.7280117647619</v>
      </c>
      <c r="Y34" s="108"/>
      <c r="Z34" s="41">
        <v>0</v>
      </c>
      <c r="AA34" s="41">
        <v>0</v>
      </c>
      <c r="AB34" s="41">
        <v>0</v>
      </c>
      <c r="AC34" s="41">
        <v>194.38467268085921</v>
      </c>
      <c r="AD34" s="41">
        <f t="shared" si="3"/>
        <v>194.38467268085921</v>
      </c>
      <c r="AE34" s="108"/>
      <c r="AF34" s="41">
        <v>0</v>
      </c>
      <c r="AG34" s="41">
        <v>0</v>
      </c>
      <c r="AH34" s="41">
        <v>0</v>
      </c>
      <c r="AI34" s="41">
        <v>197.12231879569194</v>
      </c>
      <c r="AJ34" s="41">
        <f t="shared" si="4"/>
        <v>197.12231879569194</v>
      </c>
      <c r="AR34" s="41">
        <v>0</v>
      </c>
      <c r="AS34" s="41">
        <v>0</v>
      </c>
      <c r="AT34" s="41">
        <v>0</v>
      </c>
      <c r="AU34" s="41">
        <v>473.47130266201549</v>
      </c>
      <c r="AV34" s="41">
        <v>473.47130266201549</v>
      </c>
    </row>
    <row r="35" spans="1:48" x14ac:dyDescent="0.2">
      <c r="A35" s="1"/>
      <c r="B35" s="1"/>
      <c r="C35" s="1"/>
      <c r="D35" s="1"/>
      <c r="E35" s="1"/>
      <c r="F35" s="1"/>
      <c r="G35" s="111"/>
      <c r="H35" s="1"/>
      <c r="I35" s="1"/>
      <c r="J35" s="1"/>
      <c r="K35" s="1"/>
      <c r="L35" s="1"/>
      <c r="M35" s="111"/>
      <c r="N35" s="77"/>
      <c r="O35" s="77"/>
      <c r="P35" s="77"/>
      <c r="Q35" s="77"/>
      <c r="R35" s="77"/>
      <c r="S35" s="120"/>
      <c r="T35" s="77"/>
      <c r="U35" s="77"/>
      <c r="V35" s="77"/>
      <c r="W35" s="77"/>
      <c r="X35" s="77"/>
      <c r="Y35" s="108"/>
      <c r="Z35" s="59"/>
      <c r="AA35" s="59"/>
      <c r="AB35" s="59"/>
      <c r="AC35" s="59"/>
      <c r="AD35" s="59"/>
      <c r="AE35" s="108"/>
      <c r="AF35" s="77"/>
      <c r="AG35" s="77"/>
      <c r="AH35" s="77"/>
      <c r="AI35" s="77"/>
      <c r="AJ35" s="7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0</v>
      </c>
      <c r="D39" s="68">
        <f>SUM(H5:H10)</f>
        <v>16480.813308389595</v>
      </c>
      <c r="E39" s="67">
        <f>SUM(N5:N10)</f>
        <v>19193.373304982728</v>
      </c>
      <c r="F39" s="68">
        <f>SUM(T5:T10)</f>
        <v>28126.307553541454</v>
      </c>
      <c r="G39" s="64">
        <f>SUM(Z5:Z10)</f>
        <v>23266.013918061428</v>
      </c>
      <c r="H39" s="99">
        <f>SUM(AF5:AF10)</f>
        <v>22344.305201033316</v>
      </c>
      <c r="I39" s="81">
        <f>SUM(AR5:AR10)</f>
        <v>30009.487608242289</v>
      </c>
      <c r="J39" s="3"/>
    </row>
    <row r="40" spans="1:48" x14ac:dyDescent="0.2">
      <c r="A40" s="53"/>
      <c r="B40" s="128" t="s">
        <v>45</v>
      </c>
      <c r="C40" s="129">
        <f>SUM(B11:B16)</f>
        <v>0</v>
      </c>
      <c r="D40" s="55">
        <f>SUM(H11:H16)</f>
        <v>5457.9795872179584</v>
      </c>
      <c r="E40" s="129">
        <f>SUM(N11:N16)</f>
        <v>5685.9976065672063</v>
      </c>
      <c r="F40" s="55">
        <f>SUM(T11:T16)</f>
        <v>9341.0534423771642</v>
      </c>
      <c r="G40" s="129">
        <f>SUM(Z11:Z16)</f>
        <v>6905.8626271496232</v>
      </c>
      <c r="H40" s="130">
        <f>SUM(AF11:AF16)</f>
        <v>5534.6768217339759</v>
      </c>
      <c r="I40" s="143">
        <f>SUM(AR11:AR16)</f>
        <v>8050.2042807197295</v>
      </c>
      <c r="J40" s="3"/>
    </row>
    <row r="41" spans="1:48" x14ac:dyDescent="0.2">
      <c r="A41" s="70"/>
      <c r="B41" s="66" t="s">
        <v>46</v>
      </c>
      <c r="C41" s="64">
        <f>SUM(B17:B22)</f>
        <v>0</v>
      </c>
      <c r="D41" s="65">
        <f>SUM(H17:H22)</f>
        <v>5362.8598520433607</v>
      </c>
      <c r="E41" s="64">
        <f>SUM(N17:N22)</f>
        <v>5614.723120593947</v>
      </c>
      <c r="F41" s="65">
        <f>SUM(T17:T22)</f>
        <v>8703.9127370894639</v>
      </c>
      <c r="G41" s="64">
        <f>SUM(Z17:Z22)</f>
        <v>6786.6874310065914</v>
      </c>
      <c r="H41" s="99">
        <f>SUM(AF17:AF22)</f>
        <v>5455.6341819347217</v>
      </c>
      <c r="I41" s="81">
        <f>SUM(AR17:AR22)</f>
        <v>8050.0353639429686</v>
      </c>
      <c r="J41" s="3"/>
    </row>
    <row r="42" spans="1:48" x14ac:dyDescent="0.2">
      <c r="A42" s="131"/>
      <c r="B42" s="132" t="s">
        <v>47</v>
      </c>
      <c r="C42" s="133">
        <f>SUM(B5:B22)</f>
        <v>0</v>
      </c>
      <c r="D42" s="134">
        <f>SUM(H5:H22)</f>
        <v>27301.652747650929</v>
      </c>
      <c r="E42" s="133">
        <f>SUM(N5:N22)</f>
        <v>30494.094032143876</v>
      </c>
      <c r="F42" s="134">
        <f>SUM(T5:T22)</f>
        <v>46171.2737330081</v>
      </c>
      <c r="G42" s="129">
        <f>SUM(Z5:Z22)</f>
        <v>36958.563976217636</v>
      </c>
      <c r="H42" s="130">
        <f>SUM(AF5:AF22)</f>
        <v>33334.616204702019</v>
      </c>
      <c r="I42" s="143">
        <f>SUM(AR5:AR22)</f>
        <v>46109.727252905002</v>
      </c>
      <c r="J42" s="3"/>
    </row>
    <row r="43" spans="1:48" x14ac:dyDescent="0.2">
      <c r="A43" s="71" t="s">
        <v>1</v>
      </c>
      <c r="B43" s="69" t="s">
        <v>44</v>
      </c>
      <c r="C43" s="67">
        <f>SUM(C5:C10)</f>
        <v>0</v>
      </c>
      <c r="D43" s="68">
        <f>SUM(I5:I10)</f>
        <v>14164.139283769582</v>
      </c>
      <c r="E43" s="67">
        <f>SUM(O5:O10)</f>
        <v>14133.18869895042</v>
      </c>
      <c r="F43" s="68">
        <f>SUM(U5:U10)</f>
        <v>15427.932580427645</v>
      </c>
      <c r="G43" s="67">
        <f>SUM(AA5:AA10)</f>
        <v>13497.464534449431</v>
      </c>
      <c r="H43" s="100">
        <f>SUM(AG5:AG10)</f>
        <v>14309.436024785817</v>
      </c>
      <c r="I43" s="85">
        <f>SUM(AS5:AS10)</f>
        <v>26122.629633590786</v>
      </c>
      <c r="J43" s="3"/>
    </row>
    <row r="44" spans="1:48" x14ac:dyDescent="0.2">
      <c r="A44" s="53"/>
      <c r="B44" s="128" t="s">
        <v>45</v>
      </c>
      <c r="C44" s="129">
        <f>SUM(C11:C16)</f>
        <v>0</v>
      </c>
      <c r="D44" s="55">
        <f>SUM(I11:I16)</f>
        <v>0</v>
      </c>
      <c r="E44" s="129">
        <f>SUM(O11:O16)</f>
        <v>73.915068370042491</v>
      </c>
      <c r="F44" s="55">
        <f>SUM(U11:U16)</f>
        <v>0</v>
      </c>
      <c r="G44" s="129">
        <f>SUM(AA11:AA16)</f>
        <v>0.38292785305559646</v>
      </c>
      <c r="H44" s="130">
        <f>SUM(AG11:AG16)</f>
        <v>3.3277177603495063</v>
      </c>
      <c r="I44" s="143">
        <f>SUM(AS11:AS16)</f>
        <v>5.5749140180082959</v>
      </c>
      <c r="J44" s="3"/>
    </row>
    <row r="45" spans="1:48" x14ac:dyDescent="0.2">
      <c r="A45" s="66"/>
      <c r="B45" s="66" t="s">
        <v>46</v>
      </c>
      <c r="C45" s="64">
        <f>SUM(C17:C22)</f>
        <v>0</v>
      </c>
      <c r="D45" s="65">
        <f>SUM(I17:I22)</f>
        <v>0</v>
      </c>
      <c r="E45" s="64">
        <f>SUM(O17:O22)</f>
        <v>0</v>
      </c>
      <c r="F45" s="65">
        <f>SUM(U17:U22)</f>
        <v>0</v>
      </c>
      <c r="G45" s="64">
        <f>SUM(AA17:AA22)</f>
        <v>0</v>
      </c>
      <c r="H45" s="99">
        <f>SUM(AG17:AG22)</f>
        <v>0</v>
      </c>
      <c r="I45" s="81">
        <f>SUM(AS17:AS22)</f>
        <v>0</v>
      </c>
      <c r="J45" s="3"/>
    </row>
    <row r="46" spans="1:48" x14ac:dyDescent="0.2">
      <c r="A46" s="132"/>
      <c r="B46" s="132" t="s">
        <v>47</v>
      </c>
      <c r="C46" s="133">
        <f>SUM(C5:C22)</f>
        <v>0</v>
      </c>
      <c r="D46" s="134">
        <f>SUM(I5:I22)</f>
        <v>14164.139283769582</v>
      </c>
      <c r="E46" s="133">
        <f>SUM(O5:O22)</f>
        <v>14207.103767320463</v>
      </c>
      <c r="F46" s="134">
        <f>SUM(U5:U22)</f>
        <v>15427.932580427645</v>
      </c>
      <c r="G46" s="133">
        <f>SUM(AA5:AA22)</f>
        <v>13497.847462302487</v>
      </c>
      <c r="H46" s="135">
        <f>SUM(AG5:AG22)</f>
        <v>14312.763742546165</v>
      </c>
      <c r="I46" s="145">
        <f>SUM(AS5:AS22)</f>
        <v>26128.204547608795</v>
      </c>
      <c r="J46" s="3"/>
    </row>
    <row r="47" spans="1:48" x14ac:dyDescent="0.2">
      <c r="A47" s="69" t="s">
        <v>48</v>
      </c>
      <c r="B47" s="69" t="s">
        <v>44</v>
      </c>
      <c r="C47" s="67">
        <f>SUM(D5:D10)</f>
        <v>0</v>
      </c>
      <c r="D47" s="68">
        <f>SUM(J5:J10)</f>
        <v>212.31066476098226</v>
      </c>
      <c r="E47" s="67">
        <f>SUM(P5:P10)</f>
        <v>258.32962278451896</v>
      </c>
      <c r="F47" s="68">
        <f>SUM(V5:V10)</f>
        <v>262.66742641755883</v>
      </c>
      <c r="G47" s="64">
        <f>SUM(AB5:AB10)</f>
        <v>282.15058236921317</v>
      </c>
      <c r="H47" s="99">
        <f>SUM(AH5:AH10)</f>
        <v>249.01079027461964</v>
      </c>
      <c r="I47" s="81">
        <f>SUM(AT5:AT10)</f>
        <v>320.6987868861263</v>
      </c>
      <c r="J47" s="3"/>
    </row>
    <row r="48" spans="1:48" x14ac:dyDescent="0.2">
      <c r="A48" s="54"/>
      <c r="B48" s="128" t="s">
        <v>45</v>
      </c>
      <c r="C48" s="129">
        <f>SUM(D11:D16)</f>
        <v>0</v>
      </c>
      <c r="D48" s="55">
        <f>SUM(J11:J16)</f>
        <v>212.31066476098226</v>
      </c>
      <c r="E48" s="129">
        <f>SUM(P11:P16)</f>
        <v>258.32962278451896</v>
      </c>
      <c r="F48" s="55">
        <f>SUM(V11:V16)</f>
        <v>262.66742641755883</v>
      </c>
      <c r="G48" s="129">
        <f>SUM(AB11:AB16)</f>
        <v>282.15058236921317</v>
      </c>
      <c r="H48" s="130">
        <f>SUM(AH11:AH16)</f>
        <v>249.01079027461964</v>
      </c>
      <c r="I48" s="143">
        <f>SUM(AT11:AT16)</f>
        <v>320.69878688612636</v>
      </c>
      <c r="J48" s="3"/>
    </row>
    <row r="49" spans="1:10" x14ac:dyDescent="0.2">
      <c r="A49" s="66"/>
      <c r="B49" s="66" t="s">
        <v>46</v>
      </c>
      <c r="C49" s="64">
        <f>SUM(D17:D22)</f>
        <v>0</v>
      </c>
      <c r="D49" s="65">
        <f>SUM(J17:J22)</f>
        <v>208.61058969032754</v>
      </c>
      <c r="E49" s="64">
        <f>SUM(P17:P22)</f>
        <v>255.0914379751608</v>
      </c>
      <c r="F49" s="65">
        <f>SUM(V17:V22)</f>
        <v>244.75123416406515</v>
      </c>
      <c r="G49" s="64">
        <f>SUM(AB17:AB22)</f>
        <v>277.2814801569092</v>
      </c>
      <c r="H49" s="99">
        <f>SUM(AH17:AH22)</f>
        <v>245.45458079107516</v>
      </c>
      <c r="I49" s="81">
        <f>SUM(AT17:AT22)</f>
        <v>325.17695457357758</v>
      </c>
      <c r="J49" s="3"/>
    </row>
    <row r="50" spans="1:10" x14ac:dyDescent="0.2">
      <c r="A50" s="132"/>
      <c r="B50" s="132" t="s">
        <v>47</v>
      </c>
      <c r="C50" s="133">
        <f>SUM(D5:D22)</f>
        <v>0</v>
      </c>
      <c r="D50" s="134">
        <f>SUM(J5:J22)</f>
        <v>633.23191921229215</v>
      </c>
      <c r="E50" s="133">
        <f>SUM(P5:P22)</f>
        <v>771.75068354419875</v>
      </c>
      <c r="F50" s="134">
        <f>SUM(V5:V22)</f>
        <v>770.08608699918261</v>
      </c>
      <c r="G50" s="129">
        <f>SUM(AB5:AB22)</f>
        <v>841.58264489533565</v>
      </c>
      <c r="H50" s="130">
        <f>SUM(AH5:AH22)</f>
        <v>743.47616134031455</v>
      </c>
      <c r="I50" s="143">
        <f>SUM(AT5:AT22)</f>
        <v>966.57452834583023</v>
      </c>
      <c r="J50" s="3"/>
    </row>
    <row r="51" spans="1:10" x14ac:dyDescent="0.2">
      <c r="A51" s="69" t="s">
        <v>3</v>
      </c>
      <c r="B51" s="69" t="s">
        <v>44</v>
      </c>
      <c r="C51" s="67">
        <f>SUM(E5:E10)</f>
        <v>0</v>
      </c>
      <c r="D51" s="68">
        <f>SUM(K5:K10)</f>
        <v>0</v>
      </c>
      <c r="E51" s="67">
        <f>SUM(Q5:Q10)</f>
        <v>0</v>
      </c>
      <c r="F51" s="68">
        <f>SUM(W5:W10)</f>
        <v>0</v>
      </c>
      <c r="G51" s="67">
        <f>SUM(AC5:AC10)</f>
        <v>0</v>
      </c>
      <c r="H51" s="100">
        <f>SUM(AI5:AI10)</f>
        <v>0</v>
      </c>
      <c r="I51" s="85">
        <f>SUM(AU5:AU10)</f>
        <v>12.795149962579515</v>
      </c>
      <c r="J51" s="3"/>
    </row>
    <row r="52" spans="1:10" x14ac:dyDescent="0.2">
      <c r="A52" s="54"/>
      <c r="B52" s="128" t="s">
        <v>45</v>
      </c>
      <c r="C52" s="129">
        <f>SUM(E11:E16)</f>
        <v>0</v>
      </c>
      <c r="D52" s="55">
        <f>SUM(K11:K16)</f>
        <v>40286.540772460699</v>
      </c>
      <c r="E52" s="129">
        <f>SUM(Q11:Q16)</f>
        <v>42118.940780491168</v>
      </c>
      <c r="F52" s="55">
        <f>SUM(W11:W16)</f>
        <v>46389.598643077661</v>
      </c>
      <c r="G52" s="129">
        <f>SUM(AC11:AC16)</f>
        <v>50066.010645041519</v>
      </c>
      <c r="H52" s="130">
        <f>SUM(AI11:AI16)</f>
        <v>49098.35684779485</v>
      </c>
      <c r="I52" s="143">
        <f>SUM(AU11:AU16)</f>
        <v>52747.214357718323</v>
      </c>
      <c r="J52" s="3"/>
    </row>
    <row r="53" spans="1:10" x14ac:dyDescent="0.2">
      <c r="A53" s="66"/>
      <c r="B53" s="66" t="s">
        <v>46</v>
      </c>
      <c r="C53" s="64">
        <f>SUM(E17:E22)</f>
        <v>0</v>
      </c>
      <c r="D53" s="65">
        <f>SUM(K17:K22)</f>
        <v>40053.134365100173</v>
      </c>
      <c r="E53" s="64">
        <f>SUM(Q17:Q22)</f>
        <v>42050.666588811808</v>
      </c>
      <c r="F53" s="65">
        <f>SUM(W17:W22)</f>
        <v>42408.769050153256</v>
      </c>
      <c r="G53" s="64">
        <f>SUM(AC17:AC22)</f>
        <v>51359.860036533151</v>
      </c>
      <c r="H53" s="99">
        <f>SUM(AI17:AI22)</f>
        <v>49103.305352509597</v>
      </c>
      <c r="I53" s="81">
        <f>SUM(AU17:AU22)</f>
        <v>57763.407455753906</v>
      </c>
      <c r="J53" s="3"/>
    </row>
    <row r="54" spans="1:10" x14ac:dyDescent="0.2">
      <c r="A54" s="132"/>
      <c r="B54" s="132" t="s">
        <v>47</v>
      </c>
      <c r="C54" s="133">
        <f>SUM(E5:E22)</f>
        <v>0</v>
      </c>
      <c r="D54" s="134">
        <f>SUM(K5:K22)</f>
        <v>80339.675137560858</v>
      </c>
      <c r="E54" s="133">
        <f>SUM(Q5:Q22)</f>
        <v>84169.607369302976</v>
      </c>
      <c r="F54" s="134">
        <f>SUM(W5:W22)</f>
        <v>88798.367693230917</v>
      </c>
      <c r="G54" s="133">
        <f>SUM(AC5:AC22)</f>
        <v>101425.87068157467</v>
      </c>
      <c r="H54" s="135">
        <f>SUM(AI5:AI22)</f>
        <v>98201.662200304476</v>
      </c>
      <c r="I54" s="145">
        <f>SUM(AU5:AU22)</f>
        <v>110523.41696343481</v>
      </c>
      <c r="J54" s="3"/>
    </row>
    <row r="55" spans="1:10" x14ac:dyDescent="0.2">
      <c r="A55" s="69" t="s">
        <v>49</v>
      </c>
      <c r="B55" s="69" t="s">
        <v>44</v>
      </c>
      <c r="C55" s="67">
        <f t="shared" ref="C55:I58" si="5">SUM(C39,C43,C47,C51)</f>
        <v>0</v>
      </c>
      <c r="D55" s="68">
        <f t="shared" si="5"/>
        <v>30857.26325692016</v>
      </c>
      <c r="E55" s="67">
        <f t="shared" si="5"/>
        <v>33584.891626717668</v>
      </c>
      <c r="F55" s="68">
        <f t="shared" si="5"/>
        <v>43816.907560386659</v>
      </c>
      <c r="G55" s="64">
        <f t="shared" si="5"/>
        <v>37045.629034880069</v>
      </c>
      <c r="H55" s="99">
        <f t="shared" si="5"/>
        <v>36902.752016093749</v>
      </c>
      <c r="I55" s="85">
        <f t="shared" si="5"/>
        <v>56465.611178681778</v>
      </c>
      <c r="J55" s="76">
        <f>I55*100/I$58</f>
        <v>30.733276775163958</v>
      </c>
    </row>
    <row r="56" spans="1:10" x14ac:dyDescent="0.2">
      <c r="A56" s="54"/>
      <c r="B56" s="128" t="s">
        <v>45</v>
      </c>
      <c r="C56" s="129">
        <f t="shared" si="5"/>
        <v>0</v>
      </c>
      <c r="D56" s="55">
        <f t="shared" si="5"/>
        <v>45956.831024439642</v>
      </c>
      <c r="E56" s="129">
        <f t="shared" si="5"/>
        <v>48137.18307821294</v>
      </c>
      <c r="F56" s="55">
        <f t="shared" si="5"/>
        <v>55993.319511872382</v>
      </c>
      <c r="G56" s="129">
        <f t="shared" si="5"/>
        <v>57254.406782413411</v>
      </c>
      <c r="H56" s="130">
        <f t="shared" si="5"/>
        <v>54885.372177563797</v>
      </c>
      <c r="I56" s="143">
        <f t="shared" si="5"/>
        <v>61123.692339342189</v>
      </c>
      <c r="J56" s="76">
        <f>I56*100/I$58</f>
        <v>33.268591536899891</v>
      </c>
    </row>
    <row r="57" spans="1:10" x14ac:dyDescent="0.2">
      <c r="A57" s="66"/>
      <c r="B57" s="66" t="s">
        <v>46</v>
      </c>
      <c r="C57" s="64">
        <f t="shared" si="5"/>
        <v>0</v>
      </c>
      <c r="D57" s="65">
        <f t="shared" si="5"/>
        <v>45624.604806833864</v>
      </c>
      <c r="E57" s="64">
        <f t="shared" si="5"/>
        <v>47920.481147380917</v>
      </c>
      <c r="F57" s="65">
        <f t="shared" si="5"/>
        <v>51357.433021406789</v>
      </c>
      <c r="G57" s="64">
        <f t="shared" si="5"/>
        <v>58423.828947696653</v>
      </c>
      <c r="H57" s="99">
        <f t="shared" si="5"/>
        <v>54804.394115235395</v>
      </c>
      <c r="I57" s="81">
        <f t="shared" si="5"/>
        <v>66138.619774270453</v>
      </c>
      <c r="J57" s="76">
        <f>I57*100/I$58</f>
        <v>35.998131687936137</v>
      </c>
    </row>
    <row r="58" spans="1:10" x14ac:dyDescent="0.2">
      <c r="A58" s="132"/>
      <c r="B58" s="132" t="s">
        <v>47</v>
      </c>
      <c r="C58" s="133">
        <f t="shared" si="5"/>
        <v>0</v>
      </c>
      <c r="D58" s="134">
        <f t="shared" si="5"/>
        <v>122438.69908819365</v>
      </c>
      <c r="E58" s="133">
        <f t="shared" si="5"/>
        <v>129642.55585231152</v>
      </c>
      <c r="F58" s="135">
        <f t="shared" si="5"/>
        <v>151167.66009366585</v>
      </c>
      <c r="G58" s="133">
        <f t="shared" si="5"/>
        <v>152723.86476499014</v>
      </c>
      <c r="H58" s="135">
        <f t="shared" si="5"/>
        <v>146592.51830889296</v>
      </c>
      <c r="I58" s="145">
        <f t="shared" si="5"/>
        <v>183727.92329229444</v>
      </c>
      <c r="J58" s="76"/>
    </row>
    <row r="59" spans="1:10" x14ac:dyDescent="0.2">
      <c r="F59" s="71"/>
      <c r="G59" s="68"/>
      <c r="H59" s="68"/>
    </row>
    <row r="60" spans="1:10" x14ac:dyDescent="0.2">
      <c r="F60" s="70"/>
      <c r="G60" s="70"/>
      <c r="H60" s="70"/>
    </row>
    <row r="61" spans="1:10" x14ac:dyDescent="0.2">
      <c r="F61" s="70"/>
      <c r="G61" s="70"/>
      <c r="H61" s="70"/>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6">A4</f>
        <v>Prenatal</v>
      </c>
      <c r="B70" s="58">
        <f t="shared" ref="B70:B98" si="7">F4</f>
        <v>0</v>
      </c>
      <c r="C70" s="58">
        <f t="shared" ref="C70:C98" si="8">L4</f>
        <v>2052.5239502584059</v>
      </c>
      <c r="D70" s="58">
        <f t="shared" ref="D70:D98" si="9">R4</f>
        <v>3240.400184090965</v>
      </c>
      <c r="E70" s="58">
        <f t="shared" ref="E70:E98" si="10">X4</f>
        <v>3240.400184090965</v>
      </c>
      <c r="F70" s="58">
        <f t="shared" ref="F70:F98" si="11">AD4</f>
        <v>2678.5113607494964</v>
      </c>
      <c r="G70" s="58">
        <f t="shared" ref="G70:G98" si="12">AJ4</f>
        <v>2728.4999773052441</v>
      </c>
      <c r="H70" s="147"/>
      <c r="I70" s="147">
        <f t="shared" ref="I70:I98" si="13">AV4</f>
        <v>3604.9129096402844</v>
      </c>
    </row>
    <row r="71" spans="1:9" x14ac:dyDescent="0.2">
      <c r="A71" s="2">
        <f t="shared" si="6"/>
        <v>0</v>
      </c>
      <c r="B71" s="108">
        <f t="shared" si="7"/>
        <v>0</v>
      </c>
      <c r="C71" s="108">
        <f t="shared" si="8"/>
        <v>13261.715275235789</v>
      </c>
      <c r="D71" s="108">
        <f t="shared" si="9"/>
        <v>15870.400693317841</v>
      </c>
      <c r="E71" s="108">
        <f t="shared" si="10"/>
        <v>22007.972499505715</v>
      </c>
      <c r="F71" s="108">
        <f t="shared" si="11"/>
        <v>19603.112597545216</v>
      </c>
      <c r="G71" s="108">
        <f t="shared" si="12"/>
        <v>20930.601708514787</v>
      </c>
      <c r="H71" s="146"/>
      <c r="I71" s="146">
        <f t="shared" si="13"/>
        <v>30098.842519093065</v>
      </c>
    </row>
    <row r="72" spans="1:9" x14ac:dyDescent="0.2">
      <c r="A72" s="57">
        <f t="shared" si="6"/>
        <v>1</v>
      </c>
      <c r="B72" s="58">
        <f t="shared" si="7"/>
        <v>0</v>
      </c>
      <c r="C72" s="58">
        <f t="shared" si="8"/>
        <v>3948.5896831059454</v>
      </c>
      <c r="D72" s="58">
        <f t="shared" si="9"/>
        <v>4176.426431701726</v>
      </c>
      <c r="E72" s="58">
        <f t="shared" si="10"/>
        <v>5366.2053530223166</v>
      </c>
      <c r="F72" s="58">
        <f t="shared" si="11"/>
        <v>4789.5690331394962</v>
      </c>
      <c r="G72" s="58">
        <f t="shared" si="12"/>
        <v>4541.2579235693356</v>
      </c>
      <c r="H72" s="147"/>
      <c r="I72" s="147">
        <f t="shared" si="13"/>
        <v>8432.3599297384917</v>
      </c>
    </row>
    <row r="73" spans="1:9" x14ac:dyDescent="0.2">
      <c r="A73" s="2">
        <f t="shared" si="6"/>
        <v>2</v>
      </c>
      <c r="B73" s="108">
        <f t="shared" si="7"/>
        <v>0</v>
      </c>
      <c r="C73" s="108">
        <f t="shared" si="8"/>
        <v>5658.2978121477363</v>
      </c>
      <c r="D73" s="108">
        <f t="shared" si="9"/>
        <v>5989.8278685011337</v>
      </c>
      <c r="E73" s="108">
        <f t="shared" si="10"/>
        <v>7509.6923177032113</v>
      </c>
      <c r="F73" s="108">
        <f t="shared" si="11"/>
        <v>6336.1767596455829</v>
      </c>
      <c r="G73" s="108">
        <f t="shared" si="12"/>
        <v>3911.7655494972341</v>
      </c>
      <c r="H73" s="146"/>
      <c r="I73" s="146">
        <f t="shared" si="13"/>
        <v>6195.3364662092654</v>
      </c>
    </row>
    <row r="74" spans="1:9" x14ac:dyDescent="0.2">
      <c r="A74" s="57">
        <f t="shared" si="6"/>
        <v>3</v>
      </c>
      <c r="B74" s="58">
        <f t="shared" si="7"/>
        <v>0</v>
      </c>
      <c r="C74" s="58">
        <f t="shared" si="8"/>
        <v>3079.3113861678075</v>
      </c>
      <c r="D74" s="58">
        <f t="shared" si="9"/>
        <v>3030.6137466041801</v>
      </c>
      <c r="E74" s="58">
        <f t="shared" si="10"/>
        <v>3203.9978221325446</v>
      </c>
      <c r="F74" s="58">
        <f t="shared" si="11"/>
        <v>2347.3788226005963</v>
      </c>
      <c r="G74" s="58">
        <f t="shared" si="12"/>
        <v>2896.7421857527679</v>
      </c>
      <c r="H74" s="147"/>
      <c r="I74" s="147">
        <f t="shared" si="13"/>
        <v>4743.4143963977231</v>
      </c>
    </row>
    <row r="75" spans="1:9" x14ac:dyDescent="0.2">
      <c r="A75" s="2">
        <f t="shared" si="6"/>
        <v>4</v>
      </c>
      <c r="B75" s="108">
        <f t="shared" si="7"/>
        <v>0</v>
      </c>
      <c r="C75" s="108">
        <f t="shared" si="8"/>
        <v>2711.8484408098648</v>
      </c>
      <c r="D75" s="108">
        <f t="shared" si="9"/>
        <v>2403.2663172394623</v>
      </c>
      <c r="E75" s="108">
        <f t="shared" si="10"/>
        <v>3049.0647192206588</v>
      </c>
      <c r="F75" s="108">
        <f t="shared" si="11"/>
        <v>2036.5466369711639</v>
      </c>
      <c r="G75" s="108">
        <f t="shared" si="12"/>
        <v>2410.8109176096996</v>
      </c>
      <c r="H75" s="146"/>
      <c r="I75" s="146">
        <f t="shared" si="13"/>
        <v>3810.7309000068362</v>
      </c>
    </row>
    <row r="76" spans="1:9" x14ac:dyDescent="0.2">
      <c r="A76" s="57">
        <f t="shared" si="6"/>
        <v>5</v>
      </c>
      <c r="B76" s="58">
        <f t="shared" si="7"/>
        <v>0</v>
      </c>
      <c r="C76" s="58">
        <f t="shared" si="8"/>
        <v>2197.5006594530146</v>
      </c>
      <c r="D76" s="58">
        <f t="shared" si="9"/>
        <v>2114.3565693533251</v>
      </c>
      <c r="E76" s="58">
        <f t="shared" si="10"/>
        <v>2679.9748488022165</v>
      </c>
      <c r="F76" s="58">
        <f t="shared" si="11"/>
        <v>1932.8451849780174</v>
      </c>
      <c r="G76" s="58">
        <f t="shared" si="12"/>
        <v>2211.573731149927</v>
      </c>
      <c r="H76" s="147"/>
      <c r="I76" s="147">
        <f t="shared" si="13"/>
        <v>3184.9269672364135</v>
      </c>
    </row>
    <row r="77" spans="1:9" x14ac:dyDescent="0.2">
      <c r="A77" s="2">
        <f t="shared" si="6"/>
        <v>6</v>
      </c>
      <c r="B77" s="108">
        <f t="shared" si="7"/>
        <v>0</v>
      </c>
      <c r="C77" s="108">
        <f t="shared" si="8"/>
        <v>7579.3966433333371</v>
      </c>
      <c r="D77" s="108">
        <f t="shared" si="9"/>
        <v>7931.1578537440291</v>
      </c>
      <c r="E77" s="108">
        <f t="shared" si="10"/>
        <v>9376.3417869692476</v>
      </c>
      <c r="F77" s="108">
        <f t="shared" si="11"/>
        <v>9239.578145473215</v>
      </c>
      <c r="G77" s="108">
        <f t="shared" si="12"/>
        <v>8754.0426426204776</v>
      </c>
      <c r="H77" s="146"/>
      <c r="I77" s="146">
        <f t="shared" si="13"/>
        <v>9390.5747459616923</v>
      </c>
    </row>
    <row r="78" spans="1:9" x14ac:dyDescent="0.2">
      <c r="A78" s="57">
        <f t="shared" si="6"/>
        <v>7</v>
      </c>
      <c r="B78" s="58">
        <f t="shared" si="7"/>
        <v>0</v>
      </c>
      <c r="C78" s="58">
        <f t="shared" si="8"/>
        <v>7618.8619752813674</v>
      </c>
      <c r="D78" s="58">
        <f t="shared" si="9"/>
        <v>8043.697512853234</v>
      </c>
      <c r="E78" s="58">
        <f t="shared" si="10"/>
        <v>9550.2719290801506</v>
      </c>
      <c r="F78" s="58">
        <f t="shared" si="11"/>
        <v>9609.5012131756394</v>
      </c>
      <c r="G78" s="58">
        <f t="shared" si="12"/>
        <v>9219.3130050438522</v>
      </c>
      <c r="H78" s="147"/>
      <c r="I78" s="147">
        <f t="shared" si="13"/>
        <v>10329.561569886842</v>
      </c>
    </row>
    <row r="79" spans="1:9" x14ac:dyDescent="0.2">
      <c r="A79" s="2">
        <f t="shared" si="6"/>
        <v>8</v>
      </c>
      <c r="B79" s="108">
        <f t="shared" si="7"/>
        <v>0</v>
      </c>
      <c r="C79" s="108">
        <f t="shared" si="8"/>
        <v>7667.3660206639333</v>
      </c>
      <c r="D79" s="108">
        <f t="shared" si="9"/>
        <v>8010.7120871648431</v>
      </c>
      <c r="E79" s="108">
        <f t="shared" si="10"/>
        <v>9547.6410095673709</v>
      </c>
      <c r="F79" s="108">
        <f t="shared" si="11"/>
        <v>9600.4514601766496</v>
      </c>
      <c r="G79" s="108">
        <f t="shared" si="12"/>
        <v>9213.3047066173258</v>
      </c>
      <c r="H79" s="146"/>
      <c r="I79" s="146">
        <f t="shared" si="13"/>
        <v>10348.455292564873</v>
      </c>
    </row>
    <row r="80" spans="1:9" x14ac:dyDescent="0.2">
      <c r="A80" s="57">
        <f t="shared" si="6"/>
        <v>9</v>
      </c>
      <c r="B80" s="58">
        <f t="shared" si="7"/>
        <v>0</v>
      </c>
      <c r="C80" s="58">
        <f t="shared" si="8"/>
        <v>7723.9465328046608</v>
      </c>
      <c r="D80" s="58">
        <f t="shared" si="9"/>
        <v>8070.9458341277896</v>
      </c>
      <c r="E80" s="58">
        <f t="shared" si="10"/>
        <v>9200.9211228962558</v>
      </c>
      <c r="F80" s="58">
        <f t="shared" si="11"/>
        <v>9624.8829711085255</v>
      </c>
      <c r="G80" s="58">
        <f t="shared" si="12"/>
        <v>9217.0285779559053</v>
      </c>
      <c r="H80" s="147"/>
      <c r="I80" s="147">
        <f t="shared" si="13"/>
        <v>10373.024973822208</v>
      </c>
    </row>
    <row r="81" spans="1:9" x14ac:dyDescent="0.2">
      <c r="A81" s="2">
        <f t="shared" si="6"/>
        <v>10</v>
      </c>
      <c r="B81" s="108">
        <f t="shared" si="7"/>
        <v>0</v>
      </c>
      <c r="C81" s="108">
        <f t="shared" si="8"/>
        <v>7727.2343495130817</v>
      </c>
      <c r="D81" s="108">
        <f t="shared" si="9"/>
        <v>8014.0426581236761</v>
      </c>
      <c r="E81" s="108">
        <f t="shared" si="10"/>
        <v>9166.3815162897663</v>
      </c>
      <c r="F81" s="108">
        <f t="shared" si="11"/>
        <v>9594.5237415893043</v>
      </c>
      <c r="G81" s="108">
        <f t="shared" si="12"/>
        <v>9224.7741687807647</v>
      </c>
      <c r="H81" s="146"/>
      <c r="I81" s="146">
        <f t="shared" si="13"/>
        <v>10326.699428022897</v>
      </c>
    </row>
    <row r="82" spans="1:9" x14ac:dyDescent="0.2">
      <c r="A82" s="57">
        <f t="shared" si="6"/>
        <v>11</v>
      </c>
      <c r="B82" s="58">
        <f t="shared" si="7"/>
        <v>0</v>
      </c>
      <c r="C82" s="58">
        <f t="shared" si="8"/>
        <v>7640.0255028432557</v>
      </c>
      <c r="D82" s="58">
        <f t="shared" si="9"/>
        <v>8066.627132199369</v>
      </c>
      <c r="E82" s="58">
        <f t="shared" si="10"/>
        <v>9151.7621470695885</v>
      </c>
      <c r="F82" s="58">
        <f t="shared" si="11"/>
        <v>9585.4692508900789</v>
      </c>
      <c r="G82" s="58">
        <f t="shared" si="12"/>
        <v>9256.9090765454603</v>
      </c>
      <c r="H82" s="147"/>
      <c r="I82" s="147">
        <f t="shared" si="13"/>
        <v>10355.376329083674</v>
      </c>
    </row>
    <row r="83" spans="1:9" x14ac:dyDescent="0.2">
      <c r="A83" s="2">
        <f t="shared" si="6"/>
        <v>12</v>
      </c>
      <c r="B83" s="108">
        <f t="shared" si="7"/>
        <v>0</v>
      </c>
      <c r="C83" s="108">
        <f t="shared" si="8"/>
        <v>7716.0039767815479</v>
      </c>
      <c r="D83" s="108">
        <f t="shared" si="9"/>
        <v>8055.1026668239647</v>
      </c>
      <c r="E83" s="108">
        <f t="shared" si="10"/>
        <v>9357.2250705332899</v>
      </c>
      <c r="F83" s="108">
        <f t="shared" si="11"/>
        <v>9862.9473415796911</v>
      </c>
      <c r="G83" s="108">
        <f t="shared" si="12"/>
        <v>9201.3873872449039</v>
      </c>
      <c r="H83" s="146"/>
      <c r="I83" s="146">
        <f t="shared" si="13"/>
        <v>11002.336808695916</v>
      </c>
    </row>
    <row r="84" spans="1:9" x14ac:dyDescent="0.2">
      <c r="A84" s="57">
        <f t="shared" si="6"/>
        <v>13</v>
      </c>
      <c r="B84" s="58">
        <f t="shared" si="7"/>
        <v>0</v>
      </c>
      <c r="C84" s="58">
        <f t="shared" si="8"/>
        <v>7709.6839347828918</v>
      </c>
      <c r="D84" s="58">
        <f t="shared" si="9"/>
        <v>8072.2402292416409</v>
      </c>
      <c r="E84" s="58">
        <f t="shared" si="10"/>
        <v>8845.0566163482526</v>
      </c>
      <c r="F84" s="58">
        <f t="shared" si="11"/>
        <v>9875.0323369008293</v>
      </c>
      <c r="G84" s="58">
        <f t="shared" si="12"/>
        <v>9218.2755489460178</v>
      </c>
      <c r="H84" s="147"/>
      <c r="I84" s="147">
        <f t="shared" si="13"/>
        <v>11086.396037490927</v>
      </c>
    </row>
    <row r="85" spans="1:9" x14ac:dyDescent="0.2">
      <c r="A85" s="2">
        <f t="shared" si="6"/>
        <v>14</v>
      </c>
      <c r="B85" s="108">
        <f t="shared" si="7"/>
        <v>0</v>
      </c>
      <c r="C85" s="108">
        <f t="shared" si="8"/>
        <v>7655.8322053385773</v>
      </c>
      <c r="D85" s="108">
        <f t="shared" si="9"/>
        <v>7999.1531802962782</v>
      </c>
      <c r="E85" s="108">
        <f t="shared" si="10"/>
        <v>8851.4559279220084</v>
      </c>
      <c r="F85" s="108">
        <f t="shared" si="11"/>
        <v>9818.8440545363483</v>
      </c>
      <c r="G85" s="108">
        <f t="shared" si="12"/>
        <v>9190.1753505705619</v>
      </c>
      <c r="H85" s="146"/>
      <c r="I85" s="146">
        <f t="shared" si="13"/>
        <v>11086.103498345688</v>
      </c>
    </row>
    <row r="86" spans="1:9" x14ac:dyDescent="0.2">
      <c r="A86" s="57">
        <f t="shared" si="6"/>
        <v>15</v>
      </c>
      <c r="B86" s="58">
        <f t="shared" si="7"/>
        <v>0</v>
      </c>
      <c r="C86" s="58">
        <f t="shared" si="8"/>
        <v>7653.0462002966005</v>
      </c>
      <c r="D86" s="58">
        <f t="shared" si="9"/>
        <v>7898.5276752666796</v>
      </c>
      <c r="E86" s="58">
        <f t="shared" si="10"/>
        <v>8491.5279331603706</v>
      </c>
      <c r="F86" s="58">
        <f t="shared" si="11"/>
        <v>9810.7148984268351</v>
      </c>
      <c r="G86" s="58">
        <f t="shared" si="12"/>
        <v>9193.2994509948003</v>
      </c>
      <c r="H86" s="147"/>
      <c r="I86" s="147">
        <f t="shared" si="13"/>
        <v>11037.395316248514</v>
      </c>
    </row>
    <row r="87" spans="1:9" x14ac:dyDescent="0.2">
      <c r="A87" s="2">
        <f t="shared" si="6"/>
        <v>16</v>
      </c>
      <c r="B87" s="108">
        <f t="shared" si="7"/>
        <v>0</v>
      </c>
      <c r="C87" s="108">
        <f t="shared" si="8"/>
        <v>7644.0821294032603</v>
      </c>
      <c r="D87" s="108">
        <f t="shared" si="9"/>
        <v>8067.9395389615383</v>
      </c>
      <c r="E87" s="108">
        <f t="shared" si="10"/>
        <v>7860.813943338987</v>
      </c>
      <c r="F87" s="108">
        <f t="shared" si="11"/>
        <v>9637.5313150479014</v>
      </c>
      <c r="G87" s="108">
        <f t="shared" si="12"/>
        <v>9073.3782305317509</v>
      </c>
      <c r="H87" s="146"/>
      <c r="I87" s="146">
        <f t="shared" si="13"/>
        <v>10995.293746510042</v>
      </c>
    </row>
    <row r="88" spans="1:9" x14ac:dyDescent="0.2">
      <c r="A88" s="57">
        <f t="shared" si="6"/>
        <v>17</v>
      </c>
      <c r="B88" s="58">
        <f t="shared" si="7"/>
        <v>0</v>
      </c>
      <c r="C88" s="58">
        <f t="shared" si="8"/>
        <v>7245.9563602309827</v>
      </c>
      <c r="D88" s="58">
        <f t="shared" si="9"/>
        <v>7827.5178567908142</v>
      </c>
      <c r="E88" s="58">
        <f t="shared" si="10"/>
        <v>7951.3535301038801</v>
      </c>
      <c r="F88" s="58">
        <f t="shared" si="11"/>
        <v>9418.7590012050459</v>
      </c>
      <c r="G88" s="58">
        <f t="shared" si="12"/>
        <v>8927.878146947367</v>
      </c>
      <c r="H88" s="147"/>
      <c r="I88" s="147">
        <f t="shared" si="13"/>
        <v>10931.094366979354</v>
      </c>
    </row>
    <row r="89" spans="1:9" x14ac:dyDescent="0.2">
      <c r="A89" s="2">
        <f t="shared" si="6"/>
        <v>18</v>
      </c>
      <c r="B89" s="108">
        <f t="shared" si="7"/>
        <v>0</v>
      </c>
      <c r="C89" s="108">
        <f t="shared" si="8"/>
        <v>6810.4657926373293</v>
      </c>
      <c r="D89" s="108">
        <f t="shared" si="9"/>
        <v>7224.9145689194338</v>
      </c>
      <c r="E89" s="108">
        <f t="shared" si="10"/>
        <v>7815.6474349979744</v>
      </c>
      <c r="F89" s="108">
        <f t="shared" si="11"/>
        <v>8979.5839303954672</v>
      </c>
      <c r="G89" s="108">
        <f t="shared" si="12"/>
        <v>8403.8736305267139</v>
      </c>
      <c r="H89" s="146"/>
      <c r="I89" s="146">
        <f t="shared" si="13"/>
        <v>9099.3849601425227</v>
      </c>
    </row>
    <row r="90" spans="1:9" x14ac:dyDescent="0.2">
      <c r="A90" s="57">
        <f t="shared" si="6"/>
        <v>19</v>
      </c>
      <c r="B90" s="58">
        <f t="shared" si="7"/>
        <v>0</v>
      </c>
      <c r="C90" s="58">
        <f t="shared" si="8"/>
        <v>5558.2455889296234</v>
      </c>
      <c r="D90" s="58">
        <f t="shared" si="9"/>
        <v>6173.0396846026297</v>
      </c>
      <c r="E90" s="58">
        <f t="shared" si="10"/>
        <v>6879.0957818816269</v>
      </c>
      <c r="F90" s="58">
        <f t="shared" si="11"/>
        <v>7626.2157482240873</v>
      </c>
      <c r="G90" s="58">
        <f t="shared" si="12"/>
        <v>6778.7037890307156</v>
      </c>
      <c r="H90" s="147"/>
      <c r="I90" s="147">
        <f t="shared" si="13"/>
        <v>9271.0356089111301</v>
      </c>
    </row>
    <row r="91" spans="1:9" x14ac:dyDescent="0.2">
      <c r="A91" s="2">
        <f t="shared" si="6"/>
        <v>20</v>
      </c>
      <c r="B91" s="108">
        <f t="shared" si="7"/>
        <v>0</v>
      </c>
      <c r="C91" s="108">
        <f t="shared" si="8"/>
        <v>4034.1042693224535</v>
      </c>
      <c r="D91" s="108">
        <f t="shared" si="9"/>
        <v>4677.8318705442416</v>
      </c>
      <c r="E91" s="108">
        <f t="shared" si="10"/>
        <v>6498.3081746142298</v>
      </c>
      <c r="F91" s="108">
        <f t="shared" si="11"/>
        <v>6092.0610579345466</v>
      </c>
      <c r="G91" s="108">
        <f t="shared" si="12"/>
        <v>5481.7622025100763</v>
      </c>
      <c r="H91" s="146"/>
      <c r="I91" s="146">
        <f t="shared" si="13"/>
        <v>8189.7227475721611</v>
      </c>
    </row>
    <row r="92" spans="1:9" x14ac:dyDescent="0.2">
      <c r="A92" s="57">
        <f t="shared" si="6"/>
        <v>21</v>
      </c>
      <c r="B92" s="58">
        <f t="shared" si="7"/>
        <v>0</v>
      </c>
      <c r="C92" s="58">
        <f t="shared" si="8"/>
        <v>3739.5523714638221</v>
      </c>
      <c r="D92" s="58">
        <f t="shared" si="9"/>
        <v>4352.7682468046814</v>
      </c>
      <c r="E92" s="58">
        <f t="shared" si="10"/>
        <v>5204.862849298268</v>
      </c>
      <c r="F92" s="58">
        <f t="shared" si="11"/>
        <v>5471.8369151816405</v>
      </c>
      <c r="G92" s="58">
        <f t="shared" si="12"/>
        <v>5115.8603118683768</v>
      </c>
      <c r="H92" s="147"/>
      <c r="I92" s="147">
        <f t="shared" si="13"/>
        <v>7286.7230033709193</v>
      </c>
    </row>
    <row r="93" spans="1:9" x14ac:dyDescent="0.2">
      <c r="A93" s="2">
        <f t="shared" si="6"/>
        <v>22</v>
      </c>
      <c r="B93" s="108">
        <f t="shared" si="7"/>
        <v>0</v>
      </c>
      <c r="C93" s="108">
        <f t="shared" si="8"/>
        <v>3333.4398816668017</v>
      </c>
      <c r="D93" s="108">
        <f t="shared" si="9"/>
        <v>3914.3959464017944</v>
      </c>
      <c r="E93" s="108">
        <f t="shared" si="10"/>
        <v>4392.3813444120806</v>
      </c>
      <c r="F93" s="108">
        <f t="shared" si="11"/>
        <v>5759.7608760891017</v>
      </c>
      <c r="G93" s="108">
        <f t="shared" si="12"/>
        <v>4602.2800560468031</v>
      </c>
      <c r="H93" s="146"/>
      <c r="I93" s="146">
        <f t="shared" si="13"/>
        <v>6395.9295917919108</v>
      </c>
    </row>
    <row r="94" spans="1:9" x14ac:dyDescent="0.2">
      <c r="A94" s="57">
        <f t="shared" si="6"/>
        <v>23</v>
      </c>
      <c r="B94" s="58">
        <f t="shared" si="7"/>
        <v>0</v>
      </c>
      <c r="C94" s="58">
        <f t="shared" si="8"/>
        <v>2916.0717269076149</v>
      </c>
      <c r="D94" s="58">
        <f t="shared" si="9"/>
        <v>3297.4017755346608</v>
      </c>
      <c r="E94" s="58">
        <f t="shared" si="10"/>
        <v>3742.2870962438064</v>
      </c>
      <c r="F94" s="58">
        <f t="shared" si="11"/>
        <v>4188.1378414504061</v>
      </c>
      <c r="G94" s="58">
        <f t="shared" si="12"/>
        <v>3875.0021437373753</v>
      </c>
      <c r="H94" s="147"/>
      <c r="I94" s="147">
        <f t="shared" si="13"/>
        <v>5217.9201827007191</v>
      </c>
    </row>
    <row r="95" spans="1:9" x14ac:dyDescent="0.2">
      <c r="A95" s="2">
        <f t="shared" si="6"/>
        <v>24</v>
      </c>
      <c r="B95" s="108">
        <f t="shared" si="7"/>
        <v>0</v>
      </c>
      <c r="C95" s="108">
        <f t="shared" si="8"/>
        <v>2147.4879948828943</v>
      </c>
      <c r="D95" s="108">
        <f t="shared" si="9"/>
        <v>2552.5650180673315</v>
      </c>
      <c r="E95" s="108">
        <f t="shared" si="10"/>
        <v>2785.9680549448653</v>
      </c>
      <c r="F95" s="108">
        <f t="shared" si="11"/>
        <v>3080.2020436504235</v>
      </c>
      <c r="G95" s="108">
        <f t="shared" si="12"/>
        <v>3034.589592700368</v>
      </c>
      <c r="H95" s="146"/>
      <c r="I95" s="146">
        <f t="shared" si="13"/>
        <v>4511.1966325082394</v>
      </c>
    </row>
    <row r="96" spans="1:9" x14ac:dyDescent="0.2">
      <c r="A96" s="57">
        <f t="shared" si="6"/>
        <v>25</v>
      </c>
      <c r="B96" s="58">
        <f t="shared" si="7"/>
        <v>0</v>
      </c>
      <c r="C96" s="58">
        <f t="shared" si="8"/>
        <v>1285.512034012183</v>
      </c>
      <c r="D96" s="58">
        <f t="shared" si="9"/>
        <v>1592.841999222537</v>
      </c>
      <c r="E96" s="58">
        <f t="shared" si="10"/>
        <v>1747.6734110797879</v>
      </c>
      <c r="F96" s="58">
        <f t="shared" si="11"/>
        <v>1966.8280991947545</v>
      </c>
      <c r="G96" s="58">
        <f t="shared" si="12"/>
        <v>2008.9185999226645</v>
      </c>
      <c r="H96" s="147"/>
      <c r="I96" s="147">
        <f t="shared" si="13"/>
        <v>3243.7978713292196</v>
      </c>
    </row>
    <row r="97" spans="1:25" x14ac:dyDescent="0.2">
      <c r="A97" s="2">
        <f t="shared" si="6"/>
        <v>26</v>
      </c>
      <c r="B97" s="108">
        <f t="shared" si="7"/>
        <v>0</v>
      </c>
      <c r="C97" s="108">
        <f t="shared" si="8"/>
        <v>605.87148912503824</v>
      </c>
      <c r="D97" s="108">
        <f t="shared" si="9"/>
        <v>707.49261007392363</v>
      </c>
      <c r="E97" s="108">
        <f t="shared" si="10"/>
        <v>836.75568339071469</v>
      </c>
      <c r="F97" s="108">
        <f t="shared" si="11"/>
        <v>985.03761626533026</v>
      </c>
      <c r="G97" s="108">
        <f t="shared" si="12"/>
        <v>996.02157719307274</v>
      </c>
      <c r="H97" s="146"/>
      <c r="I97" s="146">
        <f t="shared" si="13"/>
        <v>1599.8746421216608</v>
      </c>
    </row>
    <row r="98" spans="1:25" x14ac:dyDescent="0.2">
      <c r="A98" s="57">
        <f t="shared" si="6"/>
        <v>27</v>
      </c>
      <c r="B98" s="58">
        <f t="shared" si="7"/>
        <v>0</v>
      </c>
      <c r="C98" s="58">
        <f t="shared" si="8"/>
        <v>321.63648631615246</v>
      </c>
      <c r="D98" s="58">
        <f t="shared" si="9"/>
        <v>357.87676022871329</v>
      </c>
      <c r="E98" s="58">
        <f t="shared" si="10"/>
        <v>474.33830262612105</v>
      </c>
      <c r="F98" s="58">
        <f t="shared" si="11"/>
        <v>509.11593269794758</v>
      </c>
      <c r="G98" s="58">
        <f t="shared" si="12"/>
        <v>531.34156103088083</v>
      </c>
      <c r="H98" s="147"/>
      <c r="I98" s="147">
        <f t="shared" si="13"/>
        <v>982.2057022383309</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AV131"/>
  <sheetViews>
    <sheetView showGridLines="0" topLeftCell="W1" zoomScale="70" zoomScaleNormal="70" workbookViewId="0">
      <selection activeCell="AY13" sqref="AY13"/>
    </sheetView>
  </sheetViews>
  <sheetFormatPr defaultRowHeight="12.75" x14ac:dyDescent="0.2"/>
  <cols>
    <col min="1" max="1" width="10.42578125" style="2" customWidth="1"/>
    <col min="3" max="8" width="10" customWidth="1"/>
    <col min="19" max="19" width="9.140625" style="107"/>
    <col min="32" max="36" width="9.140625" style="1"/>
    <col min="38" max="42" width="0" style="1"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L1" s="1">
        <v>2015</v>
      </c>
      <c r="AM1" s="1"/>
      <c r="AN1" s="1"/>
      <c r="AO1" s="1"/>
      <c r="AP1" s="1"/>
      <c r="AR1" s="1">
        <v>2019</v>
      </c>
      <c r="AS1" s="1"/>
      <c r="AT1" s="1"/>
      <c r="AU1" s="1"/>
      <c r="AV1" s="1"/>
    </row>
    <row r="2" spans="1:48" s="2" customFormat="1" ht="13.5" thickBot="1" x14ac:dyDescent="0.25">
      <c r="A2" s="112" t="s">
        <v>24</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91" t="s">
        <v>0</v>
      </c>
      <c r="AA3" s="91" t="s">
        <v>1</v>
      </c>
      <c r="AB3" s="91" t="s">
        <v>42</v>
      </c>
      <c r="AC3" s="91" t="s">
        <v>3</v>
      </c>
      <c r="AD3" s="91" t="s">
        <v>39</v>
      </c>
      <c r="AE3" s="121"/>
      <c r="AF3" s="79" t="s">
        <v>0</v>
      </c>
      <c r="AG3" s="79" t="s">
        <v>1</v>
      </c>
      <c r="AH3" s="79" t="s">
        <v>42</v>
      </c>
      <c r="AI3" s="79" t="s">
        <v>3</v>
      </c>
      <c r="AJ3" s="79" t="s">
        <v>39</v>
      </c>
      <c r="AL3" s="79"/>
      <c r="AM3" s="79"/>
      <c r="AN3" s="79"/>
      <c r="AO3" s="79"/>
      <c r="AP3" s="79" t="s">
        <v>39</v>
      </c>
      <c r="AR3" s="79" t="s">
        <v>0</v>
      </c>
      <c r="AS3" s="79" t="s">
        <v>1</v>
      </c>
      <c r="AT3" s="79" t="s">
        <v>42</v>
      </c>
      <c r="AU3" s="79" t="s">
        <v>3</v>
      </c>
      <c r="AV3" s="79" t="s">
        <v>39</v>
      </c>
    </row>
    <row r="4" spans="1:48" x14ac:dyDescent="0.2">
      <c r="A4" s="40" t="s">
        <v>40</v>
      </c>
      <c r="B4" s="41">
        <v>0</v>
      </c>
      <c r="C4" s="41">
        <v>0</v>
      </c>
      <c r="D4" s="41">
        <v>0</v>
      </c>
      <c r="E4" s="41">
        <v>0</v>
      </c>
      <c r="F4" s="41">
        <f t="shared" ref="F4:F34" si="0">B4+C4+D4+E4</f>
        <v>0</v>
      </c>
      <c r="G4" s="111"/>
      <c r="H4" s="41">
        <v>1245.6644726354425</v>
      </c>
      <c r="I4" s="41">
        <v>0</v>
      </c>
      <c r="J4" s="41">
        <v>0</v>
      </c>
      <c r="K4" s="41">
        <v>0</v>
      </c>
      <c r="L4" s="41">
        <f t="shared" ref="L4:L34" si="1">H4+I4+J4+K4</f>
        <v>1245.6644726354425</v>
      </c>
      <c r="M4" s="111"/>
      <c r="N4" s="41">
        <v>1595.4955241235161</v>
      </c>
      <c r="O4" s="41">
        <v>0</v>
      </c>
      <c r="P4" s="41">
        <v>0</v>
      </c>
      <c r="Q4" s="41">
        <v>0</v>
      </c>
      <c r="R4" s="41">
        <f t="shared" ref="R4:R34" si="2">N4+O4+P4+Q4</f>
        <v>1595.4955241235161</v>
      </c>
      <c r="S4" s="120"/>
      <c r="T4" s="41">
        <v>2242.5450931779046</v>
      </c>
      <c r="U4" s="41">
        <v>0</v>
      </c>
      <c r="V4" s="41">
        <v>0</v>
      </c>
      <c r="W4" s="41">
        <v>0</v>
      </c>
      <c r="X4" s="41">
        <f t="shared" ref="X4:X34" si="3">T4+U4+V4+W4</f>
        <v>2242.5450931779046</v>
      </c>
      <c r="Y4" s="108"/>
      <c r="Z4" s="41">
        <v>2122.1332577675594</v>
      </c>
      <c r="AA4" s="41">
        <v>0</v>
      </c>
      <c r="AB4" s="41">
        <v>0</v>
      </c>
      <c r="AC4" s="41">
        <v>0</v>
      </c>
      <c r="AD4" s="41">
        <f t="shared" ref="AD4:AD34" si="4">Z4+AA4+AB4+AC4</f>
        <v>2122.1332577675594</v>
      </c>
      <c r="AE4" s="108"/>
      <c r="AF4" s="41">
        <v>2274.5894280460188</v>
      </c>
      <c r="AG4" s="41">
        <v>0</v>
      </c>
      <c r="AH4" s="41">
        <v>0</v>
      </c>
      <c r="AI4" s="41">
        <v>0</v>
      </c>
      <c r="AJ4" s="41">
        <f t="shared" ref="AJ4:AJ34" si="5">AF4+AG4+AH4+AI4</f>
        <v>2274.5894280460188</v>
      </c>
      <c r="AL4" s="41"/>
      <c r="AM4" s="41"/>
      <c r="AN4" s="41"/>
      <c r="AO4" s="41"/>
      <c r="AP4" s="41">
        <v>3196.3739175601263</v>
      </c>
      <c r="AR4" s="41">
        <v>3741.6574463857669</v>
      </c>
      <c r="AS4" s="41">
        <v>0</v>
      </c>
      <c r="AT4" s="41">
        <v>0</v>
      </c>
      <c r="AU4" s="41">
        <v>0</v>
      </c>
      <c r="AV4" s="41">
        <v>3741.6574463857669</v>
      </c>
    </row>
    <row r="5" spans="1:48" x14ac:dyDescent="0.2">
      <c r="A5" s="78">
        <v>0</v>
      </c>
      <c r="B5" s="77">
        <v>4135.3410884371915</v>
      </c>
      <c r="C5" s="77">
        <v>13.384111502577799</v>
      </c>
      <c r="D5" s="77">
        <v>298.811910060755</v>
      </c>
      <c r="E5" s="77">
        <v>0</v>
      </c>
      <c r="F5" s="77">
        <f t="shared" si="0"/>
        <v>4447.5371100005241</v>
      </c>
      <c r="G5" s="111"/>
      <c r="H5" s="77">
        <v>3420.8281858548835</v>
      </c>
      <c r="I5" s="77">
        <v>86.792039283221158</v>
      </c>
      <c r="J5" s="77">
        <v>424.00187783631367</v>
      </c>
      <c r="K5" s="77">
        <v>0</v>
      </c>
      <c r="L5" s="77">
        <f t="shared" si="1"/>
        <v>3931.6221029744183</v>
      </c>
      <c r="M5" s="111"/>
      <c r="N5" s="77">
        <v>6487.4695281690656</v>
      </c>
      <c r="O5" s="77">
        <v>104.07705106885537</v>
      </c>
      <c r="P5" s="77">
        <v>475.55749759528595</v>
      </c>
      <c r="Q5" s="77">
        <v>0</v>
      </c>
      <c r="R5" s="77">
        <f t="shared" si="2"/>
        <v>7067.1040768332068</v>
      </c>
      <c r="S5" s="120"/>
      <c r="T5" s="77">
        <v>8947.579699782751</v>
      </c>
      <c r="U5" s="77">
        <v>128.95899368401825</v>
      </c>
      <c r="V5" s="77">
        <v>563.50154559855196</v>
      </c>
      <c r="W5" s="77">
        <v>0</v>
      </c>
      <c r="X5" s="77">
        <f t="shared" si="3"/>
        <v>9640.0402390653217</v>
      </c>
      <c r="Y5" s="108"/>
      <c r="Z5" s="77">
        <v>5598.9603001526093</v>
      </c>
      <c r="AA5" s="77">
        <v>116.16523396818795</v>
      </c>
      <c r="AB5" s="77">
        <v>499.51014165503966</v>
      </c>
      <c r="AC5" s="77">
        <v>0</v>
      </c>
      <c r="AD5" s="77">
        <f t="shared" si="4"/>
        <v>6214.6356757758367</v>
      </c>
      <c r="AE5" s="108"/>
      <c r="AF5" s="77">
        <v>5854.4735963562707</v>
      </c>
      <c r="AG5" s="77">
        <v>115.64341882269881</v>
      </c>
      <c r="AH5" s="77">
        <v>539.2885645948104</v>
      </c>
      <c r="AI5" s="77">
        <v>0</v>
      </c>
      <c r="AJ5" s="77">
        <f t="shared" si="5"/>
        <v>6509.4055797737801</v>
      </c>
      <c r="AL5" s="77"/>
      <c r="AM5" s="77"/>
      <c r="AN5" s="77"/>
      <c r="AO5" s="120"/>
      <c r="AP5" s="120">
        <v>8601.4180276546922</v>
      </c>
      <c r="AQ5" s="107"/>
      <c r="AR5" s="77">
        <v>9066.0482642047027</v>
      </c>
      <c r="AS5" s="77">
        <v>150.95605187493109</v>
      </c>
      <c r="AT5" s="77">
        <v>606.76472655653299</v>
      </c>
      <c r="AU5" s="77">
        <v>0</v>
      </c>
      <c r="AV5" s="77">
        <v>9823.7690426361678</v>
      </c>
    </row>
    <row r="6" spans="1:48" x14ac:dyDescent="0.2">
      <c r="A6" s="40">
        <v>1</v>
      </c>
      <c r="B6" s="41">
        <v>412.79271077546798</v>
      </c>
      <c r="C6" s="41">
        <v>19.638369214062752</v>
      </c>
      <c r="D6" s="41">
        <v>298.811910060755</v>
      </c>
      <c r="E6" s="41">
        <v>0</v>
      </c>
      <c r="F6" s="41">
        <f t="shared" si="0"/>
        <v>731.2429900502857</v>
      </c>
      <c r="G6" s="111"/>
      <c r="H6" s="41">
        <v>624.36859477880455</v>
      </c>
      <c r="I6" s="41">
        <v>1050.8036184647131</v>
      </c>
      <c r="J6" s="41">
        <v>424.00187783631372</v>
      </c>
      <c r="K6" s="41">
        <v>0</v>
      </c>
      <c r="L6" s="41">
        <f t="shared" si="1"/>
        <v>2099.1740910798312</v>
      </c>
      <c r="M6" s="111"/>
      <c r="N6" s="41">
        <v>846.83881605735587</v>
      </c>
      <c r="O6" s="41">
        <v>1260.0757254407847</v>
      </c>
      <c r="P6" s="41">
        <v>475.55749759528601</v>
      </c>
      <c r="Q6" s="41">
        <v>0</v>
      </c>
      <c r="R6" s="41">
        <f t="shared" si="2"/>
        <v>2582.4720390934262</v>
      </c>
      <c r="S6" s="120"/>
      <c r="T6" s="41">
        <v>964.96489370043639</v>
      </c>
      <c r="U6" s="41">
        <v>1561.3249592457919</v>
      </c>
      <c r="V6" s="41">
        <v>563.50154559855196</v>
      </c>
      <c r="W6" s="41">
        <v>0</v>
      </c>
      <c r="X6" s="41">
        <f t="shared" si="3"/>
        <v>3089.7913985447803</v>
      </c>
      <c r="Y6" s="108"/>
      <c r="Z6" s="41">
        <v>744.44678831698718</v>
      </c>
      <c r="AA6" s="41">
        <v>1630.462033910638</v>
      </c>
      <c r="AB6" s="41">
        <v>499.5101416550396</v>
      </c>
      <c r="AC6" s="41">
        <v>0</v>
      </c>
      <c r="AD6" s="41">
        <f t="shared" si="4"/>
        <v>2874.4189638826647</v>
      </c>
      <c r="AE6" s="108"/>
      <c r="AF6" s="41">
        <v>769.98714534665964</v>
      </c>
      <c r="AG6" s="41">
        <v>1728.6843743010002</v>
      </c>
      <c r="AH6" s="41">
        <v>539.2885645948104</v>
      </c>
      <c r="AI6" s="41">
        <v>0</v>
      </c>
      <c r="AJ6" s="41">
        <f t="shared" si="5"/>
        <v>3037.9600842424702</v>
      </c>
      <c r="AL6" s="41"/>
      <c r="AM6" s="41"/>
      <c r="AN6" s="41"/>
      <c r="AO6" s="41"/>
      <c r="AP6" s="41">
        <v>3779.1747965267264</v>
      </c>
      <c r="AR6" s="41">
        <v>1348.4836528861847</v>
      </c>
      <c r="AS6" s="41">
        <v>2059.4718505794172</v>
      </c>
      <c r="AT6" s="41">
        <v>606.76472655653288</v>
      </c>
      <c r="AU6" s="41">
        <v>0</v>
      </c>
      <c r="AV6" s="41">
        <v>4014.7202300221347</v>
      </c>
    </row>
    <row r="7" spans="1:48" x14ac:dyDescent="0.2">
      <c r="A7" s="78">
        <v>2</v>
      </c>
      <c r="B7" s="77">
        <v>415.86997285150306</v>
      </c>
      <c r="C7" s="77">
        <v>356.84932291622971</v>
      </c>
      <c r="D7" s="77">
        <v>298.811910060755</v>
      </c>
      <c r="E7" s="77">
        <v>0</v>
      </c>
      <c r="F7" s="77">
        <f t="shared" si="0"/>
        <v>1071.5312058284878</v>
      </c>
      <c r="G7" s="111"/>
      <c r="H7" s="77">
        <v>661.99287206133488</v>
      </c>
      <c r="I7" s="77">
        <v>2016.3650554905487</v>
      </c>
      <c r="J7" s="77">
        <v>424.00187783631367</v>
      </c>
      <c r="K7" s="77">
        <v>0</v>
      </c>
      <c r="L7" s="77">
        <f t="shared" si="1"/>
        <v>3102.3598053881974</v>
      </c>
      <c r="M7" s="111"/>
      <c r="N7" s="77">
        <v>894.41190848732174</v>
      </c>
      <c r="O7" s="77">
        <v>2417.932918581801</v>
      </c>
      <c r="P7" s="77">
        <v>475.55749759528589</v>
      </c>
      <c r="Q7" s="77">
        <v>0</v>
      </c>
      <c r="R7" s="77">
        <f t="shared" si="2"/>
        <v>3787.9023246644088</v>
      </c>
      <c r="S7" s="120"/>
      <c r="T7" s="77">
        <v>1027.3416615686383</v>
      </c>
      <c r="U7" s="77">
        <v>2995.9937639804948</v>
      </c>
      <c r="V7" s="77">
        <v>563.50154559855184</v>
      </c>
      <c r="W7" s="77">
        <v>0</v>
      </c>
      <c r="X7" s="77">
        <f t="shared" si="3"/>
        <v>4586.8369711476853</v>
      </c>
      <c r="Y7" s="108"/>
      <c r="Z7" s="77">
        <v>788.36285696106017</v>
      </c>
      <c r="AA7" s="77">
        <v>2854.3457489326183</v>
      </c>
      <c r="AB7" s="77">
        <v>499.51014165503966</v>
      </c>
      <c r="AC7" s="77">
        <v>0</v>
      </c>
      <c r="AD7" s="77">
        <f t="shared" si="4"/>
        <v>4142.2187475487181</v>
      </c>
      <c r="AE7" s="108"/>
      <c r="AF7" s="77">
        <v>832.87971277094016</v>
      </c>
      <c r="AG7" s="77">
        <v>2159.846198465325</v>
      </c>
      <c r="AH7" s="77">
        <v>539.2885645948104</v>
      </c>
      <c r="AI7" s="77">
        <v>0</v>
      </c>
      <c r="AJ7" s="77">
        <f t="shared" si="5"/>
        <v>3532.0144758310757</v>
      </c>
      <c r="AL7" s="77"/>
      <c r="AM7" s="77"/>
      <c r="AN7" s="77"/>
      <c r="AO7" s="120"/>
      <c r="AP7" s="120">
        <v>4359.9910959802028</v>
      </c>
      <c r="AQ7" s="107"/>
      <c r="AR7" s="77">
        <v>1667.840302991503</v>
      </c>
      <c r="AS7" s="77">
        <v>3631.03217634879</v>
      </c>
      <c r="AT7" s="77">
        <v>606.76472655653288</v>
      </c>
      <c r="AU7" s="77">
        <v>0</v>
      </c>
      <c r="AV7" s="77">
        <v>5905.6372058968254</v>
      </c>
    </row>
    <row r="8" spans="1:48" x14ac:dyDescent="0.2">
      <c r="A8" s="40">
        <v>3</v>
      </c>
      <c r="B8" s="41">
        <v>462.15199447506836</v>
      </c>
      <c r="C8" s="41">
        <v>2558.052657177956</v>
      </c>
      <c r="D8" s="41">
        <v>298.81191006075494</v>
      </c>
      <c r="E8" s="41">
        <v>0</v>
      </c>
      <c r="F8" s="41">
        <f t="shared" si="0"/>
        <v>3319.0165617137795</v>
      </c>
      <c r="G8" s="111"/>
      <c r="H8" s="41">
        <v>699.61714934386498</v>
      </c>
      <c r="I8" s="41">
        <v>2981.9264925163843</v>
      </c>
      <c r="J8" s="41">
        <v>424.00187783631361</v>
      </c>
      <c r="K8" s="41">
        <v>0</v>
      </c>
      <c r="L8" s="41">
        <f t="shared" si="1"/>
        <v>4105.5455196965631</v>
      </c>
      <c r="M8" s="111"/>
      <c r="N8" s="41">
        <v>941.98500091728761</v>
      </c>
      <c r="O8" s="41">
        <v>3575.790111722818</v>
      </c>
      <c r="P8" s="41">
        <v>475.55749759528595</v>
      </c>
      <c r="Q8" s="41">
        <v>0</v>
      </c>
      <c r="R8" s="41">
        <f t="shared" si="2"/>
        <v>4993.3326102353913</v>
      </c>
      <c r="S8" s="120"/>
      <c r="T8" s="41">
        <v>1089.7184294368406</v>
      </c>
      <c r="U8" s="41">
        <v>4430.6625687151982</v>
      </c>
      <c r="V8" s="41">
        <v>563.50154559855196</v>
      </c>
      <c r="W8" s="41">
        <v>0</v>
      </c>
      <c r="X8" s="41">
        <f t="shared" si="3"/>
        <v>6083.8825437505911</v>
      </c>
      <c r="Y8" s="108"/>
      <c r="Z8" s="41">
        <v>832.27892560513283</v>
      </c>
      <c r="AA8" s="41">
        <v>4078.229463954598</v>
      </c>
      <c r="AB8" s="41">
        <v>499.5101416550396</v>
      </c>
      <c r="AC8" s="41">
        <v>0</v>
      </c>
      <c r="AD8" s="41">
        <f t="shared" si="4"/>
        <v>5410.0185312147705</v>
      </c>
      <c r="AE8" s="108"/>
      <c r="AF8" s="41">
        <v>895.77228019522101</v>
      </c>
      <c r="AG8" s="41">
        <v>3955.0210338899051</v>
      </c>
      <c r="AH8" s="41">
        <v>539.28856459481051</v>
      </c>
      <c r="AI8" s="41">
        <v>0</v>
      </c>
      <c r="AJ8" s="41">
        <f t="shared" si="5"/>
        <v>5390.0818786799373</v>
      </c>
      <c r="AL8" s="41"/>
      <c r="AM8" s="41"/>
      <c r="AN8" s="41"/>
      <c r="AO8" s="41"/>
      <c r="AP8" s="41">
        <v>6356.0219253428368</v>
      </c>
      <c r="AR8" s="41">
        <v>1987.1969530968215</v>
      </c>
      <c r="AS8" s="41">
        <v>5202.592502118162</v>
      </c>
      <c r="AT8" s="41">
        <v>606.76472655653288</v>
      </c>
      <c r="AU8" s="41">
        <v>0</v>
      </c>
      <c r="AV8" s="41">
        <v>7796.5541817715166</v>
      </c>
    </row>
    <row r="9" spans="1:48" x14ac:dyDescent="0.2">
      <c r="A9" s="78">
        <v>4</v>
      </c>
      <c r="B9" s="77">
        <v>464.67534937741686</v>
      </c>
      <c r="C9" s="77">
        <v>3564.1742376925822</v>
      </c>
      <c r="D9" s="77">
        <v>298.811910060755</v>
      </c>
      <c r="E9" s="77">
        <v>0</v>
      </c>
      <c r="F9" s="77">
        <f t="shared" si="0"/>
        <v>4327.6614971307536</v>
      </c>
      <c r="G9" s="111"/>
      <c r="H9" s="77">
        <v>700.70420711446786</v>
      </c>
      <c r="I9" s="77">
        <v>3009.8239337145619</v>
      </c>
      <c r="J9" s="77">
        <v>424.00187783631361</v>
      </c>
      <c r="K9" s="77">
        <v>0</v>
      </c>
      <c r="L9" s="77">
        <f t="shared" si="1"/>
        <v>4134.5300186653431</v>
      </c>
      <c r="M9" s="111"/>
      <c r="N9" s="77">
        <v>943.35950439038493</v>
      </c>
      <c r="O9" s="77">
        <v>3609.2434495663783</v>
      </c>
      <c r="P9" s="77">
        <v>475.55749759528589</v>
      </c>
      <c r="Q9" s="77">
        <v>0</v>
      </c>
      <c r="R9" s="77">
        <f t="shared" si="2"/>
        <v>5028.1604515520494</v>
      </c>
      <c r="S9" s="120"/>
      <c r="T9" s="77">
        <v>1091.5206474490842</v>
      </c>
      <c r="U9" s="77">
        <v>4472.1136738279174</v>
      </c>
      <c r="V9" s="77">
        <v>563.50154559855184</v>
      </c>
      <c r="W9" s="77">
        <v>0</v>
      </c>
      <c r="X9" s="77">
        <f t="shared" si="3"/>
        <v>6127.1358668755538</v>
      </c>
      <c r="Y9" s="108"/>
      <c r="Z9" s="77">
        <v>833.91647392745426</v>
      </c>
      <c r="AA9" s="77">
        <v>4123.8658058706724</v>
      </c>
      <c r="AB9" s="77">
        <v>499.51014165503966</v>
      </c>
      <c r="AC9" s="77">
        <v>0</v>
      </c>
      <c r="AD9" s="77">
        <f t="shared" si="4"/>
        <v>5457.2924214531658</v>
      </c>
      <c r="AE9" s="108"/>
      <c r="AF9" s="77">
        <v>898.11742677714324</v>
      </c>
      <c r="AG9" s="77">
        <v>3994.6089911144859</v>
      </c>
      <c r="AH9" s="77">
        <v>539.2885645948104</v>
      </c>
      <c r="AI9" s="77">
        <v>0</v>
      </c>
      <c r="AJ9" s="77">
        <f t="shared" si="5"/>
        <v>5432.0149824864402</v>
      </c>
      <c r="AL9" s="77"/>
      <c r="AM9" s="77"/>
      <c r="AN9" s="77"/>
      <c r="AO9" s="120"/>
      <c r="AP9" s="120">
        <v>6385.1922481774982</v>
      </c>
      <c r="AQ9" s="107"/>
      <c r="AR9" s="77">
        <v>1999.2481474404178</v>
      </c>
      <c r="AS9" s="77">
        <v>5261.8966653547404</v>
      </c>
      <c r="AT9" s="77">
        <v>606.76472655653299</v>
      </c>
      <c r="AU9" s="77">
        <v>0</v>
      </c>
      <c r="AV9" s="77">
        <v>7867.9095393516909</v>
      </c>
    </row>
    <row r="10" spans="1:48" x14ac:dyDescent="0.2">
      <c r="A10" s="40">
        <v>5</v>
      </c>
      <c r="B10" s="41">
        <v>464.67534937741692</v>
      </c>
      <c r="C10" s="41">
        <v>3911.7631265299456</v>
      </c>
      <c r="D10" s="41">
        <v>298.81191006075494</v>
      </c>
      <c r="E10" s="41">
        <v>0.59398557644274574</v>
      </c>
      <c r="F10" s="41">
        <f t="shared" si="0"/>
        <v>4675.8443715445601</v>
      </c>
      <c r="G10" s="111"/>
      <c r="H10" s="41">
        <v>703.96538042627617</v>
      </c>
      <c r="I10" s="41">
        <v>3093.516257309097</v>
      </c>
      <c r="J10" s="41">
        <v>424.00187783631367</v>
      </c>
      <c r="K10" s="41">
        <v>9.3906377339096512</v>
      </c>
      <c r="L10" s="41">
        <f t="shared" si="1"/>
        <v>4230.8741533055963</v>
      </c>
      <c r="M10" s="111"/>
      <c r="N10" s="41">
        <v>947.48301480967541</v>
      </c>
      <c r="O10" s="41">
        <v>3709.6034630970603</v>
      </c>
      <c r="P10" s="41">
        <v>475.55749759528589</v>
      </c>
      <c r="Q10" s="41">
        <v>16.154624314487041</v>
      </c>
      <c r="R10" s="41">
        <f t="shared" si="2"/>
        <v>5148.7985998165086</v>
      </c>
      <c r="S10" s="120"/>
      <c r="T10" s="41">
        <v>1096.9273014858143</v>
      </c>
      <c r="U10" s="41">
        <v>4596.4669891660787</v>
      </c>
      <c r="V10" s="41">
        <v>563.50154559855196</v>
      </c>
      <c r="W10" s="41">
        <v>20.672194653751042</v>
      </c>
      <c r="X10" s="41">
        <f t="shared" si="3"/>
        <v>6277.5680309041963</v>
      </c>
      <c r="Y10" s="108"/>
      <c r="Z10" s="41">
        <v>834.80968210326569</v>
      </c>
      <c r="AA10" s="41">
        <v>4148.7583560067114</v>
      </c>
      <c r="AB10" s="41">
        <v>499.5101416550396</v>
      </c>
      <c r="AC10" s="41">
        <v>29.98340830096868</v>
      </c>
      <c r="AD10" s="41">
        <f t="shared" si="4"/>
        <v>5513.0615880659861</v>
      </c>
      <c r="AE10" s="108"/>
      <c r="AF10" s="41">
        <v>899.39659764000999</v>
      </c>
      <c r="AG10" s="41">
        <v>4014.8066841280479</v>
      </c>
      <c r="AH10" s="41">
        <v>539.2885645948104</v>
      </c>
      <c r="AI10" s="41">
        <v>15.131756511459617</v>
      </c>
      <c r="AJ10" s="41">
        <f t="shared" si="5"/>
        <v>5468.6236028743269</v>
      </c>
      <c r="AL10" s="41"/>
      <c r="AM10" s="41"/>
      <c r="AN10" s="41"/>
      <c r="AO10" s="41"/>
      <c r="AP10" s="41">
        <v>6416.6691264729106</v>
      </c>
      <c r="AR10" s="41">
        <v>2008.0126524175796</v>
      </c>
      <c r="AS10" s="41">
        <v>5305.0269658904372</v>
      </c>
      <c r="AT10" s="41">
        <v>606.76472655653276</v>
      </c>
      <c r="AU10" s="41">
        <v>12.836527935681328</v>
      </c>
      <c r="AV10" s="41">
        <v>7932.6408728002307</v>
      </c>
    </row>
    <row r="11" spans="1:48" x14ac:dyDescent="0.2">
      <c r="A11" s="78">
        <v>6</v>
      </c>
      <c r="B11" s="77">
        <v>403.13010785671833</v>
      </c>
      <c r="C11" s="77">
        <v>1784.8305570517653</v>
      </c>
      <c r="D11" s="77">
        <v>298.81191006075494</v>
      </c>
      <c r="E11" s="77">
        <v>2608.9984957655474</v>
      </c>
      <c r="F11" s="77">
        <f t="shared" si="0"/>
        <v>5095.771070734786</v>
      </c>
      <c r="G11" s="111"/>
      <c r="H11" s="77">
        <v>583.42275208609919</v>
      </c>
      <c r="I11" s="77">
        <v>0</v>
      </c>
      <c r="J11" s="77">
        <v>424.00187783631361</v>
      </c>
      <c r="K11" s="77">
        <v>5171.2856026000163</v>
      </c>
      <c r="L11" s="77">
        <f t="shared" si="1"/>
        <v>6178.7102325224296</v>
      </c>
      <c r="M11" s="111"/>
      <c r="N11" s="77">
        <v>795.06585190403837</v>
      </c>
      <c r="O11" s="77">
        <v>0</v>
      </c>
      <c r="P11" s="77">
        <v>475.55749759528589</v>
      </c>
      <c r="Q11" s="77">
        <v>6223.8400604366179</v>
      </c>
      <c r="R11" s="77">
        <f t="shared" si="2"/>
        <v>7494.4634099359428</v>
      </c>
      <c r="S11" s="120"/>
      <c r="T11" s="77">
        <v>897.08134857260154</v>
      </c>
      <c r="U11" s="77">
        <v>0</v>
      </c>
      <c r="V11" s="77">
        <v>563.50154559855184</v>
      </c>
      <c r="W11" s="77">
        <v>7212.2305451171824</v>
      </c>
      <c r="X11" s="77">
        <f t="shared" si="3"/>
        <v>8672.8134392883367</v>
      </c>
      <c r="Y11" s="108"/>
      <c r="Z11" s="77">
        <v>685.94165280132427</v>
      </c>
      <c r="AA11" s="77">
        <v>0</v>
      </c>
      <c r="AB11" s="77">
        <v>499.51014165503966</v>
      </c>
      <c r="AC11" s="77">
        <v>6441.2791946145098</v>
      </c>
      <c r="AD11" s="77">
        <f t="shared" si="4"/>
        <v>7626.7309890708739</v>
      </c>
      <c r="AE11" s="108"/>
      <c r="AF11" s="77">
        <v>686.20145382888882</v>
      </c>
      <c r="AG11" s="77">
        <v>36.457215507084065</v>
      </c>
      <c r="AH11" s="77">
        <v>539.28856459481051</v>
      </c>
      <c r="AI11" s="77">
        <v>5817.5257309574627</v>
      </c>
      <c r="AJ11" s="77">
        <f t="shared" si="5"/>
        <v>7079.4729648882458</v>
      </c>
      <c r="AL11" s="77"/>
      <c r="AM11" s="77"/>
      <c r="AN11" s="77"/>
      <c r="AO11" s="120"/>
      <c r="AP11" s="120">
        <v>8068.2451134534131</v>
      </c>
      <c r="AQ11" s="107"/>
      <c r="AR11" s="77">
        <v>929.97854022672846</v>
      </c>
      <c r="AS11" s="77">
        <v>0</v>
      </c>
      <c r="AT11" s="77">
        <v>606.76472655653288</v>
      </c>
      <c r="AU11" s="77">
        <v>7221.7612616554725</v>
      </c>
      <c r="AV11" s="77">
        <v>8758.5045284387343</v>
      </c>
    </row>
    <row r="12" spans="1:48" x14ac:dyDescent="0.2">
      <c r="A12" s="40">
        <v>7</v>
      </c>
      <c r="B12" s="41">
        <v>403.13010785671838</v>
      </c>
      <c r="C12" s="41">
        <v>440.08108622266184</v>
      </c>
      <c r="D12" s="41">
        <v>298.81191006075494</v>
      </c>
      <c r="E12" s="41">
        <v>4538.5138179397472</v>
      </c>
      <c r="F12" s="41">
        <f t="shared" si="0"/>
        <v>5680.5369220798821</v>
      </c>
      <c r="G12" s="111"/>
      <c r="H12" s="41">
        <v>583.42275208609931</v>
      </c>
      <c r="I12" s="41">
        <v>0</v>
      </c>
      <c r="J12" s="41">
        <v>424.00187783631372</v>
      </c>
      <c r="K12" s="41">
        <v>5327.9011784853592</v>
      </c>
      <c r="L12" s="41">
        <f t="shared" si="1"/>
        <v>6335.3258084077725</v>
      </c>
      <c r="M12" s="111"/>
      <c r="N12" s="41">
        <v>795.06585190403814</v>
      </c>
      <c r="O12" s="41">
        <v>0</v>
      </c>
      <c r="P12" s="41">
        <v>475.55749759528589</v>
      </c>
      <c r="Q12" s="41">
        <v>6284.5678354767924</v>
      </c>
      <c r="R12" s="41">
        <f t="shared" si="2"/>
        <v>7555.1911849761163</v>
      </c>
      <c r="S12" s="120"/>
      <c r="T12" s="41">
        <v>897.08134857260166</v>
      </c>
      <c r="U12" s="41">
        <v>0</v>
      </c>
      <c r="V12" s="41">
        <v>563.50154559855196</v>
      </c>
      <c r="W12" s="41">
        <v>7404.9229943738055</v>
      </c>
      <c r="X12" s="41">
        <f t="shared" si="3"/>
        <v>8865.5058885449598</v>
      </c>
      <c r="Y12" s="108"/>
      <c r="Z12" s="41">
        <v>685.94165280132427</v>
      </c>
      <c r="AA12" s="41">
        <v>0</v>
      </c>
      <c r="AB12" s="41">
        <v>499.5101416550396</v>
      </c>
      <c r="AC12" s="41">
        <v>6446.1563886908916</v>
      </c>
      <c r="AD12" s="41">
        <f t="shared" si="4"/>
        <v>7631.6081831472557</v>
      </c>
      <c r="AE12" s="108"/>
      <c r="AF12" s="41">
        <v>686.20145382888882</v>
      </c>
      <c r="AG12" s="41">
        <v>0</v>
      </c>
      <c r="AH12" s="41">
        <v>539.28856459481051</v>
      </c>
      <c r="AI12" s="41">
        <v>5873.8069765509726</v>
      </c>
      <c r="AJ12" s="41">
        <f t="shared" si="5"/>
        <v>7099.2969949746721</v>
      </c>
      <c r="AL12" s="41"/>
      <c r="AM12" s="41"/>
      <c r="AN12" s="41"/>
      <c r="AO12" s="41"/>
      <c r="AP12" s="41">
        <v>7846.5862333106897</v>
      </c>
      <c r="AR12" s="41">
        <v>929.97854022672823</v>
      </c>
      <c r="AS12" s="41">
        <v>0</v>
      </c>
      <c r="AT12" s="41">
        <v>606.76472655653299</v>
      </c>
      <c r="AU12" s="41">
        <v>7208.799650544428</v>
      </c>
      <c r="AV12" s="41">
        <v>8745.5429173276898</v>
      </c>
    </row>
    <row r="13" spans="1:48" x14ac:dyDescent="0.2">
      <c r="A13" s="78">
        <v>8</v>
      </c>
      <c r="B13" s="77">
        <v>403.13010785671844</v>
      </c>
      <c r="C13" s="77">
        <v>10.147196641528113</v>
      </c>
      <c r="D13" s="77">
        <v>298.81191006075494</v>
      </c>
      <c r="E13" s="77">
        <v>5554.2975596776214</v>
      </c>
      <c r="F13" s="77">
        <f t="shared" si="0"/>
        <v>6266.3867742366228</v>
      </c>
      <c r="G13" s="111"/>
      <c r="H13" s="77">
        <v>583.42275208609919</v>
      </c>
      <c r="I13" s="77">
        <v>0</v>
      </c>
      <c r="J13" s="77">
        <v>424.00187783631355</v>
      </c>
      <c r="K13" s="77">
        <v>5268.6757476716957</v>
      </c>
      <c r="L13" s="77">
        <f t="shared" si="1"/>
        <v>6276.1003775941081</v>
      </c>
      <c r="M13" s="111"/>
      <c r="N13" s="77">
        <v>795.06585190403803</v>
      </c>
      <c r="O13" s="77">
        <v>0</v>
      </c>
      <c r="P13" s="77">
        <v>475.55749759528584</v>
      </c>
      <c r="Q13" s="77">
        <v>6239.0293351094615</v>
      </c>
      <c r="R13" s="77">
        <f t="shared" si="2"/>
        <v>7509.6526846087854</v>
      </c>
      <c r="S13" s="120"/>
      <c r="T13" s="77">
        <v>897.08134857260166</v>
      </c>
      <c r="U13" s="77">
        <v>0</v>
      </c>
      <c r="V13" s="77">
        <v>563.50154559855184</v>
      </c>
      <c r="W13" s="77">
        <v>7602.2060515277699</v>
      </c>
      <c r="X13" s="77">
        <f t="shared" si="3"/>
        <v>9062.7889456989233</v>
      </c>
      <c r="Y13" s="108"/>
      <c r="Z13" s="77">
        <v>685.94165280132427</v>
      </c>
      <c r="AA13" s="77">
        <v>0</v>
      </c>
      <c r="AB13" s="77">
        <v>499.51014165503966</v>
      </c>
      <c r="AC13" s="77">
        <v>6429.8242964811006</v>
      </c>
      <c r="AD13" s="77">
        <f t="shared" si="4"/>
        <v>7615.2760909374647</v>
      </c>
      <c r="AE13" s="108"/>
      <c r="AF13" s="77">
        <v>686.20145382888882</v>
      </c>
      <c r="AG13" s="77">
        <v>0</v>
      </c>
      <c r="AH13" s="77">
        <v>539.28856459481051</v>
      </c>
      <c r="AI13" s="77">
        <v>5885.0175141801747</v>
      </c>
      <c r="AJ13" s="77">
        <f t="shared" si="5"/>
        <v>7110.5075326038741</v>
      </c>
      <c r="AL13" s="77"/>
      <c r="AM13" s="77"/>
      <c r="AN13" s="77"/>
      <c r="AO13" s="120"/>
      <c r="AP13" s="120">
        <v>7843.5714671303276</v>
      </c>
      <c r="AQ13" s="107"/>
      <c r="AR13" s="77">
        <v>929.97854022672834</v>
      </c>
      <c r="AS13" s="77">
        <v>0</v>
      </c>
      <c r="AT13" s="77">
        <v>606.76472655653299</v>
      </c>
      <c r="AU13" s="77">
        <v>7299.5860772993674</v>
      </c>
      <c r="AV13" s="77">
        <v>8836.3293440826292</v>
      </c>
    </row>
    <row r="14" spans="1:48" x14ac:dyDescent="0.2">
      <c r="A14" s="40">
        <v>9</v>
      </c>
      <c r="B14" s="41">
        <v>403.1301078567185</v>
      </c>
      <c r="C14" s="41">
        <v>8.4264903663458455</v>
      </c>
      <c r="D14" s="41">
        <v>298.81191006075494</v>
      </c>
      <c r="E14" s="41">
        <v>6164.330412300219</v>
      </c>
      <c r="F14" s="41">
        <f t="shared" si="0"/>
        <v>6874.6989205840382</v>
      </c>
      <c r="G14" s="111"/>
      <c r="H14" s="41">
        <v>583.42275208609908</v>
      </c>
      <c r="I14" s="41">
        <v>0</v>
      </c>
      <c r="J14" s="41">
        <v>424.00187783631361</v>
      </c>
      <c r="K14" s="41">
        <v>5221.1443755159607</v>
      </c>
      <c r="L14" s="41">
        <f t="shared" si="1"/>
        <v>6228.5690054383731</v>
      </c>
      <c r="M14" s="111"/>
      <c r="N14" s="41">
        <v>795.06585190403848</v>
      </c>
      <c r="O14" s="41">
        <v>0</v>
      </c>
      <c r="P14" s="41">
        <v>475.55749759528589</v>
      </c>
      <c r="Q14" s="41">
        <v>6380.9689476552867</v>
      </c>
      <c r="R14" s="41">
        <f t="shared" si="2"/>
        <v>7651.5922971546115</v>
      </c>
      <c r="S14" s="120"/>
      <c r="T14" s="41">
        <v>897.08134857260154</v>
      </c>
      <c r="U14" s="41">
        <v>0</v>
      </c>
      <c r="V14" s="41">
        <v>563.50154559855196</v>
      </c>
      <c r="W14" s="41">
        <v>7476.881619312896</v>
      </c>
      <c r="X14" s="41">
        <f t="shared" si="3"/>
        <v>8937.4645134840503</v>
      </c>
      <c r="Y14" s="108"/>
      <c r="Z14" s="41">
        <v>685.94165280132427</v>
      </c>
      <c r="AA14" s="41">
        <v>0</v>
      </c>
      <c r="AB14" s="41">
        <v>499.51014165503966</v>
      </c>
      <c r="AC14" s="41">
        <v>6364.8343004761336</v>
      </c>
      <c r="AD14" s="41">
        <f t="shared" si="4"/>
        <v>7550.2860949324977</v>
      </c>
      <c r="AE14" s="108"/>
      <c r="AF14" s="41">
        <v>686.20145382888882</v>
      </c>
      <c r="AG14" s="41">
        <v>0</v>
      </c>
      <c r="AH14" s="41">
        <v>539.28856459481051</v>
      </c>
      <c r="AI14" s="41">
        <v>5891.0053516344033</v>
      </c>
      <c r="AJ14" s="41">
        <f t="shared" si="5"/>
        <v>7116.4953700581027</v>
      </c>
      <c r="AL14" s="41"/>
      <c r="AM14" s="41"/>
      <c r="AN14" s="41"/>
      <c r="AO14" s="41"/>
      <c r="AP14" s="41">
        <v>7782.6084050932241</v>
      </c>
      <c r="AR14" s="41">
        <v>929.97854022672834</v>
      </c>
      <c r="AS14" s="41">
        <v>0</v>
      </c>
      <c r="AT14" s="41">
        <v>606.76472655653288</v>
      </c>
      <c r="AU14" s="41">
        <v>7266.7717729224105</v>
      </c>
      <c r="AV14" s="41">
        <v>8803.5150397056714</v>
      </c>
    </row>
    <row r="15" spans="1:48" x14ac:dyDescent="0.2">
      <c r="A15" s="78">
        <v>10</v>
      </c>
      <c r="B15" s="77">
        <v>403.13010785671833</v>
      </c>
      <c r="C15" s="77">
        <v>4.2275199127849099</v>
      </c>
      <c r="D15" s="77">
        <v>298.811910060755</v>
      </c>
      <c r="E15" s="77">
        <v>6076.9525750208986</v>
      </c>
      <c r="F15" s="77">
        <f t="shared" si="0"/>
        <v>6783.122112851157</v>
      </c>
      <c r="G15" s="111"/>
      <c r="H15" s="77">
        <v>583.42275208609919</v>
      </c>
      <c r="I15" s="77">
        <v>0</v>
      </c>
      <c r="J15" s="77">
        <v>424.00187783631367</v>
      </c>
      <c r="K15" s="77">
        <v>5229.9139267644923</v>
      </c>
      <c r="L15" s="77">
        <f t="shared" si="1"/>
        <v>6237.3385566869056</v>
      </c>
      <c r="M15" s="111"/>
      <c r="N15" s="77">
        <v>795.06585190403825</v>
      </c>
      <c r="O15" s="77">
        <v>0</v>
      </c>
      <c r="P15" s="77">
        <v>475.55749759528595</v>
      </c>
      <c r="Q15" s="77">
        <v>6279.7124132577737</v>
      </c>
      <c r="R15" s="77">
        <f t="shared" si="2"/>
        <v>7550.3357627570977</v>
      </c>
      <c r="S15" s="120"/>
      <c r="T15" s="77">
        <v>897.08134857260166</v>
      </c>
      <c r="U15" s="77">
        <v>0</v>
      </c>
      <c r="V15" s="77">
        <v>563.50154559855196</v>
      </c>
      <c r="W15" s="77">
        <v>7218.801919123769</v>
      </c>
      <c r="X15" s="77">
        <f t="shared" si="3"/>
        <v>8679.3848132949224</v>
      </c>
      <c r="Y15" s="108"/>
      <c r="Z15" s="77">
        <v>685.94165280132438</v>
      </c>
      <c r="AA15" s="77">
        <v>0</v>
      </c>
      <c r="AB15" s="77">
        <v>499.51014165503966</v>
      </c>
      <c r="AC15" s="77">
        <v>6505.6338954184721</v>
      </c>
      <c r="AD15" s="77">
        <f t="shared" si="4"/>
        <v>7691.0856898748361</v>
      </c>
      <c r="AE15" s="108"/>
      <c r="AF15" s="77">
        <v>686.20145382888882</v>
      </c>
      <c r="AG15" s="77">
        <v>0</v>
      </c>
      <c r="AH15" s="77">
        <v>539.2885645948104</v>
      </c>
      <c r="AI15" s="77">
        <v>5902.5214629740422</v>
      </c>
      <c r="AJ15" s="77">
        <f t="shared" si="5"/>
        <v>7128.0114813977416</v>
      </c>
      <c r="AL15" s="77"/>
      <c r="AM15" s="77"/>
      <c r="AN15" s="77"/>
      <c r="AO15" s="120"/>
      <c r="AP15" s="120">
        <v>7835.6967383408255</v>
      </c>
      <c r="AQ15" s="107"/>
      <c r="AR15" s="77">
        <v>929.97854022672834</v>
      </c>
      <c r="AS15" s="77">
        <v>0</v>
      </c>
      <c r="AT15" s="77">
        <v>606.76472655653299</v>
      </c>
      <c r="AU15" s="77">
        <v>7210.8447772694708</v>
      </c>
      <c r="AV15" s="77">
        <v>8747.5880440527326</v>
      </c>
    </row>
    <row r="16" spans="1:48" x14ac:dyDescent="0.2">
      <c r="A16" s="40">
        <v>11</v>
      </c>
      <c r="B16" s="41">
        <v>403.1301078567185</v>
      </c>
      <c r="C16" s="41">
        <v>1.9294914256455671</v>
      </c>
      <c r="D16" s="41">
        <v>298.81191006075494</v>
      </c>
      <c r="E16" s="41">
        <v>5742.6169806734433</v>
      </c>
      <c r="F16" s="41">
        <f t="shared" si="0"/>
        <v>6446.4884900165625</v>
      </c>
      <c r="G16" s="111"/>
      <c r="H16" s="41">
        <v>583.42275208609919</v>
      </c>
      <c r="I16" s="41">
        <v>0</v>
      </c>
      <c r="J16" s="41">
        <v>424.00187783631361</v>
      </c>
      <c r="K16" s="41">
        <v>5325.3709852073389</v>
      </c>
      <c r="L16" s="41">
        <f t="shared" si="1"/>
        <v>6332.7956151297512</v>
      </c>
      <c r="M16" s="111"/>
      <c r="N16" s="41">
        <v>795.06585190403825</v>
      </c>
      <c r="O16" s="41">
        <v>0</v>
      </c>
      <c r="P16" s="41">
        <v>475.55749759528589</v>
      </c>
      <c r="Q16" s="41">
        <v>6248.1772778624827</v>
      </c>
      <c r="R16" s="41">
        <f t="shared" si="2"/>
        <v>7518.8006273618066</v>
      </c>
      <c r="S16" s="120"/>
      <c r="T16" s="41">
        <v>897.08134857260154</v>
      </c>
      <c r="U16" s="41">
        <v>0</v>
      </c>
      <c r="V16" s="41">
        <v>563.50154559855196</v>
      </c>
      <c r="W16" s="41">
        <v>7284.9630107046469</v>
      </c>
      <c r="X16" s="41">
        <f t="shared" si="3"/>
        <v>8745.5459048758003</v>
      </c>
      <c r="Y16" s="108"/>
      <c r="Z16" s="41">
        <v>685.94165280132427</v>
      </c>
      <c r="AA16" s="41">
        <v>0</v>
      </c>
      <c r="AB16" s="41">
        <v>499.5101416550396</v>
      </c>
      <c r="AC16" s="41">
        <v>6537.5299565252644</v>
      </c>
      <c r="AD16" s="41">
        <f t="shared" si="4"/>
        <v>7722.9817509816285</v>
      </c>
      <c r="AE16" s="108"/>
      <c r="AF16" s="41">
        <v>686.20145382888882</v>
      </c>
      <c r="AG16" s="41">
        <v>0</v>
      </c>
      <c r="AH16" s="41">
        <v>539.28856459481051</v>
      </c>
      <c r="AI16" s="41">
        <v>5900.4923454703785</v>
      </c>
      <c r="AJ16" s="41">
        <f t="shared" si="5"/>
        <v>7125.9823638940779</v>
      </c>
      <c r="AL16" s="41"/>
      <c r="AM16" s="41"/>
      <c r="AN16" s="41"/>
      <c r="AO16" s="41"/>
      <c r="AP16" s="41">
        <v>7881.765023173296</v>
      </c>
      <c r="AR16" s="41">
        <v>929.97854022672846</v>
      </c>
      <c r="AS16" s="41">
        <v>0</v>
      </c>
      <c r="AT16" s="41">
        <v>606.76472655653288</v>
      </c>
      <c r="AU16" s="41">
        <v>7203.0691557696045</v>
      </c>
      <c r="AV16" s="41">
        <v>8739.8124225528663</v>
      </c>
    </row>
    <row r="17" spans="1:48" x14ac:dyDescent="0.2">
      <c r="A17" s="78">
        <v>12</v>
      </c>
      <c r="B17" s="77">
        <v>403.13010785671844</v>
      </c>
      <c r="C17" s="77">
        <v>1.3153882289519794</v>
      </c>
      <c r="D17" s="77">
        <v>298.81191006075494</v>
      </c>
      <c r="E17" s="77">
        <v>5313.425156849934</v>
      </c>
      <c r="F17" s="77">
        <f t="shared" si="0"/>
        <v>6016.6825629963596</v>
      </c>
      <c r="G17" s="111"/>
      <c r="H17" s="77">
        <v>583.42275208609919</v>
      </c>
      <c r="I17" s="77">
        <v>0</v>
      </c>
      <c r="J17" s="77">
        <v>424.00187783631367</v>
      </c>
      <c r="K17" s="77">
        <v>7118.4571222273726</v>
      </c>
      <c r="L17" s="77">
        <f t="shared" si="1"/>
        <v>8125.8817521497858</v>
      </c>
      <c r="M17" s="111"/>
      <c r="N17" s="77">
        <v>795.06585190403825</v>
      </c>
      <c r="O17" s="77">
        <v>0</v>
      </c>
      <c r="P17" s="77">
        <v>475.55749759528595</v>
      </c>
      <c r="Q17" s="77">
        <v>8366.6789017380743</v>
      </c>
      <c r="R17" s="77">
        <f t="shared" si="2"/>
        <v>9637.3022512373991</v>
      </c>
      <c r="S17" s="120"/>
      <c r="T17" s="77">
        <v>897.08134857260154</v>
      </c>
      <c r="U17" s="77">
        <v>0</v>
      </c>
      <c r="V17" s="77">
        <v>563.50154559855196</v>
      </c>
      <c r="W17" s="77">
        <v>9773.5501923791489</v>
      </c>
      <c r="X17" s="77">
        <f t="shared" si="3"/>
        <v>11234.133086550302</v>
      </c>
      <c r="Y17" s="108"/>
      <c r="Z17" s="77">
        <v>685.94165280132427</v>
      </c>
      <c r="AA17" s="77">
        <v>0</v>
      </c>
      <c r="AB17" s="77">
        <v>499.51014165503966</v>
      </c>
      <c r="AC17" s="77">
        <v>8939.3016499277219</v>
      </c>
      <c r="AD17" s="77">
        <f t="shared" si="4"/>
        <v>10124.753444384085</v>
      </c>
      <c r="AE17" s="108"/>
      <c r="AF17" s="77">
        <v>686.20145382888882</v>
      </c>
      <c r="AG17" s="77">
        <v>0</v>
      </c>
      <c r="AH17" s="77">
        <v>539.2885645948104</v>
      </c>
      <c r="AI17" s="77">
        <v>8048.6352693897697</v>
      </c>
      <c r="AJ17" s="77">
        <f t="shared" si="5"/>
        <v>9274.1252878134692</v>
      </c>
      <c r="AL17" s="77"/>
      <c r="AM17" s="77"/>
      <c r="AN17" s="77"/>
      <c r="AO17" s="120"/>
      <c r="AP17" s="120">
        <v>10118.42115596107</v>
      </c>
      <c r="AQ17" s="107"/>
      <c r="AR17" s="77">
        <v>929.97854022672834</v>
      </c>
      <c r="AS17" s="77">
        <v>0</v>
      </c>
      <c r="AT17" s="77">
        <v>606.76472655653288</v>
      </c>
      <c r="AU17" s="77">
        <v>9139.9209070698889</v>
      </c>
      <c r="AV17" s="77">
        <v>10676.664173853151</v>
      </c>
    </row>
    <row r="18" spans="1:48" x14ac:dyDescent="0.2">
      <c r="A18" s="40">
        <v>13</v>
      </c>
      <c r="B18" s="41">
        <v>403.13010785671844</v>
      </c>
      <c r="C18" s="41">
        <v>0.99258283696421579</v>
      </c>
      <c r="D18" s="41">
        <v>298.811910060755</v>
      </c>
      <c r="E18" s="41">
        <v>5020.9337731316045</v>
      </c>
      <c r="F18" s="41">
        <f t="shared" si="0"/>
        <v>5723.8683738860418</v>
      </c>
      <c r="G18" s="111"/>
      <c r="H18" s="41">
        <v>583.42275208609919</v>
      </c>
      <c r="I18" s="41">
        <v>0</v>
      </c>
      <c r="J18" s="41">
        <v>424.00187783631367</v>
      </c>
      <c r="K18" s="41">
        <v>7159.9446509392965</v>
      </c>
      <c r="L18" s="41">
        <f t="shared" si="1"/>
        <v>8167.3692808617088</v>
      </c>
      <c r="M18" s="111"/>
      <c r="N18" s="41">
        <v>795.06585190403825</v>
      </c>
      <c r="O18" s="41">
        <v>0</v>
      </c>
      <c r="P18" s="41">
        <v>475.55749759528595</v>
      </c>
      <c r="Q18" s="41">
        <v>8891.7756907012481</v>
      </c>
      <c r="R18" s="41">
        <f t="shared" si="2"/>
        <v>10162.399040200573</v>
      </c>
      <c r="S18" s="120"/>
      <c r="T18" s="41">
        <v>897.08134857260177</v>
      </c>
      <c r="U18" s="41">
        <v>0</v>
      </c>
      <c r="V18" s="41">
        <v>563.50154559855184</v>
      </c>
      <c r="W18" s="41">
        <v>10100.523827376754</v>
      </c>
      <c r="X18" s="41">
        <f t="shared" si="3"/>
        <v>11561.106721547907</v>
      </c>
      <c r="Y18" s="108"/>
      <c r="Z18" s="41">
        <v>685.94165280132438</v>
      </c>
      <c r="AA18" s="41">
        <v>0</v>
      </c>
      <c r="AB18" s="41">
        <v>499.51014165503966</v>
      </c>
      <c r="AC18" s="41">
        <v>9540.7301251011741</v>
      </c>
      <c r="AD18" s="41">
        <f t="shared" si="4"/>
        <v>10726.181919557537</v>
      </c>
      <c r="AE18" s="108"/>
      <c r="AF18" s="41">
        <v>686.20145382888893</v>
      </c>
      <c r="AG18" s="41">
        <v>0</v>
      </c>
      <c r="AH18" s="41">
        <v>539.2885645948104</v>
      </c>
      <c r="AI18" s="41">
        <v>8374.498564874626</v>
      </c>
      <c r="AJ18" s="41">
        <f t="shared" si="5"/>
        <v>9599.9885832983255</v>
      </c>
      <c r="AL18" s="41"/>
      <c r="AM18" s="41"/>
      <c r="AN18" s="41"/>
      <c r="AO18" s="41"/>
      <c r="AP18" s="41">
        <v>10657.719942355696</v>
      </c>
      <c r="AR18" s="41">
        <v>929.97854022672846</v>
      </c>
      <c r="AS18" s="41">
        <v>0</v>
      </c>
      <c r="AT18" s="41">
        <v>606.76472655653288</v>
      </c>
      <c r="AU18" s="41">
        <v>9445.2272008327454</v>
      </c>
      <c r="AV18" s="41">
        <v>10981.970467616007</v>
      </c>
    </row>
    <row r="19" spans="1:48" x14ac:dyDescent="0.2">
      <c r="A19" s="78">
        <v>14</v>
      </c>
      <c r="B19" s="77">
        <v>403.13010785671838</v>
      </c>
      <c r="C19" s="77">
        <v>0.82312088032355091</v>
      </c>
      <c r="D19" s="77">
        <v>298.81191006075494</v>
      </c>
      <c r="E19" s="77">
        <v>5068.4149273807952</v>
      </c>
      <c r="F19" s="77">
        <f t="shared" si="0"/>
        <v>5771.1800661785919</v>
      </c>
      <c r="G19" s="111"/>
      <c r="H19" s="77">
        <v>583.42275208609919</v>
      </c>
      <c r="I19" s="77">
        <v>0</v>
      </c>
      <c r="J19" s="77">
        <v>424.00187783631355</v>
      </c>
      <c r="K19" s="77">
        <v>7115.7589938343763</v>
      </c>
      <c r="L19" s="77">
        <f t="shared" si="1"/>
        <v>8123.1836237567895</v>
      </c>
      <c r="M19" s="111"/>
      <c r="N19" s="77">
        <v>795.06585190403825</v>
      </c>
      <c r="O19" s="77">
        <v>0</v>
      </c>
      <c r="P19" s="77">
        <v>475.55749759528601</v>
      </c>
      <c r="Q19" s="77">
        <v>8965.7258333347727</v>
      </c>
      <c r="R19" s="77">
        <f t="shared" si="2"/>
        <v>10236.349182834098</v>
      </c>
      <c r="S19" s="120"/>
      <c r="T19" s="77">
        <v>897.08134857260154</v>
      </c>
      <c r="U19" s="77">
        <v>0</v>
      </c>
      <c r="V19" s="77">
        <v>563.50154559855196</v>
      </c>
      <c r="W19" s="77">
        <v>10019.351051181855</v>
      </c>
      <c r="X19" s="77">
        <f t="shared" si="3"/>
        <v>11479.933945353008</v>
      </c>
      <c r="Y19" s="108"/>
      <c r="Z19" s="77">
        <v>685.94165280132427</v>
      </c>
      <c r="AA19" s="77">
        <v>0</v>
      </c>
      <c r="AB19" s="77">
        <v>499.51014165503966</v>
      </c>
      <c r="AC19" s="77">
        <v>9387.8721368932784</v>
      </c>
      <c r="AD19" s="77">
        <f t="shared" si="4"/>
        <v>10573.323931349641</v>
      </c>
      <c r="AE19" s="108"/>
      <c r="AF19" s="77">
        <v>686.2014538288887</v>
      </c>
      <c r="AG19" s="77">
        <v>0</v>
      </c>
      <c r="AH19" s="77">
        <v>539.28856459481051</v>
      </c>
      <c r="AI19" s="77">
        <v>8353.1664208463408</v>
      </c>
      <c r="AJ19" s="77">
        <f t="shared" si="5"/>
        <v>9578.6564392700402</v>
      </c>
      <c r="AL19" s="77"/>
      <c r="AM19" s="77"/>
      <c r="AN19" s="77"/>
      <c r="AO19" s="120"/>
      <c r="AP19" s="120">
        <v>10894.573158285049</v>
      </c>
      <c r="AQ19" s="107"/>
      <c r="AR19" s="77">
        <v>929.97854022672857</v>
      </c>
      <c r="AS19" s="77">
        <v>0</v>
      </c>
      <c r="AT19" s="77">
        <v>606.76472655653299</v>
      </c>
      <c r="AU19" s="77">
        <v>9472.1174033867937</v>
      </c>
      <c r="AV19" s="77">
        <v>11008.860670170056</v>
      </c>
    </row>
    <row r="20" spans="1:48" x14ac:dyDescent="0.2">
      <c r="A20" s="40">
        <v>15</v>
      </c>
      <c r="B20" s="41">
        <v>403.1301078567185</v>
      </c>
      <c r="C20" s="41">
        <v>0.65638189022718696</v>
      </c>
      <c r="D20" s="41">
        <v>298.811910060755</v>
      </c>
      <c r="E20" s="41">
        <v>4871.3191255834117</v>
      </c>
      <c r="F20" s="41">
        <f t="shared" si="0"/>
        <v>5573.9175253911126</v>
      </c>
      <c r="G20" s="111"/>
      <c r="H20" s="41">
        <v>583.42275208609919</v>
      </c>
      <c r="I20" s="41">
        <v>0</v>
      </c>
      <c r="J20" s="41">
        <v>424.00187783631367</v>
      </c>
      <c r="K20" s="41">
        <v>7029.641971636308</v>
      </c>
      <c r="L20" s="41">
        <f t="shared" si="1"/>
        <v>8037.0666015587212</v>
      </c>
      <c r="M20" s="111"/>
      <c r="N20" s="41">
        <v>795.06585190403825</v>
      </c>
      <c r="O20" s="41">
        <v>0</v>
      </c>
      <c r="P20" s="41">
        <v>475.55749759528589</v>
      </c>
      <c r="Q20" s="41">
        <v>8611.0519027435093</v>
      </c>
      <c r="R20" s="41">
        <f t="shared" si="2"/>
        <v>9881.6752522428342</v>
      </c>
      <c r="S20" s="120"/>
      <c r="T20" s="41">
        <v>897.08134857260154</v>
      </c>
      <c r="U20" s="41">
        <v>0</v>
      </c>
      <c r="V20" s="41">
        <v>563.50154559855196</v>
      </c>
      <c r="W20" s="41">
        <v>10040.993942569834</v>
      </c>
      <c r="X20" s="41">
        <f t="shared" si="3"/>
        <v>11501.576836740987</v>
      </c>
      <c r="Y20" s="108"/>
      <c r="Z20" s="41">
        <v>685.94165280132449</v>
      </c>
      <c r="AA20" s="41">
        <v>0</v>
      </c>
      <c r="AB20" s="41">
        <v>499.51014165503966</v>
      </c>
      <c r="AC20" s="41">
        <v>9283.415524220869</v>
      </c>
      <c r="AD20" s="41">
        <f t="shared" si="4"/>
        <v>10468.867318677232</v>
      </c>
      <c r="AE20" s="108"/>
      <c r="AF20" s="41">
        <v>686.20145382888893</v>
      </c>
      <c r="AG20" s="41">
        <v>0</v>
      </c>
      <c r="AH20" s="41">
        <v>539.2885645948104</v>
      </c>
      <c r="AI20" s="41">
        <v>8365.3124543190315</v>
      </c>
      <c r="AJ20" s="41">
        <f t="shared" si="5"/>
        <v>9590.802472742731</v>
      </c>
      <c r="AL20" s="41"/>
      <c r="AM20" s="41"/>
      <c r="AN20" s="41"/>
      <c r="AO20" s="41"/>
      <c r="AP20" s="41">
        <v>10826.312656320148</v>
      </c>
      <c r="AR20" s="41">
        <v>929.97854022672846</v>
      </c>
      <c r="AS20" s="41">
        <v>0</v>
      </c>
      <c r="AT20" s="41">
        <v>606.76472655653299</v>
      </c>
      <c r="AU20" s="41">
        <v>9403.659610790246</v>
      </c>
      <c r="AV20" s="41">
        <v>10940.402877573508</v>
      </c>
    </row>
    <row r="21" spans="1:48" x14ac:dyDescent="0.2">
      <c r="A21" s="78">
        <v>16</v>
      </c>
      <c r="B21" s="77">
        <v>403.13010785671838</v>
      </c>
      <c r="C21" s="77">
        <v>0.49565991892893518</v>
      </c>
      <c r="D21" s="77">
        <v>364.9219065930177</v>
      </c>
      <c r="E21" s="77">
        <v>4814.3566363597038</v>
      </c>
      <c r="F21" s="77">
        <f t="shared" si="0"/>
        <v>5582.9043107283687</v>
      </c>
      <c r="G21" s="111"/>
      <c r="H21" s="77">
        <v>583.42275208609931</v>
      </c>
      <c r="I21" s="77">
        <v>0</v>
      </c>
      <c r="J21" s="77">
        <v>544.98071014022014</v>
      </c>
      <c r="K21" s="77">
        <v>6439.7692286820338</v>
      </c>
      <c r="L21" s="77">
        <f t="shared" si="1"/>
        <v>7568.1726909083536</v>
      </c>
      <c r="M21" s="111"/>
      <c r="N21" s="77">
        <v>795.06585190403825</v>
      </c>
      <c r="O21" s="77">
        <v>0</v>
      </c>
      <c r="P21" s="77">
        <v>591.65079425612248</v>
      </c>
      <c r="Q21" s="77">
        <v>7848.52446388098</v>
      </c>
      <c r="R21" s="77">
        <f t="shared" si="2"/>
        <v>9235.2411100411409</v>
      </c>
      <c r="S21" s="120"/>
      <c r="T21" s="77">
        <v>897.08134857260166</v>
      </c>
      <c r="U21" s="77">
        <v>0</v>
      </c>
      <c r="V21" s="77">
        <v>722.15396421485639</v>
      </c>
      <c r="W21" s="77">
        <v>9398.6265685778999</v>
      </c>
      <c r="X21" s="77">
        <f t="shared" si="3"/>
        <v>11017.861881365357</v>
      </c>
      <c r="Y21" s="108"/>
      <c r="Z21" s="77">
        <v>685.94165280132438</v>
      </c>
      <c r="AA21" s="77">
        <v>0</v>
      </c>
      <c r="AB21" s="77">
        <v>658.48440700327717</v>
      </c>
      <c r="AC21" s="77">
        <v>8898.8595439746969</v>
      </c>
      <c r="AD21" s="77">
        <f t="shared" si="4"/>
        <v>10243.285603779299</v>
      </c>
      <c r="AE21" s="108"/>
      <c r="AF21" s="77">
        <v>686.20145382888904</v>
      </c>
      <c r="AG21" s="77">
        <v>0</v>
      </c>
      <c r="AH21" s="77">
        <v>618.20222259097523</v>
      </c>
      <c r="AI21" s="77">
        <v>8028.5506887679076</v>
      </c>
      <c r="AJ21" s="77">
        <f t="shared" si="5"/>
        <v>9332.9543651877721</v>
      </c>
      <c r="AL21" s="77"/>
      <c r="AM21" s="77"/>
      <c r="AN21" s="77"/>
      <c r="AO21" s="120"/>
      <c r="AP21" s="120">
        <v>10548.907683453566</v>
      </c>
      <c r="AQ21" s="107"/>
      <c r="AR21" s="77">
        <v>929.97854022672834</v>
      </c>
      <c r="AS21" s="77">
        <v>0</v>
      </c>
      <c r="AT21" s="77">
        <v>729.59125038546904</v>
      </c>
      <c r="AU21" s="77">
        <v>9352.1854119410837</v>
      </c>
      <c r="AV21" s="77">
        <v>11011.75520255328</v>
      </c>
    </row>
    <row r="22" spans="1:48" x14ac:dyDescent="0.2">
      <c r="A22" s="40">
        <v>17</v>
      </c>
      <c r="B22" s="41">
        <v>403.13010785671838</v>
      </c>
      <c r="C22" s="41">
        <v>0.54706800873384143</v>
      </c>
      <c r="D22" s="41">
        <v>364.9219065930177</v>
      </c>
      <c r="E22" s="41">
        <v>4670.2622498575965</v>
      </c>
      <c r="F22" s="41">
        <f t="shared" si="0"/>
        <v>5438.8613323160662</v>
      </c>
      <c r="G22" s="111"/>
      <c r="H22" s="41">
        <v>583.42275208609919</v>
      </c>
      <c r="I22" s="41">
        <v>0</v>
      </c>
      <c r="J22" s="41">
        <v>544.98071014022003</v>
      </c>
      <c r="K22" s="41">
        <v>5460.251195559099</v>
      </c>
      <c r="L22" s="41">
        <f t="shared" si="1"/>
        <v>6588.6546577854187</v>
      </c>
      <c r="M22" s="111"/>
      <c r="N22" s="41">
        <v>795.06585190403814</v>
      </c>
      <c r="O22" s="41">
        <v>0</v>
      </c>
      <c r="P22" s="41">
        <v>591.65079425612248</v>
      </c>
      <c r="Q22" s="41">
        <v>6752.6738676122186</v>
      </c>
      <c r="R22" s="41">
        <f t="shared" si="2"/>
        <v>8139.3905137723796</v>
      </c>
      <c r="S22" s="120"/>
      <c r="T22" s="41">
        <v>897.08134857260154</v>
      </c>
      <c r="U22" s="41">
        <v>0</v>
      </c>
      <c r="V22" s="41">
        <v>722.15396421485616</v>
      </c>
      <c r="W22" s="41">
        <v>7984.5526163361392</v>
      </c>
      <c r="X22" s="41">
        <f t="shared" si="3"/>
        <v>9603.7879291235968</v>
      </c>
      <c r="Y22" s="108"/>
      <c r="Z22" s="41">
        <v>685.94165280132427</v>
      </c>
      <c r="AA22" s="41">
        <v>0</v>
      </c>
      <c r="AB22" s="41">
        <v>658.48440700327728</v>
      </c>
      <c r="AC22" s="41">
        <v>8162.1337110863606</v>
      </c>
      <c r="AD22" s="41">
        <f t="shared" si="4"/>
        <v>9506.5597708909627</v>
      </c>
      <c r="AE22" s="108"/>
      <c r="AF22" s="41">
        <v>686.20145382888893</v>
      </c>
      <c r="AG22" s="41">
        <v>0</v>
      </c>
      <c r="AH22" s="41">
        <v>618.20222259097523</v>
      </c>
      <c r="AI22" s="41">
        <v>7505.8153274514725</v>
      </c>
      <c r="AJ22" s="41">
        <f t="shared" si="5"/>
        <v>8810.2190038713361</v>
      </c>
      <c r="AL22" s="41"/>
      <c r="AM22" s="41"/>
      <c r="AN22" s="41"/>
      <c r="AO22" s="41"/>
      <c r="AP22" s="41">
        <v>10122.083003691432</v>
      </c>
      <c r="AR22" s="41">
        <v>929.97854022672834</v>
      </c>
      <c r="AS22" s="41">
        <v>0</v>
      </c>
      <c r="AT22" s="41">
        <v>729.59125038546904</v>
      </c>
      <c r="AU22" s="41">
        <v>8782.8348431568847</v>
      </c>
      <c r="AV22" s="41">
        <v>10442.404633769082</v>
      </c>
    </row>
    <row r="23" spans="1:48" x14ac:dyDescent="0.2">
      <c r="A23" s="78">
        <v>18</v>
      </c>
      <c r="B23" s="77">
        <v>63.644943941752011</v>
      </c>
      <c r="C23" s="77">
        <v>0.45685849718834609</v>
      </c>
      <c r="D23" s="77">
        <v>66.109996532262727</v>
      </c>
      <c r="E23" s="77">
        <v>4083.0455152385925</v>
      </c>
      <c r="F23" s="77">
        <f t="shared" si="0"/>
        <v>4213.2573142097954</v>
      </c>
      <c r="G23" s="111"/>
      <c r="H23" s="77">
        <v>79.080531712071419</v>
      </c>
      <c r="I23" s="77">
        <v>0</v>
      </c>
      <c r="J23" s="77">
        <v>120.97883230390647</v>
      </c>
      <c r="K23" s="77">
        <v>4364.9023868393797</v>
      </c>
      <c r="L23" s="77">
        <f t="shared" si="1"/>
        <v>4564.9617508553574</v>
      </c>
      <c r="M23" s="111"/>
      <c r="N23" s="77">
        <v>229.43524489407093</v>
      </c>
      <c r="O23" s="77">
        <v>0</v>
      </c>
      <c r="P23" s="77">
        <v>116.09329666083659</v>
      </c>
      <c r="Q23" s="77">
        <v>5553.6766851069069</v>
      </c>
      <c r="R23" s="77">
        <f t="shared" si="2"/>
        <v>5899.2052266618148</v>
      </c>
      <c r="S23" s="120"/>
      <c r="T23" s="77">
        <v>239.5373784708421</v>
      </c>
      <c r="U23" s="77">
        <v>0</v>
      </c>
      <c r="V23" s="77">
        <v>158.65241861630449</v>
      </c>
      <c r="W23" s="77">
        <v>6940.1895915240148</v>
      </c>
      <c r="X23" s="77">
        <f t="shared" si="3"/>
        <v>7338.3793886111616</v>
      </c>
      <c r="Y23" s="108"/>
      <c r="Z23" s="77">
        <v>101.1484966721916</v>
      </c>
      <c r="AA23" s="77">
        <v>0</v>
      </c>
      <c r="AB23" s="77">
        <v>158.97426534823751</v>
      </c>
      <c r="AC23" s="77">
        <v>7260.9448139711512</v>
      </c>
      <c r="AD23" s="77">
        <f t="shared" si="4"/>
        <v>7521.0675759915803</v>
      </c>
      <c r="AE23" s="108"/>
      <c r="AF23" s="77">
        <v>100.56198375786238</v>
      </c>
      <c r="AG23" s="77">
        <v>0</v>
      </c>
      <c r="AH23" s="77">
        <v>78.913657996164773</v>
      </c>
      <c r="AI23" s="77">
        <v>6731.0988800138375</v>
      </c>
      <c r="AJ23" s="77">
        <f t="shared" si="5"/>
        <v>6910.574521767865</v>
      </c>
      <c r="AL23" s="77"/>
      <c r="AM23" s="77"/>
      <c r="AN23" s="77"/>
      <c r="AO23" s="120"/>
      <c r="AP23" s="120">
        <v>8049.7800736943054</v>
      </c>
      <c r="AQ23" s="107"/>
      <c r="AR23" s="77">
        <v>170.75581531397034</v>
      </c>
      <c r="AS23" s="77">
        <v>0</v>
      </c>
      <c r="AT23" s="77">
        <v>122.8265238289361</v>
      </c>
      <c r="AU23" s="77">
        <v>7407.8703319878414</v>
      </c>
      <c r="AV23" s="77">
        <v>7701.4526711307481</v>
      </c>
    </row>
    <row r="24" spans="1:48" x14ac:dyDescent="0.2">
      <c r="A24" s="40">
        <v>19</v>
      </c>
      <c r="B24" s="41">
        <v>63.644943941752011</v>
      </c>
      <c r="C24" s="41">
        <v>0</v>
      </c>
      <c r="D24" s="41">
        <v>66.109996532262727</v>
      </c>
      <c r="E24" s="41">
        <v>3562.7568999142809</v>
      </c>
      <c r="F24" s="41">
        <f t="shared" si="0"/>
        <v>3692.5118403882957</v>
      </c>
      <c r="G24" s="111"/>
      <c r="H24" s="41">
        <v>79.080531712071419</v>
      </c>
      <c r="I24" s="41">
        <v>0</v>
      </c>
      <c r="J24" s="41">
        <v>120.97883230390647</v>
      </c>
      <c r="K24" s="41">
        <v>3748.9127939389437</v>
      </c>
      <c r="L24" s="41">
        <f t="shared" si="1"/>
        <v>3948.9721579549214</v>
      </c>
      <c r="M24" s="111"/>
      <c r="N24" s="41">
        <v>229.43524489407093</v>
      </c>
      <c r="O24" s="41">
        <v>0</v>
      </c>
      <c r="P24" s="41">
        <v>116.09329666083657</v>
      </c>
      <c r="Q24" s="41">
        <v>4734.0683173191046</v>
      </c>
      <c r="R24" s="41">
        <f t="shared" si="2"/>
        <v>5079.5968588740125</v>
      </c>
      <c r="S24" s="120"/>
      <c r="T24" s="41">
        <v>239.53737847084213</v>
      </c>
      <c r="U24" s="41">
        <v>0</v>
      </c>
      <c r="V24" s="41">
        <v>158.65241861630449</v>
      </c>
      <c r="W24" s="41">
        <v>6150.7695239035047</v>
      </c>
      <c r="X24" s="41">
        <f t="shared" si="3"/>
        <v>6548.9593209906516</v>
      </c>
      <c r="Y24" s="108"/>
      <c r="Z24" s="41">
        <v>101.1484966721916</v>
      </c>
      <c r="AA24" s="41">
        <v>0</v>
      </c>
      <c r="AB24" s="41">
        <v>158.97426534823754</v>
      </c>
      <c r="AC24" s="41">
        <v>6242.3972500275186</v>
      </c>
      <c r="AD24" s="41">
        <f t="shared" si="4"/>
        <v>6502.5200120479476</v>
      </c>
      <c r="AE24" s="108"/>
      <c r="AF24" s="41">
        <v>100.56198375786238</v>
      </c>
      <c r="AG24" s="41">
        <v>0</v>
      </c>
      <c r="AH24" s="41">
        <v>78.913657996164773</v>
      </c>
      <c r="AI24" s="41">
        <v>6100.9320358140812</v>
      </c>
      <c r="AJ24" s="41">
        <f t="shared" si="5"/>
        <v>6280.4076775681087</v>
      </c>
      <c r="AL24" s="41"/>
      <c r="AM24" s="41"/>
      <c r="AN24" s="41"/>
      <c r="AO24" s="41"/>
      <c r="AP24" s="41">
        <v>7340.7615329592163</v>
      </c>
      <c r="AR24" s="41">
        <v>170.75581531397034</v>
      </c>
      <c r="AS24" s="41">
        <v>0</v>
      </c>
      <c r="AT24" s="41">
        <v>122.8265238289361</v>
      </c>
      <c r="AU24" s="41">
        <v>6563.1821433223586</v>
      </c>
      <c r="AV24" s="41">
        <v>6856.7644824652652</v>
      </c>
    </row>
    <row r="25" spans="1:48" x14ac:dyDescent="0.2">
      <c r="A25" s="78">
        <v>20</v>
      </c>
      <c r="B25" s="77">
        <v>63.644943941752011</v>
      </c>
      <c r="C25" s="77">
        <v>0</v>
      </c>
      <c r="D25" s="77">
        <v>66.109996532262741</v>
      </c>
      <c r="E25" s="77">
        <v>3140.225450585252</v>
      </c>
      <c r="F25" s="77">
        <f t="shared" si="0"/>
        <v>3269.9803910592668</v>
      </c>
      <c r="G25" s="111"/>
      <c r="H25" s="77">
        <v>79.080531712071419</v>
      </c>
      <c r="I25" s="77">
        <v>0</v>
      </c>
      <c r="J25" s="77">
        <v>120.97883230390647</v>
      </c>
      <c r="K25" s="77">
        <v>3234.5742056238241</v>
      </c>
      <c r="L25" s="77">
        <f t="shared" si="1"/>
        <v>3434.6335696398019</v>
      </c>
      <c r="M25" s="111"/>
      <c r="N25" s="77">
        <v>229.43524489407093</v>
      </c>
      <c r="O25" s="77">
        <v>0</v>
      </c>
      <c r="P25" s="77">
        <v>116.09329666083657</v>
      </c>
      <c r="Q25" s="77">
        <v>4123.6294451367048</v>
      </c>
      <c r="R25" s="77">
        <f t="shared" si="2"/>
        <v>4469.1579866916127</v>
      </c>
      <c r="S25" s="120"/>
      <c r="T25" s="77">
        <v>239.53737847084213</v>
      </c>
      <c r="U25" s="77">
        <v>0</v>
      </c>
      <c r="V25" s="77">
        <v>158.65241861630449</v>
      </c>
      <c r="W25" s="77">
        <v>5426.5055486763877</v>
      </c>
      <c r="X25" s="77">
        <f t="shared" si="3"/>
        <v>5824.6953457635345</v>
      </c>
      <c r="Y25" s="108"/>
      <c r="Z25" s="77">
        <v>101.1484966721916</v>
      </c>
      <c r="AA25" s="77">
        <v>0</v>
      </c>
      <c r="AB25" s="77">
        <v>158.97426534823754</v>
      </c>
      <c r="AC25" s="77">
        <v>5502.896280823099</v>
      </c>
      <c r="AD25" s="77">
        <f t="shared" si="4"/>
        <v>5763.019042843528</v>
      </c>
      <c r="AE25" s="108"/>
      <c r="AF25" s="77">
        <v>100.56198375786238</v>
      </c>
      <c r="AG25" s="77">
        <v>0</v>
      </c>
      <c r="AH25" s="77">
        <v>78.913657996164773</v>
      </c>
      <c r="AI25" s="77">
        <v>5486.641661567819</v>
      </c>
      <c r="AJ25" s="77">
        <f t="shared" si="5"/>
        <v>5666.1173033218465</v>
      </c>
      <c r="AL25" s="77"/>
      <c r="AM25" s="77"/>
      <c r="AN25" s="77"/>
      <c r="AO25" s="120"/>
      <c r="AP25" s="120">
        <v>6825.2014304855129</v>
      </c>
      <c r="AQ25" s="107"/>
      <c r="AR25" s="77">
        <v>170.75581531397034</v>
      </c>
      <c r="AS25" s="77">
        <v>0</v>
      </c>
      <c r="AT25" s="77">
        <v>122.8265238289361</v>
      </c>
      <c r="AU25" s="77">
        <v>5825.075129324895</v>
      </c>
      <c r="AV25" s="77">
        <v>6118.6574684678017</v>
      </c>
    </row>
    <row r="26" spans="1:48" x14ac:dyDescent="0.2">
      <c r="A26" s="40">
        <v>21</v>
      </c>
      <c r="B26" s="41">
        <v>63.644943941752011</v>
      </c>
      <c r="C26" s="41">
        <v>0</v>
      </c>
      <c r="D26" s="41">
        <v>66.109996532262727</v>
      </c>
      <c r="E26" s="41">
        <v>2345.2617207452963</v>
      </c>
      <c r="F26" s="41">
        <f t="shared" si="0"/>
        <v>2475.0166612193111</v>
      </c>
      <c r="G26" s="111"/>
      <c r="H26" s="41">
        <v>79.080531712071419</v>
      </c>
      <c r="I26" s="41">
        <v>0</v>
      </c>
      <c r="J26" s="41">
        <v>120.97883230390647</v>
      </c>
      <c r="K26" s="41">
        <v>2633.7112212899192</v>
      </c>
      <c r="L26" s="41">
        <f t="shared" si="1"/>
        <v>2833.7705853058969</v>
      </c>
      <c r="M26" s="111"/>
      <c r="N26" s="41">
        <v>229.43524489407093</v>
      </c>
      <c r="O26" s="41">
        <v>0</v>
      </c>
      <c r="P26" s="41">
        <v>116.09329666083657</v>
      </c>
      <c r="Q26" s="41">
        <v>3437.5599499787636</v>
      </c>
      <c r="R26" s="41">
        <f t="shared" si="2"/>
        <v>3783.088491533671</v>
      </c>
      <c r="S26" s="120"/>
      <c r="T26" s="41">
        <v>239.53737847084213</v>
      </c>
      <c r="U26" s="41">
        <v>0</v>
      </c>
      <c r="V26" s="41">
        <v>158.65241861630449</v>
      </c>
      <c r="W26" s="41">
        <v>4273.0242658974694</v>
      </c>
      <c r="X26" s="41">
        <f t="shared" si="3"/>
        <v>4671.2140629846162</v>
      </c>
      <c r="Y26" s="108"/>
      <c r="Z26" s="41">
        <v>101.1484966721916</v>
      </c>
      <c r="AA26" s="41">
        <v>0</v>
      </c>
      <c r="AB26" s="41">
        <v>158.97426534823754</v>
      </c>
      <c r="AC26" s="41">
        <v>4491.5777453483652</v>
      </c>
      <c r="AD26" s="41">
        <f t="shared" si="4"/>
        <v>4751.7005073687942</v>
      </c>
      <c r="AE26" s="108"/>
      <c r="AF26" s="41">
        <v>100.56198375786238</v>
      </c>
      <c r="AG26" s="41">
        <v>0</v>
      </c>
      <c r="AH26" s="41">
        <v>78.913657996164773</v>
      </c>
      <c r="AI26" s="41">
        <v>4685.0046230781327</v>
      </c>
      <c r="AJ26" s="41">
        <f t="shared" si="5"/>
        <v>4864.4802648321602</v>
      </c>
      <c r="AL26" s="41"/>
      <c r="AM26" s="41"/>
      <c r="AN26" s="41"/>
      <c r="AO26" s="41"/>
      <c r="AP26" s="41">
        <v>6294.4628732970668</v>
      </c>
      <c r="AR26" s="41">
        <v>170.75581531397034</v>
      </c>
      <c r="AS26" s="41">
        <v>0</v>
      </c>
      <c r="AT26" s="41">
        <v>122.8265238289361</v>
      </c>
      <c r="AU26" s="41">
        <v>5234.2509002411252</v>
      </c>
      <c r="AV26" s="41">
        <v>5527.8332393840319</v>
      </c>
    </row>
    <row r="27" spans="1:48" x14ac:dyDescent="0.2">
      <c r="A27" s="78">
        <v>22</v>
      </c>
      <c r="B27" s="77">
        <v>63.644943941752011</v>
      </c>
      <c r="C27" s="77">
        <v>0</v>
      </c>
      <c r="D27" s="77">
        <v>66.109996532262741</v>
      </c>
      <c r="E27" s="77">
        <v>1884.6777960494067</v>
      </c>
      <c r="F27" s="77">
        <f t="shared" si="0"/>
        <v>2014.4327365234215</v>
      </c>
      <c r="G27" s="111"/>
      <c r="H27" s="77">
        <v>79.080531712071419</v>
      </c>
      <c r="I27" s="77">
        <v>0</v>
      </c>
      <c r="J27" s="77">
        <v>120.97883230390647</v>
      </c>
      <c r="K27" s="77">
        <v>2233.9409659395606</v>
      </c>
      <c r="L27" s="77">
        <f t="shared" si="1"/>
        <v>2434.0003299555383</v>
      </c>
      <c r="M27" s="111"/>
      <c r="N27" s="77">
        <v>229.43524489407096</v>
      </c>
      <c r="O27" s="77">
        <v>0</v>
      </c>
      <c r="P27" s="77">
        <v>116.09329666083659</v>
      </c>
      <c r="Q27" s="77">
        <v>2892.2100784107743</v>
      </c>
      <c r="R27" s="77">
        <f t="shared" si="2"/>
        <v>3237.7386199656817</v>
      </c>
      <c r="S27" s="120"/>
      <c r="T27" s="77">
        <v>239.53737847084213</v>
      </c>
      <c r="U27" s="77">
        <v>0</v>
      </c>
      <c r="V27" s="77">
        <v>158.65241861630449</v>
      </c>
      <c r="W27" s="77">
        <v>3319.1820743013977</v>
      </c>
      <c r="X27" s="77">
        <f t="shared" si="3"/>
        <v>3717.3718713885446</v>
      </c>
      <c r="Y27" s="108"/>
      <c r="Z27" s="77">
        <v>101.1484966721916</v>
      </c>
      <c r="AA27" s="77">
        <v>0</v>
      </c>
      <c r="AB27" s="77">
        <v>158.97426534823754</v>
      </c>
      <c r="AC27" s="77">
        <v>3577.582549351574</v>
      </c>
      <c r="AD27" s="77">
        <f t="shared" si="4"/>
        <v>3837.7053113720031</v>
      </c>
      <c r="AE27" s="108"/>
      <c r="AF27" s="77">
        <v>100.56198375786238</v>
      </c>
      <c r="AG27" s="77">
        <v>0</v>
      </c>
      <c r="AH27" s="77">
        <v>78.913657996164773</v>
      </c>
      <c r="AI27" s="77">
        <v>3618.8996229741074</v>
      </c>
      <c r="AJ27" s="77">
        <f t="shared" si="5"/>
        <v>3798.3752647281344</v>
      </c>
      <c r="AL27" s="77"/>
      <c r="AM27" s="77"/>
      <c r="AN27" s="77"/>
      <c r="AO27" s="120"/>
      <c r="AP27" s="120">
        <v>4651.2847238730656</v>
      </c>
      <c r="AQ27" s="107"/>
      <c r="AR27" s="77">
        <v>170.75581531397037</v>
      </c>
      <c r="AS27" s="77">
        <v>0</v>
      </c>
      <c r="AT27" s="77">
        <v>122.8265238289361</v>
      </c>
      <c r="AU27" s="77">
        <v>4210.8333364131513</v>
      </c>
      <c r="AV27" s="77">
        <v>4504.415675556058</v>
      </c>
    </row>
    <row r="28" spans="1:48" x14ac:dyDescent="0.2">
      <c r="A28" s="40">
        <v>23</v>
      </c>
      <c r="B28" s="41">
        <v>63.644943941752011</v>
      </c>
      <c r="C28" s="41">
        <v>0</v>
      </c>
      <c r="D28" s="41">
        <v>66.109996532262727</v>
      </c>
      <c r="E28" s="41">
        <v>1627.128831467692</v>
      </c>
      <c r="F28" s="41">
        <f t="shared" si="0"/>
        <v>1756.8837719417068</v>
      </c>
      <c r="G28" s="111"/>
      <c r="H28" s="41">
        <v>79.080531712071419</v>
      </c>
      <c r="I28" s="41">
        <v>0</v>
      </c>
      <c r="J28" s="41">
        <v>120.97883230390647</v>
      </c>
      <c r="K28" s="41">
        <v>1782.3022633903715</v>
      </c>
      <c r="L28" s="41">
        <f t="shared" si="1"/>
        <v>1982.3616274063495</v>
      </c>
      <c r="M28" s="111"/>
      <c r="N28" s="41">
        <v>229.43524489407091</v>
      </c>
      <c r="O28" s="41">
        <v>0</v>
      </c>
      <c r="P28" s="41">
        <v>116.09329666083656</v>
      </c>
      <c r="Q28" s="41">
        <v>2216.4614892635022</v>
      </c>
      <c r="R28" s="41">
        <f t="shared" si="2"/>
        <v>2561.9900308184097</v>
      </c>
      <c r="S28" s="120"/>
      <c r="T28" s="41">
        <v>239.53737847084213</v>
      </c>
      <c r="U28" s="41">
        <v>0</v>
      </c>
      <c r="V28" s="41">
        <v>158.65241861630449</v>
      </c>
      <c r="W28" s="41">
        <v>2386.2381809347348</v>
      </c>
      <c r="X28" s="41">
        <f t="shared" si="3"/>
        <v>2784.4279780218812</v>
      </c>
      <c r="Y28" s="108"/>
      <c r="Z28" s="41">
        <v>101.1484966721916</v>
      </c>
      <c r="AA28" s="41">
        <v>0</v>
      </c>
      <c r="AB28" s="41">
        <v>158.97426534823754</v>
      </c>
      <c r="AC28" s="41">
        <v>2610.6816147446011</v>
      </c>
      <c r="AD28" s="41">
        <f t="shared" si="4"/>
        <v>2870.8043767650302</v>
      </c>
      <c r="AE28" s="108"/>
      <c r="AF28" s="41">
        <v>100.56198375786238</v>
      </c>
      <c r="AG28" s="41">
        <v>0</v>
      </c>
      <c r="AH28" s="41">
        <v>78.913657996164773</v>
      </c>
      <c r="AI28" s="41">
        <v>2678.6483884491668</v>
      </c>
      <c r="AJ28" s="41">
        <f t="shared" si="5"/>
        <v>2858.1240302031938</v>
      </c>
      <c r="AL28" s="41"/>
      <c r="AM28" s="41"/>
      <c r="AN28" s="41"/>
      <c r="AO28" s="41"/>
      <c r="AP28" s="41">
        <v>3411.729559825555</v>
      </c>
      <c r="AR28" s="41">
        <v>170.75581531397032</v>
      </c>
      <c r="AS28" s="41">
        <v>0</v>
      </c>
      <c r="AT28" s="41">
        <v>122.8265238289361</v>
      </c>
      <c r="AU28" s="41">
        <v>3384.7646005280594</v>
      </c>
      <c r="AV28" s="41">
        <v>3678.3469396709661</v>
      </c>
    </row>
    <row r="29" spans="1:48" x14ac:dyDescent="0.2">
      <c r="A29" s="78">
        <v>24</v>
      </c>
      <c r="B29" s="77">
        <v>63.644943941752011</v>
      </c>
      <c r="C29" s="77">
        <v>0</v>
      </c>
      <c r="D29" s="77">
        <v>66.109996532262727</v>
      </c>
      <c r="E29" s="77">
        <v>1260.4893096200717</v>
      </c>
      <c r="F29" s="77">
        <f t="shared" si="0"/>
        <v>1390.2442500940865</v>
      </c>
      <c r="G29" s="111"/>
      <c r="H29" s="77">
        <v>79.080531712071419</v>
      </c>
      <c r="I29" s="77">
        <v>0</v>
      </c>
      <c r="J29" s="77">
        <v>120.97883230390647</v>
      </c>
      <c r="K29" s="77">
        <v>1371.4209998749193</v>
      </c>
      <c r="L29" s="77">
        <f t="shared" si="1"/>
        <v>1571.4803638908973</v>
      </c>
      <c r="M29" s="111"/>
      <c r="N29" s="77">
        <v>229.43524489407093</v>
      </c>
      <c r="O29" s="77">
        <v>0</v>
      </c>
      <c r="P29" s="77">
        <v>116.09329666083657</v>
      </c>
      <c r="Q29" s="77">
        <v>1744.8874993785255</v>
      </c>
      <c r="R29" s="77">
        <f t="shared" si="2"/>
        <v>2090.4160409334331</v>
      </c>
      <c r="S29" s="120"/>
      <c r="T29" s="77">
        <v>239.53737847084213</v>
      </c>
      <c r="U29" s="77">
        <v>0</v>
      </c>
      <c r="V29" s="77">
        <v>158.65241861630449</v>
      </c>
      <c r="W29" s="77">
        <v>1684.8929117647588</v>
      </c>
      <c r="X29" s="77">
        <f t="shared" si="3"/>
        <v>2083.0827088519054</v>
      </c>
      <c r="Y29" s="108"/>
      <c r="Z29" s="77">
        <v>101.1484966721916</v>
      </c>
      <c r="AA29" s="77">
        <v>0</v>
      </c>
      <c r="AB29" s="77">
        <v>158.97426534823754</v>
      </c>
      <c r="AC29" s="77">
        <v>1888.7878921805709</v>
      </c>
      <c r="AD29" s="77">
        <f t="shared" si="4"/>
        <v>2148.9106542009999</v>
      </c>
      <c r="AE29" s="108"/>
      <c r="AF29" s="77">
        <v>100.56198375786238</v>
      </c>
      <c r="AG29" s="77">
        <v>0</v>
      </c>
      <c r="AH29" s="77">
        <v>78.913657996164773</v>
      </c>
      <c r="AI29" s="77">
        <v>1871.4262894624587</v>
      </c>
      <c r="AJ29" s="77">
        <f t="shared" si="5"/>
        <v>2050.901931216486</v>
      </c>
      <c r="AL29" s="77"/>
      <c r="AM29" s="77"/>
      <c r="AN29" s="77"/>
      <c r="AO29" s="120"/>
      <c r="AP29" s="120">
        <v>2450.8659072595979</v>
      </c>
      <c r="AQ29" s="107"/>
      <c r="AR29" s="77">
        <v>170.75581531397034</v>
      </c>
      <c r="AS29" s="77">
        <v>0</v>
      </c>
      <c r="AT29" s="77">
        <v>122.8265238289361</v>
      </c>
      <c r="AU29" s="77">
        <v>2549.7299827254815</v>
      </c>
      <c r="AV29" s="77">
        <v>2843.3123218683877</v>
      </c>
    </row>
    <row r="30" spans="1:48" x14ac:dyDescent="0.2">
      <c r="A30" s="40">
        <v>25</v>
      </c>
      <c r="B30" s="41">
        <v>63.644943941752011</v>
      </c>
      <c r="C30" s="41">
        <v>0</v>
      </c>
      <c r="D30" s="41">
        <v>0</v>
      </c>
      <c r="E30" s="41">
        <v>893.66008165581081</v>
      </c>
      <c r="F30" s="41">
        <f t="shared" si="0"/>
        <v>957.3050255975628</v>
      </c>
      <c r="G30" s="111"/>
      <c r="H30" s="41">
        <v>79.080531712071419</v>
      </c>
      <c r="I30" s="41">
        <v>0</v>
      </c>
      <c r="J30" s="41">
        <v>0</v>
      </c>
      <c r="K30" s="41">
        <v>1039.0877126160567</v>
      </c>
      <c r="L30" s="41">
        <f t="shared" si="1"/>
        <v>1118.1682443281281</v>
      </c>
      <c r="M30" s="111"/>
      <c r="N30" s="41">
        <v>229.43524489407093</v>
      </c>
      <c r="O30" s="41">
        <v>0</v>
      </c>
      <c r="P30" s="41">
        <v>0</v>
      </c>
      <c r="Q30" s="41">
        <v>1305.1993019974257</v>
      </c>
      <c r="R30" s="41">
        <f t="shared" si="2"/>
        <v>1534.6345468914965</v>
      </c>
      <c r="S30" s="120"/>
      <c r="T30" s="41">
        <v>239.53737847084213</v>
      </c>
      <c r="U30" s="41">
        <v>0</v>
      </c>
      <c r="V30" s="41">
        <v>0</v>
      </c>
      <c r="W30" s="41">
        <v>1210.7598880590476</v>
      </c>
      <c r="X30" s="41">
        <f t="shared" si="3"/>
        <v>1450.2972665298898</v>
      </c>
      <c r="Y30" s="108"/>
      <c r="Z30" s="41">
        <v>101.1484966721916</v>
      </c>
      <c r="AA30" s="41">
        <v>0</v>
      </c>
      <c r="AB30" s="41">
        <v>0</v>
      </c>
      <c r="AC30" s="41">
        <v>1377.5008248405579</v>
      </c>
      <c r="AD30" s="41">
        <f t="shared" si="4"/>
        <v>1478.6493215127496</v>
      </c>
      <c r="AE30" s="108"/>
      <c r="AF30" s="41">
        <v>100.56198375786238</v>
      </c>
      <c r="AG30" s="41">
        <v>0</v>
      </c>
      <c r="AH30" s="41">
        <v>0</v>
      </c>
      <c r="AI30" s="41">
        <v>1302.5352117805878</v>
      </c>
      <c r="AJ30" s="41">
        <f t="shared" si="5"/>
        <v>1403.0971955384503</v>
      </c>
      <c r="AL30" s="41"/>
      <c r="AM30" s="41"/>
      <c r="AN30" s="41"/>
      <c r="AO30" s="41"/>
      <c r="AP30" s="41">
        <v>1814.1220660684444</v>
      </c>
      <c r="AR30" s="41">
        <v>170.75581531397034</v>
      </c>
      <c r="AS30" s="41">
        <v>0</v>
      </c>
      <c r="AT30" s="41">
        <v>0</v>
      </c>
      <c r="AU30" s="41">
        <v>2037.8756175103374</v>
      </c>
      <c r="AV30" s="41">
        <v>2208.6314328243079</v>
      </c>
    </row>
    <row r="31" spans="1:48" x14ac:dyDescent="0.2">
      <c r="A31" s="78">
        <v>26</v>
      </c>
      <c r="B31" s="77">
        <v>0</v>
      </c>
      <c r="C31" s="77">
        <v>0</v>
      </c>
      <c r="D31" s="77">
        <v>0</v>
      </c>
      <c r="E31" s="77">
        <v>663.60264636958721</v>
      </c>
      <c r="F31" s="77">
        <f t="shared" si="0"/>
        <v>663.60264636958721</v>
      </c>
      <c r="G31" s="111"/>
      <c r="H31" s="77">
        <v>0</v>
      </c>
      <c r="I31" s="77">
        <v>0</v>
      </c>
      <c r="J31" s="77">
        <v>0</v>
      </c>
      <c r="K31" s="77">
        <v>808.61652234107146</v>
      </c>
      <c r="L31" s="77">
        <f t="shared" si="1"/>
        <v>808.61652234107146</v>
      </c>
      <c r="M31" s="111"/>
      <c r="N31" s="77">
        <v>0</v>
      </c>
      <c r="O31" s="77">
        <v>0</v>
      </c>
      <c r="P31" s="77">
        <v>0</v>
      </c>
      <c r="Q31" s="77">
        <v>977.3581778072919</v>
      </c>
      <c r="R31" s="77">
        <f t="shared" si="2"/>
        <v>977.3581778072919</v>
      </c>
      <c r="S31" s="120"/>
      <c r="T31" s="77">
        <v>0</v>
      </c>
      <c r="U31" s="77">
        <v>0</v>
      </c>
      <c r="V31" s="77">
        <v>0</v>
      </c>
      <c r="W31" s="77">
        <v>922.71823895511966</v>
      </c>
      <c r="X31" s="77">
        <f t="shared" si="3"/>
        <v>922.71823895511966</v>
      </c>
      <c r="Y31" s="108"/>
      <c r="Z31" s="77">
        <v>0</v>
      </c>
      <c r="AA31" s="77">
        <v>0</v>
      </c>
      <c r="AB31" s="77">
        <v>0</v>
      </c>
      <c r="AC31" s="77">
        <v>1021.9560231175531</v>
      </c>
      <c r="AD31" s="77">
        <f t="shared" si="4"/>
        <v>1021.9560231175531</v>
      </c>
      <c r="AE31" s="108"/>
      <c r="AF31" s="77">
        <v>0</v>
      </c>
      <c r="AG31" s="77">
        <v>0</v>
      </c>
      <c r="AH31" s="77">
        <v>0</v>
      </c>
      <c r="AI31" s="77">
        <v>955.04631517503026</v>
      </c>
      <c r="AJ31" s="77">
        <f t="shared" si="5"/>
        <v>955.04631517503026</v>
      </c>
      <c r="AL31" s="77"/>
      <c r="AM31" s="77"/>
      <c r="AN31" s="77"/>
      <c r="AO31" s="120"/>
      <c r="AP31" s="120">
        <v>1256.6395940319119</v>
      </c>
      <c r="AQ31" s="107"/>
      <c r="AR31" s="77">
        <v>0</v>
      </c>
      <c r="AS31" s="77">
        <v>0</v>
      </c>
      <c r="AT31" s="77">
        <v>0</v>
      </c>
      <c r="AU31" s="77">
        <v>1622.9585495132965</v>
      </c>
      <c r="AV31" s="77">
        <v>1622.9585495132965</v>
      </c>
    </row>
    <row r="32" spans="1:48" x14ac:dyDescent="0.2">
      <c r="A32" s="40">
        <v>27</v>
      </c>
      <c r="B32" s="41">
        <v>0</v>
      </c>
      <c r="C32" s="41">
        <v>0</v>
      </c>
      <c r="D32" s="41">
        <v>0</v>
      </c>
      <c r="E32" s="41">
        <v>474.17994446127238</v>
      </c>
      <c r="F32" s="41">
        <f t="shared" si="0"/>
        <v>474.17994446127238</v>
      </c>
      <c r="G32" s="111"/>
      <c r="H32" s="41">
        <v>0</v>
      </c>
      <c r="I32" s="41">
        <v>0</v>
      </c>
      <c r="J32" s="41">
        <v>0</v>
      </c>
      <c r="K32" s="41">
        <v>572.27553043290413</v>
      </c>
      <c r="L32" s="41">
        <f t="shared" si="1"/>
        <v>572.27553043290413</v>
      </c>
      <c r="M32" s="111"/>
      <c r="N32" s="41">
        <v>0</v>
      </c>
      <c r="O32" s="41">
        <v>0</v>
      </c>
      <c r="P32" s="41">
        <v>0</v>
      </c>
      <c r="Q32" s="41">
        <v>704.92120338380062</v>
      </c>
      <c r="R32" s="41">
        <f t="shared" si="2"/>
        <v>704.92120338380062</v>
      </c>
      <c r="S32" s="120"/>
      <c r="T32" s="41">
        <v>0</v>
      </c>
      <c r="U32" s="41">
        <v>0</v>
      </c>
      <c r="V32" s="41">
        <v>0</v>
      </c>
      <c r="W32" s="41">
        <v>688.99239172853231</v>
      </c>
      <c r="X32" s="41">
        <f t="shared" si="3"/>
        <v>688.99239172853231</v>
      </c>
      <c r="Y32" s="108"/>
      <c r="Z32" s="41">
        <v>0</v>
      </c>
      <c r="AA32" s="41">
        <v>0</v>
      </c>
      <c r="AB32" s="41">
        <v>0</v>
      </c>
      <c r="AC32" s="41">
        <v>791.60552252322782</v>
      </c>
      <c r="AD32" s="41">
        <f t="shared" si="4"/>
        <v>791.60552252322782</v>
      </c>
      <c r="AE32" s="108"/>
      <c r="AF32" s="41">
        <v>0</v>
      </c>
      <c r="AG32" s="41">
        <v>0</v>
      </c>
      <c r="AH32" s="41">
        <v>0</v>
      </c>
      <c r="AI32" s="41">
        <v>730.89396557499958</v>
      </c>
      <c r="AJ32" s="41">
        <f t="shared" si="5"/>
        <v>730.89396557499958</v>
      </c>
      <c r="AL32" s="41"/>
      <c r="AM32" s="41"/>
      <c r="AN32" s="41"/>
      <c r="AO32" s="41"/>
      <c r="AP32" s="41">
        <v>961.10348406528681</v>
      </c>
      <c r="AR32" s="41">
        <v>0</v>
      </c>
      <c r="AS32" s="41">
        <v>0</v>
      </c>
      <c r="AT32" s="41">
        <v>0</v>
      </c>
      <c r="AU32" s="41">
        <v>1350.6452577691234</v>
      </c>
      <c r="AV32" s="41">
        <v>1350.6452577691234</v>
      </c>
    </row>
    <row r="33" spans="1:48" x14ac:dyDescent="0.2">
      <c r="A33" s="78">
        <v>28</v>
      </c>
      <c r="B33" s="77">
        <v>0</v>
      </c>
      <c r="C33" s="77">
        <v>0</v>
      </c>
      <c r="D33" s="77">
        <v>0</v>
      </c>
      <c r="E33" s="77">
        <v>399.74393822440038</v>
      </c>
      <c r="F33" s="77">
        <f t="shared" si="0"/>
        <v>399.74393822440038</v>
      </c>
      <c r="G33" s="111"/>
      <c r="H33" s="77">
        <v>0</v>
      </c>
      <c r="I33" s="77">
        <v>0</v>
      </c>
      <c r="J33" s="77">
        <v>0</v>
      </c>
      <c r="K33" s="77">
        <v>420.03653640363228</v>
      </c>
      <c r="L33" s="77">
        <f t="shared" si="1"/>
        <v>420.03653640363228</v>
      </c>
      <c r="M33" s="111"/>
      <c r="N33" s="77">
        <v>0</v>
      </c>
      <c r="O33" s="77">
        <v>0</v>
      </c>
      <c r="P33" s="77">
        <v>0</v>
      </c>
      <c r="Q33" s="77">
        <v>549.15960455423249</v>
      </c>
      <c r="R33" s="77">
        <f t="shared" si="2"/>
        <v>549.15960455423249</v>
      </c>
      <c r="S33" s="120"/>
      <c r="T33" s="77">
        <v>0</v>
      </c>
      <c r="U33" s="77">
        <v>0</v>
      </c>
      <c r="V33" s="77">
        <v>0</v>
      </c>
      <c r="W33" s="77">
        <v>519.02170397689872</v>
      </c>
      <c r="X33" s="77">
        <f t="shared" si="3"/>
        <v>519.02170397689872</v>
      </c>
      <c r="Y33" s="108"/>
      <c r="Z33" s="77">
        <v>0</v>
      </c>
      <c r="AA33" s="77">
        <v>0</v>
      </c>
      <c r="AB33" s="77">
        <v>0</v>
      </c>
      <c r="AC33" s="77">
        <v>643.74243646228967</v>
      </c>
      <c r="AD33" s="77">
        <f t="shared" si="4"/>
        <v>643.74243646228967</v>
      </c>
      <c r="AE33" s="108"/>
      <c r="AF33" s="77">
        <v>0</v>
      </c>
      <c r="AG33" s="77">
        <v>0</v>
      </c>
      <c r="AH33" s="77">
        <v>0</v>
      </c>
      <c r="AI33" s="77">
        <v>557.67602340434587</v>
      </c>
      <c r="AJ33" s="77">
        <f t="shared" si="5"/>
        <v>557.67602340434587</v>
      </c>
      <c r="AL33" s="77"/>
      <c r="AM33" s="77"/>
      <c r="AN33" s="77"/>
      <c r="AO33" s="120"/>
      <c r="AP33" s="120">
        <v>763.00125730685716</v>
      </c>
      <c r="AQ33" s="107"/>
      <c r="AR33" s="77">
        <v>0</v>
      </c>
      <c r="AS33" s="77">
        <v>0</v>
      </c>
      <c r="AT33" s="77">
        <v>0</v>
      </c>
      <c r="AU33" s="77">
        <v>1130.5731881492625</v>
      </c>
      <c r="AV33" s="77">
        <v>1130.5731881492625</v>
      </c>
    </row>
    <row r="34" spans="1:48" x14ac:dyDescent="0.2">
      <c r="A34" s="40">
        <v>29</v>
      </c>
      <c r="B34" s="41">
        <v>0</v>
      </c>
      <c r="C34" s="41">
        <v>0</v>
      </c>
      <c r="D34" s="41">
        <v>0</v>
      </c>
      <c r="E34" s="41">
        <v>331.77444213538746</v>
      </c>
      <c r="F34" s="41">
        <f t="shared" si="0"/>
        <v>331.77444213538746</v>
      </c>
      <c r="G34" s="111"/>
      <c r="H34" s="41">
        <v>0</v>
      </c>
      <c r="I34" s="41">
        <v>0</v>
      </c>
      <c r="J34" s="41">
        <v>0</v>
      </c>
      <c r="K34" s="41">
        <v>315.02846570887556</v>
      </c>
      <c r="L34" s="41">
        <f t="shared" si="1"/>
        <v>315.02846570887556</v>
      </c>
      <c r="M34" s="111"/>
      <c r="N34" s="41">
        <v>0</v>
      </c>
      <c r="O34" s="41">
        <v>0</v>
      </c>
      <c r="P34" s="41">
        <v>0</v>
      </c>
      <c r="Q34" s="41">
        <v>429.94127749886161</v>
      </c>
      <c r="R34" s="41">
        <f t="shared" si="2"/>
        <v>429.94127749886161</v>
      </c>
      <c r="S34" s="120"/>
      <c r="T34" s="41">
        <v>0</v>
      </c>
      <c r="U34" s="41">
        <v>0</v>
      </c>
      <c r="V34" s="41">
        <v>0</v>
      </c>
      <c r="W34" s="41">
        <v>387.59687248216079</v>
      </c>
      <c r="X34" s="41">
        <f t="shared" si="3"/>
        <v>387.59687248216079</v>
      </c>
      <c r="Y34" s="108"/>
      <c r="Z34" s="41">
        <v>0</v>
      </c>
      <c r="AA34" s="41">
        <v>0</v>
      </c>
      <c r="AB34" s="41">
        <v>0</v>
      </c>
      <c r="AC34" s="41">
        <v>507.54399357393066</v>
      </c>
      <c r="AD34" s="41">
        <f t="shared" si="4"/>
        <v>507.54399357393066</v>
      </c>
      <c r="AE34" s="108"/>
      <c r="AF34" s="41">
        <v>0</v>
      </c>
      <c r="AG34" s="41">
        <v>0</v>
      </c>
      <c r="AH34" s="41">
        <v>0</v>
      </c>
      <c r="AI34" s="41">
        <v>427.27911901254839</v>
      </c>
      <c r="AJ34" s="41">
        <f t="shared" si="5"/>
        <v>427.27911901254839</v>
      </c>
      <c r="AL34" s="41"/>
      <c r="AM34" s="41"/>
      <c r="AN34" s="41"/>
      <c r="AO34" s="41"/>
      <c r="AP34" s="41">
        <v>575.42164176163863</v>
      </c>
      <c r="AR34" s="41">
        <v>0</v>
      </c>
      <c r="AS34" s="41">
        <v>0</v>
      </c>
      <c r="AT34" s="41">
        <v>0</v>
      </c>
      <c r="AU34" s="41">
        <v>959.0302387819554</v>
      </c>
      <c r="AV34" s="41">
        <v>959.0302387819554</v>
      </c>
    </row>
    <row r="35" spans="1:48" x14ac:dyDescent="0.2">
      <c r="A35" s="1"/>
      <c r="B35" s="1"/>
      <c r="C35" s="1"/>
      <c r="D35" s="1"/>
      <c r="E35" s="1"/>
      <c r="F35" s="1"/>
      <c r="G35" s="111"/>
      <c r="H35" s="1"/>
      <c r="I35" s="1"/>
      <c r="J35" s="1"/>
      <c r="K35" s="1"/>
      <c r="L35" s="1"/>
      <c r="M35" s="111"/>
      <c r="N35" s="77"/>
      <c r="O35" s="77"/>
      <c r="P35" s="77"/>
      <c r="Q35" s="77"/>
      <c r="R35" s="77"/>
      <c r="S35" s="120"/>
      <c r="T35" s="77"/>
      <c r="U35" s="77"/>
      <c r="V35" s="77"/>
      <c r="W35" s="77"/>
      <c r="X35" s="77"/>
      <c r="Y35" s="108"/>
      <c r="Z35" s="59"/>
      <c r="AA35" s="59"/>
      <c r="AB35" s="59"/>
      <c r="AC35" s="59"/>
      <c r="AD35" s="59"/>
      <c r="AE35" s="108"/>
      <c r="AF35" s="77"/>
      <c r="AG35" s="77"/>
      <c r="AH35" s="77"/>
      <c r="AI35" s="77"/>
      <c r="AJ35" s="77"/>
      <c r="AL35" s="77"/>
      <c r="AM35" s="77"/>
      <c r="AN35" s="77"/>
      <c r="AO35" s="77"/>
      <c r="AP35" s="7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6355.5064652940637</v>
      </c>
      <c r="D39" s="68">
        <f>SUM(H5:H10)</f>
        <v>6811.4763895796323</v>
      </c>
      <c r="E39" s="67">
        <f>SUM(N5:N10)</f>
        <v>11061.547772831091</v>
      </c>
      <c r="F39" s="68">
        <f>SUM(T5:T10)</f>
        <v>14218.052633423564</v>
      </c>
      <c r="G39" s="64">
        <f>SUM(Z5:Z10)</f>
        <v>9632.7750270665092</v>
      </c>
      <c r="H39" s="99">
        <f>SUM(AF5:AF10)</f>
        <v>10150.626759086246</v>
      </c>
      <c r="I39" s="81">
        <f>SUM(AR5:AR10)</f>
        <v>18076.829973037209</v>
      </c>
      <c r="J39" s="3"/>
    </row>
    <row r="40" spans="1:48" x14ac:dyDescent="0.2">
      <c r="A40" s="53"/>
      <c r="B40" s="128" t="s">
        <v>45</v>
      </c>
      <c r="C40" s="129">
        <f>SUM(B11:B16)</f>
        <v>2418.7806471403105</v>
      </c>
      <c r="D40" s="55">
        <f>SUM(H11:H16)</f>
        <v>3500.5365125165949</v>
      </c>
      <c r="E40" s="129">
        <f>SUM(N11:N16)</f>
        <v>4770.3951114242291</v>
      </c>
      <c r="F40" s="55">
        <f>SUM(T11:T16)</f>
        <v>5382.488091435609</v>
      </c>
      <c r="G40" s="129">
        <f>SUM(Z11:Z16)</f>
        <v>4115.6499168079454</v>
      </c>
      <c r="H40" s="130">
        <f>SUM(AF11:AF16)</f>
        <v>4117.2087229733324</v>
      </c>
      <c r="I40" s="143">
        <f>SUM(AR11:AR16)</f>
        <v>5579.8712413603698</v>
      </c>
      <c r="J40" s="3"/>
    </row>
    <row r="41" spans="1:48" x14ac:dyDescent="0.2">
      <c r="A41" s="70"/>
      <c r="B41" s="66" t="s">
        <v>46</v>
      </c>
      <c r="C41" s="64">
        <f>SUM(B17:B22)</f>
        <v>2418.7806471403105</v>
      </c>
      <c r="D41" s="65">
        <f>SUM(H17:H22)</f>
        <v>3500.5365125165949</v>
      </c>
      <c r="E41" s="64">
        <f>SUM(N17:N22)</f>
        <v>4770.3951114242291</v>
      </c>
      <c r="F41" s="65">
        <f>SUM(T17:T22)</f>
        <v>5382.488091435609</v>
      </c>
      <c r="G41" s="64">
        <f>SUM(Z17:Z22)</f>
        <v>4115.6499168079463</v>
      </c>
      <c r="H41" s="99">
        <f>SUM(AF17:AF22)</f>
        <v>4117.2087229733334</v>
      </c>
      <c r="I41" s="81">
        <f>SUM(AR17:AR22)</f>
        <v>5579.8712413603698</v>
      </c>
      <c r="J41" s="3"/>
    </row>
    <row r="42" spans="1:48" x14ac:dyDescent="0.2">
      <c r="A42" s="131"/>
      <c r="B42" s="132" t="s">
        <v>47</v>
      </c>
      <c r="C42" s="133">
        <f>SUM(B5:B22)</f>
        <v>11193.067759574678</v>
      </c>
      <c r="D42" s="134">
        <f>SUM(H5:H22)</f>
        <v>13812.549414612819</v>
      </c>
      <c r="E42" s="133">
        <f>SUM(N5:N22)</f>
        <v>20602.337995679547</v>
      </c>
      <c r="F42" s="134">
        <f>SUM(T5:T22)</f>
        <v>24983.028816294795</v>
      </c>
      <c r="G42" s="129">
        <f>SUM(Z5:Z22)</f>
        <v>17864.074860682402</v>
      </c>
      <c r="H42" s="130">
        <f>SUM(AF5:AF22)</f>
        <v>18385.044205032918</v>
      </c>
      <c r="I42" s="143">
        <f>SUM(AR5:AR22)</f>
        <v>29236.572455757967</v>
      </c>
      <c r="J42" s="3"/>
    </row>
    <row r="43" spans="1:48" x14ac:dyDescent="0.2">
      <c r="A43" s="71" t="s">
        <v>1</v>
      </c>
      <c r="B43" s="69" t="s">
        <v>44</v>
      </c>
      <c r="C43" s="67">
        <f>SUM(C5:C10)</f>
        <v>10423.861825033355</v>
      </c>
      <c r="D43" s="68">
        <f>SUM(I5:I10)</f>
        <v>12239.227396778526</v>
      </c>
      <c r="E43" s="67">
        <f>SUM(O5:O10)</f>
        <v>14676.722719477699</v>
      </c>
      <c r="F43" s="68">
        <f>SUM(U5:U10)</f>
        <v>18185.520948619498</v>
      </c>
      <c r="G43" s="67">
        <f>SUM(AA5:AA10)</f>
        <v>16951.826642643424</v>
      </c>
      <c r="H43" s="100">
        <f>SUM(AG5:AG10)</f>
        <v>15968.610700721463</v>
      </c>
      <c r="I43" s="85">
        <f>SUM(AS5:AS10)</f>
        <v>21610.976212166475</v>
      </c>
      <c r="J43" s="3"/>
    </row>
    <row r="44" spans="1:48" x14ac:dyDescent="0.2">
      <c r="A44" s="53"/>
      <c r="B44" s="128" t="s">
        <v>45</v>
      </c>
      <c r="C44" s="129">
        <f>SUM(C11:C16)</f>
        <v>2249.6423416207313</v>
      </c>
      <c r="D44" s="55">
        <f>SUM(I11:I16)</f>
        <v>0</v>
      </c>
      <c r="E44" s="129">
        <f>SUM(O11:O16)</f>
        <v>0</v>
      </c>
      <c r="F44" s="55">
        <f>SUM(U11:U16)</f>
        <v>0</v>
      </c>
      <c r="G44" s="129">
        <f>SUM(AA11:AA16)</f>
        <v>0</v>
      </c>
      <c r="H44" s="130">
        <f>SUM(AG11:AG16)</f>
        <v>36.457215507084065</v>
      </c>
      <c r="I44" s="143">
        <f>SUM(AS11:AS16)</f>
        <v>0</v>
      </c>
      <c r="J44" s="3"/>
    </row>
    <row r="45" spans="1:48" x14ac:dyDescent="0.2">
      <c r="A45" s="66"/>
      <c r="B45" s="66" t="s">
        <v>46</v>
      </c>
      <c r="C45" s="64">
        <f>SUM(C17:C22)</f>
        <v>4.8302017641297104</v>
      </c>
      <c r="D45" s="65">
        <f>SUM(I17:I22)</f>
        <v>0</v>
      </c>
      <c r="E45" s="64">
        <f>SUM(O17:O22)</f>
        <v>0</v>
      </c>
      <c r="F45" s="65">
        <f>SUM(U17:U22)</f>
        <v>0</v>
      </c>
      <c r="G45" s="64">
        <f>SUM(AA17:AA22)</f>
        <v>0</v>
      </c>
      <c r="H45" s="99">
        <f>SUM(AG17:AG22)</f>
        <v>0</v>
      </c>
      <c r="I45" s="81">
        <f>SUM(AS17:AS22)</f>
        <v>0</v>
      </c>
      <c r="J45" s="3"/>
    </row>
    <row r="46" spans="1:48" x14ac:dyDescent="0.2">
      <c r="A46" s="132"/>
      <c r="B46" s="132" t="s">
        <v>47</v>
      </c>
      <c r="C46" s="133">
        <f>SUM(C5:C22)</f>
        <v>12678.334368418218</v>
      </c>
      <c r="D46" s="134">
        <f>SUM(I5:I22)</f>
        <v>12239.227396778526</v>
      </c>
      <c r="E46" s="133">
        <f>SUM(O5:O22)</f>
        <v>14676.722719477699</v>
      </c>
      <c r="F46" s="134">
        <f>SUM(U5:U22)</f>
        <v>18185.520948619498</v>
      </c>
      <c r="G46" s="133">
        <f>SUM(AA5:AA22)</f>
        <v>16951.826642643424</v>
      </c>
      <c r="H46" s="135">
        <f>SUM(AG5:AG22)</f>
        <v>16005.067916228547</v>
      </c>
      <c r="I46" s="145">
        <f>SUM(AS5:AS22)</f>
        <v>21610.976212166475</v>
      </c>
      <c r="J46" s="3"/>
    </row>
    <row r="47" spans="1:48" x14ac:dyDescent="0.2">
      <c r="A47" s="69" t="s">
        <v>48</v>
      </c>
      <c r="B47" s="69" t="s">
        <v>44</v>
      </c>
      <c r="C47" s="67">
        <f>SUM(D5:D10)</f>
        <v>1792.8714603645299</v>
      </c>
      <c r="D47" s="68">
        <f>SUM(J5:J10)</f>
        <v>2544.0112670178823</v>
      </c>
      <c r="E47" s="67">
        <f>SUM(P5:P10)</f>
        <v>2853.3449855717154</v>
      </c>
      <c r="F47" s="68">
        <f>SUM(V5:V10)</f>
        <v>3381.0092735913113</v>
      </c>
      <c r="G47" s="64">
        <f>SUM(AB5:AB10)</f>
        <v>2997.060849930238</v>
      </c>
      <c r="H47" s="99">
        <f>SUM(AH5:AH10)</f>
        <v>3235.7313875688624</v>
      </c>
      <c r="I47" s="81">
        <f>SUM(AT5:AT10)</f>
        <v>3640.5883593391973</v>
      </c>
      <c r="J47" s="3"/>
    </row>
    <row r="48" spans="1:48" x14ac:dyDescent="0.2">
      <c r="A48" s="54"/>
      <c r="B48" s="128" t="s">
        <v>45</v>
      </c>
      <c r="C48" s="129">
        <f>SUM(D11:D16)</f>
        <v>1792.8714603645299</v>
      </c>
      <c r="D48" s="55">
        <f>SUM(J11:J16)</f>
        <v>2544.0112670178819</v>
      </c>
      <c r="E48" s="129">
        <f>SUM(P11:P16)</f>
        <v>2853.3449855717154</v>
      </c>
      <c r="F48" s="55">
        <f>SUM(V11:V16)</f>
        <v>3381.0092735913122</v>
      </c>
      <c r="G48" s="129">
        <f>SUM(AB11:AB16)</f>
        <v>2997.060849930238</v>
      </c>
      <c r="H48" s="130">
        <f>SUM(AH11:AH16)</f>
        <v>3235.7313875688628</v>
      </c>
      <c r="I48" s="143">
        <f>SUM(AT11:AT16)</f>
        <v>3640.5883593391973</v>
      </c>
      <c r="J48" s="3"/>
    </row>
    <row r="49" spans="1:10" x14ac:dyDescent="0.2">
      <c r="A49" s="66"/>
      <c r="B49" s="66" t="s">
        <v>46</v>
      </c>
      <c r="C49" s="64">
        <f>SUM(D17:D22)</f>
        <v>1925.091453429055</v>
      </c>
      <c r="D49" s="65">
        <f>SUM(J17:J22)</f>
        <v>2785.9689316256945</v>
      </c>
      <c r="E49" s="64">
        <f>SUM(P17:P22)</f>
        <v>3085.531578893389</v>
      </c>
      <c r="F49" s="65">
        <f>SUM(V17:V22)</f>
        <v>3698.3141108239206</v>
      </c>
      <c r="G49" s="64">
        <f>SUM(AB17:AB22)</f>
        <v>3315.0093806267132</v>
      </c>
      <c r="H49" s="99">
        <f>SUM(AH17:AH22)</f>
        <v>3393.5587035611916</v>
      </c>
      <c r="I49" s="81">
        <f>SUM(AT17:AT22)</f>
        <v>3886.2414069970691</v>
      </c>
      <c r="J49" s="3"/>
    </row>
    <row r="50" spans="1:10" x14ac:dyDescent="0.2">
      <c r="A50" s="132"/>
      <c r="B50" s="132" t="s">
        <v>47</v>
      </c>
      <c r="C50" s="133">
        <f>SUM(D5:D22)</f>
        <v>5510.8343741581139</v>
      </c>
      <c r="D50" s="134">
        <f>SUM(J5:J22)</f>
        <v>7873.9914656614601</v>
      </c>
      <c r="E50" s="133">
        <f>SUM(P5:P22)</f>
        <v>8792.2215500368184</v>
      </c>
      <c r="F50" s="134">
        <f>SUM(V5:V22)</f>
        <v>10460.332658006544</v>
      </c>
      <c r="G50" s="129">
        <f>SUM(AB5:AB22)</f>
        <v>9309.13108048719</v>
      </c>
      <c r="H50" s="130">
        <f>SUM(AH5:AH22)</f>
        <v>9865.0214786989181</v>
      </c>
      <c r="I50" s="143">
        <f>SUM(AT5:AT22)</f>
        <v>11167.418125675465</v>
      </c>
      <c r="J50" s="3"/>
    </row>
    <row r="51" spans="1:10" x14ac:dyDescent="0.2">
      <c r="A51" s="69" t="s">
        <v>3</v>
      </c>
      <c r="B51" s="69" t="s">
        <v>44</v>
      </c>
      <c r="C51" s="67">
        <f>SUM(E5:E10)</f>
        <v>0.59398557644274574</v>
      </c>
      <c r="D51" s="68">
        <f>SUM(K5:K10)</f>
        <v>9.3906377339096512</v>
      </c>
      <c r="E51" s="67">
        <f>SUM(Q5:Q10)</f>
        <v>16.154624314487041</v>
      </c>
      <c r="F51" s="68">
        <f>SUM(W5:W10)</f>
        <v>20.672194653751042</v>
      </c>
      <c r="G51" s="67">
        <f>SUM(AC5:AC10)</f>
        <v>29.98340830096868</v>
      </c>
      <c r="H51" s="100">
        <f>SUM(AI5:AI10)</f>
        <v>15.131756511459617</v>
      </c>
      <c r="I51" s="85">
        <f>SUM(AU5:AU10)</f>
        <v>12.836527935681328</v>
      </c>
      <c r="J51" s="3"/>
    </row>
    <row r="52" spans="1:10" x14ac:dyDescent="0.2">
      <c r="A52" s="54"/>
      <c r="B52" s="128" t="s">
        <v>45</v>
      </c>
      <c r="C52" s="129">
        <f>SUM(E11:E16)</f>
        <v>30685.709841377477</v>
      </c>
      <c r="D52" s="55">
        <f>SUM(K11:K16)</f>
        <v>31544.291816244862</v>
      </c>
      <c r="E52" s="129">
        <f>SUM(Q11:Q16)</f>
        <v>37656.295869798414</v>
      </c>
      <c r="F52" s="55">
        <f>SUM(W11:W16)</f>
        <v>44200.006140160069</v>
      </c>
      <c r="G52" s="129">
        <f>SUM(AC11:AC16)</f>
        <v>38725.258032206373</v>
      </c>
      <c r="H52" s="130">
        <f>SUM(AI11:AI16)</f>
        <v>35270.369381767436</v>
      </c>
      <c r="I52" s="143">
        <f>SUM(AU11:AU16)</f>
        <v>43410.832695460755</v>
      </c>
      <c r="J52" s="3"/>
    </row>
    <row r="53" spans="1:10" x14ac:dyDescent="0.2">
      <c r="A53" s="66"/>
      <c r="B53" s="66" t="s">
        <v>46</v>
      </c>
      <c r="C53" s="64">
        <f>SUM(E17:E22)</f>
        <v>29758.711869163046</v>
      </c>
      <c r="D53" s="65">
        <f>SUM(K17:K22)</f>
        <v>40323.823162878485</v>
      </c>
      <c r="E53" s="64">
        <f>SUM(Q17:Q22)</f>
        <v>49436.430660010803</v>
      </c>
      <c r="F53" s="65">
        <f>SUM(W17:W22)</f>
        <v>57317.598198421634</v>
      </c>
      <c r="G53" s="64">
        <f>SUM(AC17:AC22)</f>
        <v>54212.312691204097</v>
      </c>
      <c r="H53" s="99">
        <f>SUM(AI17:AI22)</f>
        <v>48675.978725649147</v>
      </c>
      <c r="I53" s="81">
        <f>SUM(AU17:AU22)</f>
        <v>55595.945377177646</v>
      </c>
      <c r="J53" s="3"/>
    </row>
    <row r="54" spans="1:10" x14ac:dyDescent="0.2">
      <c r="A54" s="132"/>
      <c r="B54" s="132" t="s">
        <v>47</v>
      </c>
      <c r="C54" s="133">
        <f>SUM(E5:E22)</f>
        <v>60445.015696116963</v>
      </c>
      <c r="D54" s="134">
        <f>SUM(K5:K22)</f>
        <v>71877.505616857263</v>
      </c>
      <c r="E54" s="133">
        <f>SUM(Q5:Q22)</f>
        <v>87108.881154123694</v>
      </c>
      <c r="F54" s="134">
        <f>SUM(W5:W22)</f>
        <v>101538.27653323546</v>
      </c>
      <c r="G54" s="133">
        <f>SUM(AC5:AC22)</f>
        <v>92967.554131711426</v>
      </c>
      <c r="H54" s="135">
        <f>SUM(AI5:AI22)</f>
        <v>83961.479863928049</v>
      </c>
      <c r="I54" s="145">
        <f>SUM(AU5:AU22)</f>
        <v>99019.614600574088</v>
      </c>
      <c r="J54" s="3"/>
    </row>
    <row r="55" spans="1:10" x14ac:dyDescent="0.2">
      <c r="A55" s="69" t="s">
        <v>49</v>
      </c>
      <c r="B55" s="69" t="s">
        <v>44</v>
      </c>
      <c r="C55" s="67">
        <f t="shared" ref="C55:I58" si="6">SUM(C39,C43,C47,C51)</f>
        <v>18572.833736268392</v>
      </c>
      <c r="D55" s="68">
        <f t="shared" si="6"/>
        <v>21604.105691109948</v>
      </c>
      <c r="E55" s="67">
        <f t="shared" si="6"/>
        <v>28607.770102194991</v>
      </c>
      <c r="F55" s="68">
        <f t="shared" si="6"/>
        <v>35805.255050288128</v>
      </c>
      <c r="G55" s="64">
        <f t="shared" si="6"/>
        <v>29611.645927941143</v>
      </c>
      <c r="H55" s="99">
        <f t="shared" si="6"/>
        <v>29370.10060388803</v>
      </c>
      <c r="I55" s="85">
        <f t="shared" si="6"/>
        <v>43341.231072478564</v>
      </c>
      <c r="J55" s="76">
        <f>I55*100/I$58</f>
        <v>26.914238356287981</v>
      </c>
    </row>
    <row r="56" spans="1:10" x14ac:dyDescent="0.2">
      <c r="A56" s="54"/>
      <c r="B56" s="128" t="s">
        <v>45</v>
      </c>
      <c r="C56" s="129">
        <f t="shared" si="6"/>
        <v>37147.00429050305</v>
      </c>
      <c r="D56" s="55">
        <f t="shared" si="6"/>
        <v>37588.83959577934</v>
      </c>
      <c r="E56" s="129">
        <f t="shared" si="6"/>
        <v>45280.035966794356</v>
      </c>
      <c r="F56" s="55">
        <f t="shared" si="6"/>
        <v>52963.503505186993</v>
      </c>
      <c r="G56" s="129">
        <f t="shared" si="6"/>
        <v>45837.968798944559</v>
      </c>
      <c r="H56" s="130">
        <f t="shared" si="6"/>
        <v>42659.766707816714</v>
      </c>
      <c r="I56" s="143">
        <f t="shared" si="6"/>
        <v>52631.292296160318</v>
      </c>
      <c r="J56" s="76">
        <f>I56*100/I$58</f>
        <v>32.683223591168627</v>
      </c>
    </row>
    <row r="57" spans="1:10" x14ac:dyDescent="0.2">
      <c r="A57" s="66"/>
      <c r="B57" s="66" t="s">
        <v>46</v>
      </c>
      <c r="C57" s="64">
        <f t="shared" si="6"/>
        <v>34107.414171496537</v>
      </c>
      <c r="D57" s="65">
        <f t="shared" si="6"/>
        <v>46610.328607020776</v>
      </c>
      <c r="E57" s="64">
        <f t="shared" si="6"/>
        <v>57292.357350328421</v>
      </c>
      <c r="F57" s="65">
        <f t="shared" si="6"/>
        <v>66398.400400681159</v>
      </c>
      <c r="G57" s="64">
        <f t="shared" si="6"/>
        <v>61642.971988638754</v>
      </c>
      <c r="H57" s="99">
        <f t="shared" si="6"/>
        <v>56186.746152183674</v>
      </c>
      <c r="I57" s="81">
        <f t="shared" si="6"/>
        <v>65062.058025535087</v>
      </c>
      <c r="J57" s="76">
        <f>I57*100/I$58</f>
        <v>40.402538052543377</v>
      </c>
    </row>
    <row r="58" spans="1:10" x14ac:dyDescent="0.2">
      <c r="A58" s="132"/>
      <c r="B58" s="132" t="s">
        <v>47</v>
      </c>
      <c r="C58" s="133">
        <f t="shared" si="6"/>
        <v>89827.252198267975</v>
      </c>
      <c r="D58" s="134">
        <f t="shared" si="6"/>
        <v>105803.27389391007</v>
      </c>
      <c r="E58" s="133">
        <f t="shared" si="6"/>
        <v>131180.16341931775</v>
      </c>
      <c r="F58" s="135">
        <f t="shared" si="6"/>
        <v>155167.15895615629</v>
      </c>
      <c r="G58" s="133">
        <f t="shared" si="6"/>
        <v>137092.58671552443</v>
      </c>
      <c r="H58" s="135">
        <f t="shared" si="6"/>
        <v>128216.61346388844</v>
      </c>
      <c r="I58" s="145">
        <f t="shared" si="6"/>
        <v>161034.58139417399</v>
      </c>
      <c r="J58" s="76"/>
    </row>
    <row r="59" spans="1:10" x14ac:dyDescent="0.2">
      <c r="F59" s="71"/>
      <c r="G59" s="68"/>
      <c r="H59" s="68"/>
    </row>
    <row r="60" spans="1:10" x14ac:dyDescent="0.2">
      <c r="F60" s="70"/>
      <c r="G60" s="70"/>
      <c r="H60" s="70"/>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86" t="s">
        <v>64</v>
      </c>
      <c r="I69" s="152">
        <v>2019</v>
      </c>
    </row>
    <row r="70" spans="1:9" x14ac:dyDescent="0.2">
      <c r="A70" s="57" t="str">
        <f t="shared" ref="A70:A98" si="7">A4</f>
        <v>Prenatal</v>
      </c>
      <c r="B70" s="58">
        <f t="shared" ref="B70:B98" si="8">F4</f>
        <v>0</v>
      </c>
      <c r="C70" s="58">
        <f t="shared" ref="C70:C98" si="9">L4</f>
        <v>1245.6644726354425</v>
      </c>
      <c r="D70" s="58">
        <f t="shared" ref="D70:D98" si="10">R4</f>
        <v>1595.4955241235161</v>
      </c>
      <c r="E70" s="58">
        <f t="shared" ref="E70:E98" si="11">X4</f>
        <v>2242.5450931779046</v>
      </c>
      <c r="F70" s="58">
        <f t="shared" ref="F70:F98" si="12">AD4</f>
        <v>2122.1332577675594</v>
      </c>
      <c r="G70" s="58">
        <f t="shared" ref="G70:G98" si="13">AJ4</f>
        <v>2274.5894280460188</v>
      </c>
      <c r="H70" s="58">
        <f>AP4</f>
        <v>3196.3739175601263</v>
      </c>
      <c r="I70" s="147">
        <f t="shared" ref="I70:I98" si="14">AV4</f>
        <v>3741.6574463857669</v>
      </c>
    </row>
    <row r="71" spans="1:9" x14ac:dyDescent="0.2">
      <c r="A71" s="2">
        <f t="shared" si="7"/>
        <v>0</v>
      </c>
      <c r="B71" s="108">
        <f t="shared" si="8"/>
        <v>4447.5371100005241</v>
      </c>
      <c r="C71" s="108">
        <f t="shared" si="9"/>
        <v>3931.6221029744183</v>
      </c>
      <c r="D71" s="108">
        <f t="shared" si="10"/>
        <v>7067.1040768332068</v>
      </c>
      <c r="E71" s="108">
        <f t="shared" si="11"/>
        <v>9640.0402390653217</v>
      </c>
      <c r="F71" s="108">
        <f t="shared" si="12"/>
        <v>6214.6356757758367</v>
      </c>
      <c r="G71" s="108">
        <f t="shared" si="13"/>
        <v>6509.4055797737801</v>
      </c>
      <c r="H71" s="59">
        <f t="shared" ref="H71:H98" si="15">AP5</f>
        <v>8601.4180276546922</v>
      </c>
      <c r="I71" s="146">
        <f t="shared" si="14"/>
        <v>9823.7690426361678</v>
      </c>
    </row>
    <row r="72" spans="1:9" x14ac:dyDescent="0.2">
      <c r="A72" s="57">
        <f t="shared" si="7"/>
        <v>1</v>
      </c>
      <c r="B72" s="58">
        <f t="shared" si="8"/>
        <v>731.2429900502857</v>
      </c>
      <c r="C72" s="58">
        <f t="shared" si="9"/>
        <v>2099.1740910798312</v>
      </c>
      <c r="D72" s="58">
        <f t="shared" si="10"/>
        <v>2582.4720390934262</v>
      </c>
      <c r="E72" s="58">
        <f t="shared" si="11"/>
        <v>3089.7913985447803</v>
      </c>
      <c r="F72" s="58">
        <f t="shared" si="12"/>
        <v>2874.4189638826647</v>
      </c>
      <c r="G72" s="58">
        <f t="shared" si="13"/>
        <v>3037.9600842424702</v>
      </c>
      <c r="H72" s="58">
        <f t="shared" si="15"/>
        <v>3779.1747965267264</v>
      </c>
      <c r="I72" s="147">
        <f t="shared" si="14"/>
        <v>4014.7202300221347</v>
      </c>
    </row>
    <row r="73" spans="1:9" x14ac:dyDescent="0.2">
      <c r="A73" s="2">
        <f t="shared" si="7"/>
        <v>2</v>
      </c>
      <c r="B73" s="108">
        <f t="shared" si="8"/>
        <v>1071.5312058284878</v>
      </c>
      <c r="C73" s="108">
        <f t="shared" si="9"/>
        <v>3102.3598053881974</v>
      </c>
      <c r="D73" s="108">
        <f t="shared" si="10"/>
        <v>3787.9023246644088</v>
      </c>
      <c r="E73" s="108">
        <f t="shared" si="11"/>
        <v>4586.8369711476853</v>
      </c>
      <c r="F73" s="108">
        <f t="shared" si="12"/>
        <v>4142.2187475487181</v>
      </c>
      <c r="G73" s="108">
        <f t="shared" si="13"/>
        <v>3532.0144758310757</v>
      </c>
      <c r="H73" s="59">
        <f t="shared" si="15"/>
        <v>4359.9910959802028</v>
      </c>
      <c r="I73" s="146">
        <f t="shared" si="14"/>
        <v>5905.6372058968254</v>
      </c>
    </row>
    <row r="74" spans="1:9" x14ac:dyDescent="0.2">
      <c r="A74" s="57">
        <f t="shared" si="7"/>
        <v>3</v>
      </c>
      <c r="B74" s="58">
        <f t="shared" si="8"/>
        <v>3319.0165617137795</v>
      </c>
      <c r="C74" s="58">
        <f t="shared" si="9"/>
        <v>4105.5455196965631</v>
      </c>
      <c r="D74" s="58">
        <f t="shared" si="10"/>
        <v>4993.3326102353913</v>
      </c>
      <c r="E74" s="58">
        <f t="shared" si="11"/>
        <v>6083.8825437505911</v>
      </c>
      <c r="F74" s="58">
        <f t="shared" si="12"/>
        <v>5410.0185312147705</v>
      </c>
      <c r="G74" s="58">
        <f t="shared" si="13"/>
        <v>5390.0818786799373</v>
      </c>
      <c r="H74" s="58">
        <f t="shared" si="15"/>
        <v>6356.0219253428368</v>
      </c>
      <c r="I74" s="147">
        <f t="shared" si="14"/>
        <v>7796.5541817715166</v>
      </c>
    </row>
    <row r="75" spans="1:9" x14ac:dyDescent="0.2">
      <c r="A75" s="2">
        <f t="shared" si="7"/>
        <v>4</v>
      </c>
      <c r="B75" s="108">
        <f t="shared" si="8"/>
        <v>4327.6614971307536</v>
      </c>
      <c r="C75" s="108">
        <f t="shared" si="9"/>
        <v>4134.5300186653431</v>
      </c>
      <c r="D75" s="108">
        <f t="shared" si="10"/>
        <v>5028.1604515520494</v>
      </c>
      <c r="E75" s="108">
        <f t="shared" si="11"/>
        <v>6127.1358668755538</v>
      </c>
      <c r="F75" s="108">
        <f t="shared" si="12"/>
        <v>5457.2924214531658</v>
      </c>
      <c r="G75" s="108">
        <f t="shared" si="13"/>
        <v>5432.0149824864402</v>
      </c>
      <c r="H75" s="59">
        <f t="shared" si="15"/>
        <v>6385.1922481774982</v>
      </c>
      <c r="I75" s="146">
        <f t="shared" si="14"/>
        <v>7867.9095393516909</v>
      </c>
    </row>
    <row r="76" spans="1:9" x14ac:dyDescent="0.2">
      <c r="A76" s="57">
        <f t="shared" si="7"/>
        <v>5</v>
      </c>
      <c r="B76" s="58">
        <f t="shared" si="8"/>
        <v>4675.8443715445601</v>
      </c>
      <c r="C76" s="58">
        <f t="shared" si="9"/>
        <v>4230.8741533055963</v>
      </c>
      <c r="D76" s="58">
        <f t="shared" si="10"/>
        <v>5148.7985998165086</v>
      </c>
      <c r="E76" s="58">
        <f t="shared" si="11"/>
        <v>6277.5680309041963</v>
      </c>
      <c r="F76" s="58">
        <f t="shared" si="12"/>
        <v>5513.0615880659861</v>
      </c>
      <c r="G76" s="58">
        <f t="shared" si="13"/>
        <v>5468.6236028743269</v>
      </c>
      <c r="H76" s="58">
        <f t="shared" si="15"/>
        <v>6416.6691264729106</v>
      </c>
      <c r="I76" s="147">
        <f t="shared" si="14"/>
        <v>7932.6408728002307</v>
      </c>
    </row>
    <row r="77" spans="1:9" x14ac:dyDescent="0.2">
      <c r="A77" s="2">
        <f t="shared" si="7"/>
        <v>6</v>
      </c>
      <c r="B77" s="108">
        <f t="shared" si="8"/>
        <v>5095.771070734786</v>
      </c>
      <c r="C77" s="108">
        <f t="shared" si="9"/>
        <v>6178.7102325224296</v>
      </c>
      <c r="D77" s="108">
        <f t="shared" si="10"/>
        <v>7494.4634099359428</v>
      </c>
      <c r="E77" s="108">
        <f t="shared" si="11"/>
        <v>8672.8134392883367</v>
      </c>
      <c r="F77" s="108">
        <f t="shared" si="12"/>
        <v>7626.7309890708739</v>
      </c>
      <c r="G77" s="108">
        <f t="shared" si="13"/>
        <v>7079.4729648882458</v>
      </c>
      <c r="H77" s="59">
        <f t="shared" si="15"/>
        <v>8068.2451134534131</v>
      </c>
      <c r="I77" s="146">
        <f t="shared" si="14"/>
        <v>8758.5045284387343</v>
      </c>
    </row>
    <row r="78" spans="1:9" x14ac:dyDescent="0.2">
      <c r="A78" s="57">
        <f t="shared" si="7"/>
        <v>7</v>
      </c>
      <c r="B78" s="58">
        <f t="shared" si="8"/>
        <v>5680.5369220798821</v>
      </c>
      <c r="C78" s="58">
        <f t="shared" si="9"/>
        <v>6335.3258084077725</v>
      </c>
      <c r="D78" s="58">
        <f t="shared" si="10"/>
        <v>7555.1911849761163</v>
      </c>
      <c r="E78" s="58">
        <f t="shared" si="11"/>
        <v>8865.5058885449598</v>
      </c>
      <c r="F78" s="58">
        <f t="shared" si="12"/>
        <v>7631.6081831472557</v>
      </c>
      <c r="G78" s="58">
        <f t="shared" si="13"/>
        <v>7099.2969949746721</v>
      </c>
      <c r="H78" s="58">
        <f t="shared" si="15"/>
        <v>7846.5862333106897</v>
      </c>
      <c r="I78" s="147">
        <f t="shared" si="14"/>
        <v>8745.5429173276898</v>
      </c>
    </row>
    <row r="79" spans="1:9" x14ac:dyDescent="0.2">
      <c r="A79" s="2">
        <f t="shared" si="7"/>
        <v>8</v>
      </c>
      <c r="B79" s="108">
        <f t="shared" si="8"/>
        <v>6266.3867742366228</v>
      </c>
      <c r="C79" s="108">
        <f t="shared" si="9"/>
        <v>6276.1003775941081</v>
      </c>
      <c r="D79" s="108">
        <f t="shared" si="10"/>
        <v>7509.6526846087854</v>
      </c>
      <c r="E79" s="108">
        <f t="shared" si="11"/>
        <v>9062.7889456989233</v>
      </c>
      <c r="F79" s="108">
        <f t="shared" si="12"/>
        <v>7615.2760909374647</v>
      </c>
      <c r="G79" s="108">
        <f t="shared" si="13"/>
        <v>7110.5075326038741</v>
      </c>
      <c r="H79" s="59">
        <f t="shared" si="15"/>
        <v>7843.5714671303276</v>
      </c>
      <c r="I79" s="146">
        <f t="shared" si="14"/>
        <v>8836.3293440826292</v>
      </c>
    </row>
    <row r="80" spans="1:9" x14ac:dyDescent="0.2">
      <c r="A80" s="57">
        <f t="shared" si="7"/>
        <v>9</v>
      </c>
      <c r="B80" s="58">
        <f t="shared" si="8"/>
        <v>6874.6989205840382</v>
      </c>
      <c r="C80" s="58">
        <f t="shared" si="9"/>
        <v>6228.5690054383731</v>
      </c>
      <c r="D80" s="58">
        <f t="shared" si="10"/>
        <v>7651.5922971546115</v>
      </c>
      <c r="E80" s="58">
        <f t="shared" si="11"/>
        <v>8937.4645134840503</v>
      </c>
      <c r="F80" s="58">
        <f t="shared" si="12"/>
        <v>7550.2860949324977</v>
      </c>
      <c r="G80" s="58">
        <f t="shared" si="13"/>
        <v>7116.4953700581027</v>
      </c>
      <c r="H80" s="58">
        <f t="shared" si="15"/>
        <v>7782.6084050932241</v>
      </c>
      <c r="I80" s="147">
        <f t="shared" si="14"/>
        <v>8803.5150397056714</v>
      </c>
    </row>
    <row r="81" spans="1:9" x14ac:dyDescent="0.2">
      <c r="A81" s="2">
        <f t="shared" si="7"/>
        <v>10</v>
      </c>
      <c r="B81" s="108">
        <f t="shared" si="8"/>
        <v>6783.122112851157</v>
      </c>
      <c r="C81" s="108">
        <f t="shared" si="9"/>
        <v>6237.3385566869056</v>
      </c>
      <c r="D81" s="108">
        <f t="shared" si="10"/>
        <v>7550.3357627570977</v>
      </c>
      <c r="E81" s="108">
        <f t="shared" si="11"/>
        <v>8679.3848132949224</v>
      </c>
      <c r="F81" s="108">
        <f t="shared" si="12"/>
        <v>7691.0856898748361</v>
      </c>
      <c r="G81" s="108">
        <f t="shared" si="13"/>
        <v>7128.0114813977416</v>
      </c>
      <c r="H81" s="59">
        <f t="shared" si="15"/>
        <v>7835.6967383408255</v>
      </c>
      <c r="I81" s="146">
        <f t="shared" si="14"/>
        <v>8747.5880440527326</v>
      </c>
    </row>
    <row r="82" spans="1:9" x14ac:dyDescent="0.2">
      <c r="A82" s="57">
        <f t="shared" si="7"/>
        <v>11</v>
      </c>
      <c r="B82" s="58">
        <f t="shared" si="8"/>
        <v>6446.4884900165625</v>
      </c>
      <c r="C82" s="58">
        <f t="shared" si="9"/>
        <v>6332.7956151297512</v>
      </c>
      <c r="D82" s="58">
        <f t="shared" si="10"/>
        <v>7518.8006273618066</v>
      </c>
      <c r="E82" s="58">
        <f t="shared" si="11"/>
        <v>8745.5459048758003</v>
      </c>
      <c r="F82" s="58">
        <f t="shared" si="12"/>
        <v>7722.9817509816285</v>
      </c>
      <c r="G82" s="58">
        <f t="shared" si="13"/>
        <v>7125.9823638940779</v>
      </c>
      <c r="H82" s="58">
        <f t="shared" si="15"/>
        <v>7881.765023173296</v>
      </c>
      <c r="I82" s="147">
        <f t="shared" si="14"/>
        <v>8739.8124225528663</v>
      </c>
    </row>
    <row r="83" spans="1:9" x14ac:dyDescent="0.2">
      <c r="A83" s="2">
        <f t="shared" si="7"/>
        <v>12</v>
      </c>
      <c r="B83" s="108">
        <f t="shared" si="8"/>
        <v>6016.6825629963596</v>
      </c>
      <c r="C83" s="108">
        <f t="shared" si="9"/>
        <v>8125.8817521497858</v>
      </c>
      <c r="D83" s="108">
        <f t="shared" si="10"/>
        <v>9637.3022512373991</v>
      </c>
      <c r="E83" s="108">
        <f t="shared" si="11"/>
        <v>11234.133086550302</v>
      </c>
      <c r="F83" s="108">
        <f t="shared" si="12"/>
        <v>10124.753444384085</v>
      </c>
      <c r="G83" s="108">
        <f t="shared" si="13"/>
        <v>9274.1252878134692</v>
      </c>
      <c r="H83" s="59">
        <f t="shared" si="15"/>
        <v>10118.42115596107</v>
      </c>
      <c r="I83" s="146">
        <f t="shared" si="14"/>
        <v>10676.664173853151</v>
      </c>
    </row>
    <row r="84" spans="1:9" x14ac:dyDescent="0.2">
      <c r="A84" s="57">
        <f t="shared" si="7"/>
        <v>13</v>
      </c>
      <c r="B84" s="58">
        <f t="shared" si="8"/>
        <v>5723.8683738860418</v>
      </c>
      <c r="C84" s="58">
        <f t="shared" si="9"/>
        <v>8167.3692808617088</v>
      </c>
      <c r="D84" s="58">
        <f t="shared" si="10"/>
        <v>10162.399040200573</v>
      </c>
      <c r="E84" s="58">
        <f t="shared" si="11"/>
        <v>11561.106721547907</v>
      </c>
      <c r="F84" s="58">
        <f t="shared" si="12"/>
        <v>10726.181919557537</v>
      </c>
      <c r="G84" s="58">
        <f t="shared" si="13"/>
        <v>9599.9885832983255</v>
      </c>
      <c r="H84" s="58">
        <f t="shared" si="15"/>
        <v>10657.719942355696</v>
      </c>
      <c r="I84" s="147">
        <f t="shared" si="14"/>
        <v>10981.970467616007</v>
      </c>
    </row>
    <row r="85" spans="1:9" x14ac:dyDescent="0.2">
      <c r="A85" s="2">
        <f t="shared" si="7"/>
        <v>14</v>
      </c>
      <c r="B85" s="108">
        <f t="shared" si="8"/>
        <v>5771.1800661785919</v>
      </c>
      <c r="C85" s="108">
        <f t="shared" si="9"/>
        <v>8123.1836237567895</v>
      </c>
      <c r="D85" s="108">
        <f t="shared" si="10"/>
        <v>10236.349182834098</v>
      </c>
      <c r="E85" s="108">
        <f t="shared" si="11"/>
        <v>11479.933945353008</v>
      </c>
      <c r="F85" s="108">
        <f t="shared" si="12"/>
        <v>10573.323931349641</v>
      </c>
      <c r="G85" s="108">
        <f t="shared" si="13"/>
        <v>9578.6564392700402</v>
      </c>
      <c r="H85" s="59">
        <f t="shared" si="15"/>
        <v>10894.573158285049</v>
      </c>
      <c r="I85" s="146">
        <f t="shared" si="14"/>
        <v>11008.860670170056</v>
      </c>
    </row>
    <row r="86" spans="1:9" x14ac:dyDescent="0.2">
      <c r="A86" s="57">
        <f t="shared" si="7"/>
        <v>15</v>
      </c>
      <c r="B86" s="58">
        <f t="shared" si="8"/>
        <v>5573.9175253911126</v>
      </c>
      <c r="C86" s="58">
        <f t="shared" si="9"/>
        <v>8037.0666015587212</v>
      </c>
      <c r="D86" s="58">
        <f t="shared" si="10"/>
        <v>9881.6752522428342</v>
      </c>
      <c r="E86" s="58">
        <f t="shared" si="11"/>
        <v>11501.576836740987</v>
      </c>
      <c r="F86" s="58">
        <f t="shared" si="12"/>
        <v>10468.867318677232</v>
      </c>
      <c r="G86" s="58">
        <f t="shared" si="13"/>
        <v>9590.802472742731</v>
      </c>
      <c r="H86" s="58">
        <f t="shared" si="15"/>
        <v>10826.312656320148</v>
      </c>
      <c r="I86" s="147">
        <f t="shared" si="14"/>
        <v>10940.402877573508</v>
      </c>
    </row>
    <row r="87" spans="1:9" x14ac:dyDescent="0.2">
      <c r="A87" s="2">
        <f t="shared" si="7"/>
        <v>16</v>
      </c>
      <c r="B87" s="108">
        <f t="shared" si="8"/>
        <v>5582.9043107283687</v>
      </c>
      <c r="C87" s="108">
        <f t="shared" si="9"/>
        <v>7568.1726909083536</v>
      </c>
      <c r="D87" s="108">
        <f t="shared" si="10"/>
        <v>9235.2411100411409</v>
      </c>
      <c r="E87" s="108">
        <f t="shared" si="11"/>
        <v>11017.861881365357</v>
      </c>
      <c r="F87" s="108">
        <f t="shared" si="12"/>
        <v>10243.285603779299</v>
      </c>
      <c r="G87" s="108">
        <f t="shared" si="13"/>
        <v>9332.9543651877721</v>
      </c>
      <c r="H87" s="59">
        <f t="shared" si="15"/>
        <v>10548.907683453566</v>
      </c>
      <c r="I87" s="146">
        <f t="shared" si="14"/>
        <v>11011.75520255328</v>
      </c>
    </row>
    <row r="88" spans="1:9" x14ac:dyDescent="0.2">
      <c r="A88" s="57">
        <f t="shared" si="7"/>
        <v>17</v>
      </c>
      <c r="B88" s="58">
        <f t="shared" si="8"/>
        <v>5438.8613323160662</v>
      </c>
      <c r="C88" s="58">
        <f t="shared" si="9"/>
        <v>6588.6546577854187</v>
      </c>
      <c r="D88" s="58">
        <f t="shared" si="10"/>
        <v>8139.3905137723796</v>
      </c>
      <c r="E88" s="58">
        <f t="shared" si="11"/>
        <v>9603.7879291235968</v>
      </c>
      <c r="F88" s="58">
        <f t="shared" si="12"/>
        <v>9506.5597708909627</v>
      </c>
      <c r="G88" s="58">
        <f t="shared" si="13"/>
        <v>8810.2190038713361</v>
      </c>
      <c r="H88" s="58">
        <f t="shared" si="15"/>
        <v>10122.083003691432</v>
      </c>
      <c r="I88" s="147">
        <f t="shared" si="14"/>
        <v>10442.404633769082</v>
      </c>
    </row>
    <row r="89" spans="1:9" x14ac:dyDescent="0.2">
      <c r="A89" s="2">
        <f t="shared" si="7"/>
        <v>18</v>
      </c>
      <c r="B89" s="108">
        <f t="shared" si="8"/>
        <v>4213.2573142097954</v>
      </c>
      <c r="C89" s="108">
        <f t="shared" si="9"/>
        <v>4564.9617508553574</v>
      </c>
      <c r="D89" s="108">
        <f t="shared" si="10"/>
        <v>5899.2052266618148</v>
      </c>
      <c r="E89" s="108">
        <f t="shared" si="11"/>
        <v>7338.3793886111616</v>
      </c>
      <c r="F89" s="108">
        <f t="shared" si="12"/>
        <v>7521.0675759915803</v>
      </c>
      <c r="G89" s="108">
        <f t="shared" si="13"/>
        <v>6910.574521767865</v>
      </c>
      <c r="H89" s="59">
        <f t="shared" si="15"/>
        <v>8049.7800736943054</v>
      </c>
      <c r="I89" s="146">
        <f t="shared" si="14"/>
        <v>7701.4526711307481</v>
      </c>
    </row>
    <row r="90" spans="1:9" x14ac:dyDescent="0.2">
      <c r="A90" s="57">
        <f t="shared" si="7"/>
        <v>19</v>
      </c>
      <c r="B90" s="58">
        <f t="shared" si="8"/>
        <v>3692.5118403882957</v>
      </c>
      <c r="C90" s="58">
        <f t="shared" si="9"/>
        <v>3948.9721579549214</v>
      </c>
      <c r="D90" s="58">
        <f t="shared" si="10"/>
        <v>5079.5968588740125</v>
      </c>
      <c r="E90" s="58">
        <f t="shared" si="11"/>
        <v>6548.9593209906516</v>
      </c>
      <c r="F90" s="58">
        <f t="shared" si="12"/>
        <v>6502.5200120479476</v>
      </c>
      <c r="G90" s="58">
        <f t="shared" si="13"/>
        <v>6280.4076775681087</v>
      </c>
      <c r="H90" s="58">
        <f t="shared" si="15"/>
        <v>7340.7615329592163</v>
      </c>
      <c r="I90" s="147">
        <f t="shared" si="14"/>
        <v>6856.7644824652652</v>
      </c>
    </row>
    <row r="91" spans="1:9" x14ac:dyDescent="0.2">
      <c r="A91" s="2">
        <f t="shared" si="7"/>
        <v>20</v>
      </c>
      <c r="B91" s="108">
        <f t="shared" si="8"/>
        <v>3269.9803910592668</v>
      </c>
      <c r="C91" s="108">
        <f t="shared" si="9"/>
        <v>3434.6335696398019</v>
      </c>
      <c r="D91" s="108">
        <f t="shared" si="10"/>
        <v>4469.1579866916127</v>
      </c>
      <c r="E91" s="108">
        <f t="shared" si="11"/>
        <v>5824.6953457635345</v>
      </c>
      <c r="F91" s="108">
        <f t="shared" si="12"/>
        <v>5763.019042843528</v>
      </c>
      <c r="G91" s="108">
        <f t="shared" si="13"/>
        <v>5666.1173033218465</v>
      </c>
      <c r="H91" s="59">
        <f t="shared" si="15"/>
        <v>6825.2014304855129</v>
      </c>
      <c r="I91" s="146">
        <f t="shared" si="14"/>
        <v>6118.6574684678017</v>
      </c>
    </row>
    <row r="92" spans="1:9" x14ac:dyDescent="0.2">
      <c r="A92" s="57">
        <f t="shared" si="7"/>
        <v>21</v>
      </c>
      <c r="B92" s="58">
        <f t="shared" si="8"/>
        <v>2475.0166612193111</v>
      </c>
      <c r="C92" s="58">
        <f t="shared" si="9"/>
        <v>2833.7705853058969</v>
      </c>
      <c r="D92" s="58">
        <f t="shared" si="10"/>
        <v>3783.088491533671</v>
      </c>
      <c r="E92" s="58">
        <f t="shared" si="11"/>
        <v>4671.2140629846162</v>
      </c>
      <c r="F92" s="58">
        <f t="shared" si="12"/>
        <v>4751.7005073687942</v>
      </c>
      <c r="G92" s="58">
        <f t="shared" si="13"/>
        <v>4864.4802648321602</v>
      </c>
      <c r="H92" s="58">
        <f t="shared" si="15"/>
        <v>6294.4628732970668</v>
      </c>
      <c r="I92" s="147">
        <f t="shared" si="14"/>
        <v>5527.8332393840319</v>
      </c>
    </row>
    <row r="93" spans="1:9" x14ac:dyDescent="0.2">
      <c r="A93" s="2">
        <f t="shared" si="7"/>
        <v>22</v>
      </c>
      <c r="B93" s="108">
        <f t="shared" si="8"/>
        <v>2014.4327365234215</v>
      </c>
      <c r="C93" s="108">
        <f t="shared" si="9"/>
        <v>2434.0003299555383</v>
      </c>
      <c r="D93" s="108">
        <f t="shared" si="10"/>
        <v>3237.7386199656817</v>
      </c>
      <c r="E93" s="108">
        <f t="shared" si="11"/>
        <v>3717.3718713885446</v>
      </c>
      <c r="F93" s="108">
        <f t="shared" si="12"/>
        <v>3837.7053113720031</v>
      </c>
      <c r="G93" s="108">
        <f t="shared" si="13"/>
        <v>3798.3752647281344</v>
      </c>
      <c r="H93" s="59">
        <f t="shared" si="15"/>
        <v>4651.2847238730656</v>
      </c>
      <c r="I93" s="146">
        <f t="shared" si="14"/>
        <v>4504.415675556058</v>
      </c>
    </row>
    <row r="94" spans="1:9" x14ac:dyDescent="0.2">
      <c r="A94" s="57">
        <f t="shared" si="7"/>
        <v>23</v>
      </c>
      <c r="B94" s="58">
        <f t="shared" si="8"/>
        <v>1756.8837719417068</v>
      </c>
      <c r="C94" s="58">
        <f t="shared" si="9"/>
        <v>1982.3616274063495</v>
      </c>
      <c r="D94" s="58">
        <f t="shared" si="10"/>
        <v>2561.9900308184097</v>
      </c>
      <c r="E94" s="58">
        <f t="shared" si="11"/>
        <v>2784.4279780218812</v>
      </c>
      <c r="F94" s="58">
        <f t="shared" si="12"/>
        <v>2870.8043767650302</v>
      </c>
      <c r="G94" s="58">
        <f t="shared" si="13"/>
        <v>2858.1240302031938</v>
      </c>
      <c r="H94" s="58">
        <f t="shared" si="15"/>
        <v>3411.729559825555</v>
      </c>
      <c r="I94" s="147">
        <f t="shared" si="14"/>
        <v>3678.3469396709661</v>
      </c>
    </row>
    <row r="95" spans="1:9" x14ac:dyDescent="0.2">
      <c r="A95" s="2">
        <f t="shared" si="7"/>
        <v>24</v>
      </c>
      <c r="B95" s="108">
        <f t="shared" si="8"/>
        <v>1390.2442500940865</v>
      </c>
      <c r="C95" s="108">
        <f t="shared" si="9"/>
        <v>1571.4803638908973</v>
      </c>
      <c r="D95" s="108">
        <f t="shared" si="10"/>
        <v>2090.4160409334331</v>
      </c>
      <c r="E95" s="108">
        <f t="shared" si="11"/>
        <v>2083.0827088519054</v>
      </c>
      <c r="F95" s="108">
        <f t="shared" si="12"/>
        <v>2148.9106542009999</v>
      </c>
      <c r="G95" s="108">
        <f t="shared" si="13"/>
        <v>2050.901931216486</v>
      </c>
      <c r="H95" s="59">
        <f t="shared" si="15"/>
        <v>2450.8659072595979</v>
      </c>
      <c r="I95" s="146">
        <f t="shared" si="14"/>
        <v>2843.3123218683877</v>
      </c>
    </row>
    <row r="96" spans="1:9" x14ac:dyDescent="0.2">
      <c r="A96" s="57">
        <f t="shared" si="7"/>
        <v>25</v>
      </c>
      <c r="B96" s="58">
        <f t="shared" si="8"/>
        <v>957.3050255975628</v>
      </c>
      <c r="C96" s="58">
        <f t="shared" si="9"/>
        <v>1118.1682443281281</v>
      </c>
      <c r="D96" s="58">
        <f t="shared" si="10"/>
        <v>1534.6345468914965</v>
      </c>
      <c r="E96" s="58">
        <f t="shared" si="11"/>
        <v>1450.2972665298898</v>
      </c>
      <c r="F96" s="58">
        <f t="shared" si="12"/>
        <v>1478.6493215127496</v>
      </c>
      <c r="G96" s="58">
        <f t="shared" si="13"/>
        <v>1403.0971955384503</v>
      </c>
      <c r="H96" s="58">
        <f t="shared" si="15"/>
        <v>1814.1220660684444</v>
      </c>
      <c r="I96" s="147">
        <f t="shared" si="14"/>
        <v>2208.6314328243079</v>
      </c>
    </row>
    <row r="97" spans="1:25" x14ac:dyDescent="0.2">
      <c r="A97" s="2">
        <f t="shared" si="7"/>
        <v>26</v>
      </c>
      <c r="B97" s="108">
        <f t="shared" si="8"/>
        <v>663.60264636958721</v>
      </c>
      <c r="C97" s="108">
        <f t="shared" si="9"/>
        <v>808.61652234107146</v>
      </c>
      <c r="D97" s="108">
        <f t="shared" si="10"/>
        <v>977.3581778072919</v>
      </c>
      <c r="E97" s="108">
        <f t="shared" si="11"/>
        <v>922.71823895511966</v>
      </c>
      <c r="F97" s="108">
        <f t="shared" si="12"/>
        <v>1021.9560231175531</v>
      </c>
      <c r="G97" s="108">
        <f t="shared" si="13"/>
        <v>955.04631517503026</v>
      </c>
      <c r="H97" s="59">
        <f t="shared" si="15"/>
        <v>1256.6395940319119</v>
      </c>
      <c r="I97" s="146">
        <f t="shared" si="14"/>
        <v>1622.9585495132965</v>
      </c>
    </row>
    <row r="98" spans="1:25" x14ac:dyDescent="0.2">
      <c r="A98" s="57">
        <f t="shared" si="7"/>
        <v>27</v>
      </c>
      <c r="B98" s="58">
        <f t="shared" si="8"/>
        <v>474.17994446127238</v>
      </c>
      <c r="C98" s="58">
        <f t="shared" si="9"/>
        <v>572.27553043290413</v>
      </c>
      <c r="D98" s="58">
        <f t="shared" si="10"/>
        <v>704.92120338380062</v>
      </c>
      <c r="E98" s="58">
        <f t="shared" si="11"/>
        <v>688.99239172853231</v>
      </c>
      <c r="F98" s="58">
        <f t="shared" si="12"/>
        <v>791.60552252322782</v>
      </c>
      <c r="G98" s="58">
        <f t="shared" si="13"/>
        <v>730.89396557499958</v>
      </c>
      <c r="H98" s="58">
        <f t="shared" si="15"/>
        <v>961.10348406528681</v>
      </c>
      <c r="I98" s="147">
        <f t="shared" si="14"/>
        <v>1350.6452577691234</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A1:AV131"/>
  <sheetViews>
    <sheetView showGridLines="0" topLeftCell="T1" zoomScale="70" zoomScaleNormal="70" workbookViewId="0">
      <selection activeCell="AX3" sqref="AX3"/>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15</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106" t="s">
        <v>0</v>
      </c>
      <c r="AG3" s="106" t="s">
        <v>1</v>
      </c>
      <c r="AH3" s="106" t="s">
        <v>42</v>
      </c>
      <c r="AI3" s="106" t="s">
        <v>3</v>
      </c>
      <c r="AJ3" s="106" t="s">
        <v>39</v>
      </c>
      <c r="AR3" s="106" t="s">
        <v>0</v>
      </c>
      <c r="AS3" s="106" t="s">
        <v>1</v>
      </c>
      <c r="AT3" s="106" t="s">
        <v>42</v>
      </c>
      <c r="AU3" s="106" t="s">
        <v>3</v>
      </c>
      <c r="AV3" s="106" t="s">
        <v>39</v>
      </c>
    </row>
    <row r="4" spans="1:48" x14ac:dyDescent="0.2">
      <c r="A4" s="40" t="s">
        <v>40</v>
      </c>
      <c r="B4" s="118">
        <v>1550.4837086381772</v>
      </c>
      <c r="C4" s="118">
        <v>0</v>
      </c>
      <c r="D4" s="118">
        <v>0</v>
      </c>
      <c r="E4" s="118">
        <v>0</v>
      </c>
      <c r="F4" s="41">
        <f t="shared" ref="F4:F34" si="0">B4+C4+D4+E4</f>
        <v>1550.4837086381772</v>
      </c>
      <c r="G4" s="111"/>
      <c r="H4" s="41">
        <v>1594.6622629962867</v>
      </c>
      <c r="I4" s="41">
        <v>0</v>
      </c>
      <c r="J4" s="41">
        <v>0</v>
      </c>
      <c r="K4" s="41">
        <v>0</v>
      </c>
      <c r="L4" s="41">
        <f t="shared" ref="L4:L34" si="1">H4+I4+J4+K4</f>
        <v>1594.6622629962867</v>
      </c>
      <c r="M4" s="111"/>
      <c r="N4" s="41">
        <v>2074.3943966245192</v>
      </c>
      <c r="O4" s="41">
        <v>0</v>
      </c>
      <c r="P4" s="41">
        <v>0</v>
      </c>
      <c r="Q4" s="41">
        <v>0</v>
      </c>
      <c r="R4" s="41">
        <f t="shared" ref="R4:R34" si="2">N4+O4+P4+Q4</f>
        <v>2074.3943966245192</v>
      </c>
      <c r="S4" s="111"/>
      <c r="T4" s="41">
        <v>2092.18638387791</v>
      </c>
      <c r="U4" s="41">
        <v>0</v>
      </c>
      <c r="V4" s="41">
        <v>0</v>
      </c>
      <c r="W4" s="41">
        <v>0</v>
      </c>
      <c r="X4" s="41">
        <f t="shared" ref="X4:X34" si="3">T4+U4+V4+W4</f>
        <v>2092.18638387791</v>
      </c>
      <c r="Y4" s="108"/>
      <c r="Z4" s="41">
        <v>2242.7320387338527</v>
      </c>
      <c r="AA4" s="41">
        <v>0</v>
      </c>
      <c r="AB4" s="41">
        <v>0</v>
      </c>
      <c r="AC4" s="41">
        <v>0</v>
      </c>
      <c r="AD4" s="41">
        <f t="shared" ref="AD4:AD34" si="4">Z4+AA4+AB4+AC4</f>
        <v>2242.7320387338527</v>
      </c>
      <c r="AE4" s="108"/>
      <c r="AF4" s="41">
        <v>2542.4471667017478</v>
      </c>
      <c r="AG4" s="41">
        <v>0</v>
      </c>
      <c r="AH4" s="41">
        <v>0</v>
      </c>
      <c r="AI4" s="41">
        <v>0</v>
      </c>
      <c r="AJ4" s="41">
        <f t="shared" ref="AJ4:AJ34" si="5">AF4+AG4+AH4+AI4</f>
        <v>2542.4471667017478</v>
      </c>
      <c r="AR4" s="41">
        <v>2918.2171660176323</v>
      </c>
      <c r="AS4" s="41">
        <v>0</v>
      </c>
      <c r="AT4" s="41">
        <v>0</v>
      </c>
      <c r="AU4" s="41">
        <v>0</v>
      </c>
      <c r="AV4" s="41">
        <v>2918.2171660176323</v>
      </c>
    </row>
    <row r="5" spans="1:48" x14ac:dyDescent="0.2">
      <c r="A5" s="78">
        <v>0</v>
      </c>
      <c r="B5" s="76">
        <v>8485.6792045792408</v>
      </c>
      <c r="C5" s="76">
        <v>1628.41326559704</v>
      </c>
      <c r="D5" s="76">
        <v>795.36648074611844</v>
      </c>
      <c r="E5" s="76">
        <v>0</v>
      </c>
      <c r="F5" s="77">
        <f t="shared" si="0"/>
        <v>10909.458950922401</v>
      </c>
      <c r="G5" s="111"/>
      <c r="H5" s="77">
        <v>8597.1817896089742</v>
      </c>
      <c r="I5" s="77">
        <v>1186.7551264320155</v>
      </c>
      <c r="J5" s="77">
        <v>730.16205277795984</v>
      </c>
      <c r="K5" s="77">
        <v>0</v>
      </c>
      <c r="L5" s="77">
        <f t="shared" si="1"/>
        <v>10514.098968818949</v>
      </c>
      <c r="M5" s="111"/>
      <c r="N5" s="77">
        <v>10905.92042171803</v>
      </c>
      <c r="O5" s="77">
        <v>1423.2448542929437</v>
      </c>
      <c r="P5" s="77">
        <v>828.05149305466011</v>
      </c>
      <c r="Q5" s="77">
        <v>0</v>
      </c>
      <c r="R5" s="77">
        <f t="shared" si="2"/>
        <v>13157.216769065633</v>
      </c>
      <c r="S5" s="111"/>
      <c r="T5" s="77">
        <v>11298.36617019828</v>
      </c>
      <c r="U5" s="77">
        <v>1541.1675737848961</v>
      </c>
      <c r="V5" s="77">
        <v>950.83682122924415</v>
      </c>
      <c r="W5" s="77">
        <v>0</v>
      </c>
      <c r="X5" s="77">
        <f t="shared" si="3"/>
        <v>13790.370565212421</v>
      </c>
      <c r="Y5" s="108"/>
      <c r="Z5" s="77">
        <v>11996.753870893161</v>
      </c>
      <c r="AA5" s="77">
        <v>1409.3452645841635</v>
      </c>
      <c r="AB5" s="77">
        <v>1071.059562985077</v>
      </c>
      <c r="AC5" s="77">
        <v>0</v>
      </c>
      <c r="AD5" s="77">
        <f t="shared" si="4"/>
        <v>14477.158698462403</v>
      </c>
      <c r="AE5" s="108"/>
      <c r="AF5" s="77">
        <v>13395.473769770702</v>
      </c>
      <c r="AG5" s="77">
        <v>1541.8485136999855</v>
      </c>
      <c r="AH5" s="77">
        <v>1166.8143445498595</v>
      </c>
      <c r="AI5" s="77">
        <v>0</v>
      </c>
      <c r="AJ5" s="77">
        <f t="shared" si="5"/>
        <v>16104.136628020548</v>
      </c>
      <c r="AR5" s="77">
        <v>15052.268257844675</v>
      </c>
      <c r="AS5" s="77">
        <v>1929.2991857879651</v>
      </c>
      <c r="AT5" s="77">
        <v>1478.8930036165839</v>
      </c>
      <c r="AU5" s="77">
        <v>0</v>
      </c>
      <c r="AV5" s="77">
        <v>18460.460447249225</v>
      </c>
    </row>
    <row r="6" spans="1:48" x14ac:dyDescent="0.2">
      <c r="A6" s="40">
        <v>1</v>
      </c>
      <c r="B6" s="118">
        <v>2787.464753216414</v>
      </c>
      <c r="C6" s="118">
        <v>2424.5264176667042</v>
      </c>
      <c r="D6" s="118">
        <v>795.36648074611844</v>
      </c>
      <c r="E6" s="118">
        <v>0</v>
      </c>
      <c r="F6" s="41">
        <f t="shared" si="0"/>
        <v>6007.3576516292369</v>
      </c>
      <c r="G6" s="111"/>
      <c r="H6" s="41">
        <v>2855.0289760296041</v>
      </c>
      <c r="I6" s="41">
        <v>1991.1113787914924</v>
      </c>
      <c r="J6" s="41">
        <v>730.16205277795984</v>
      </c>
      <c r="K6" s="41">
        <v>0</v>
      </c>
      <c r="L6" s="41">
        <f t="shared" si="1"/>
        <v>5576.3024075990561</v>
      </c>
      <c r="M6" s="111"/>
      <c r="N6" s="41">
        <v>3403.2334031827977</v>
      </c>
      <c r="O6" s="41">
        <v>2387.8885888692716</v>
      </c>
      <c r="P6" s="41">
        <v>828.05149305466</v>
      </c>
      <c r="Q6" s="41">
        <v>0</v>
      </c>
      <c r="R6" s="41">
        <f t="shared" si="2"/>
        <v>6619.1734851067285</v>
      </c>
      <c r="S6" s="111"/>
      <c r="T6" s="41">
        <v>3554.7905303258754</v>
      </c>
      <c r="U6" s="41">
        <v>2585.7367071279918</v>
      </c>
      <c r="V6" s="41">
        <v>950.83682122924404</v>
      </c>
      <c r="W6" s="41">
        <v>0</v>
      </c>
      <c r="X6" s="41">
        <f t="shared" si="3"/>
        <v>7091.3640586831116</v>
      </c>
      <c r="Y6" s="108"/>
      <c r="Z6" s="41">
        <v>3674.6829371393028</v>
      </c>
      <c r="AA6" s="41">
        <v>2557.7006653564445</v>
      </c>
      <c r="AB6" s="41">
        <v>1071.0595629850773</v>
      </c>
      <c r="AC6" s="41">
        <v>0</v>
      </c>
      <c r="AD6" s="41">
        <f t="shared" si="4"/>
        <v>7303.443165480825</v>
      </c>
      <c r="AE6" s="108"/>
      <c r="AF6" s="41">
        <v>3986.2373574183935</v>
      </c>
      <c r="AG6" s="41">
        <v>4700.6541707068545</v>
      </c>
      <c r="AH6" s="41">
        <v>1166.8143445498595</v>
      </c>
      <c r="AI6" s="41">
        <v>0</v>
      </c>
      <c r="AJ6" s="41">
        <f t="shared" si="5"/>
        <v>9853.7058726751075</v>
      </c>
      <c r="AR6" s="41">
        <v>4357.9342202866383</v>
      </c>
      <c r="AS6" s="41">
        <v>5651.1332977401707</v>
      </c>
      <c r="AT6" s="41">
        <v>1478.8930036165834</v>
      </c>
      <c r="AU6" s="41">
        <v>0</v>
      </c>
      <c r="AV6" s="41">
        <v>11487.960521643392</v>
      </c>
    </row>
    <row r="7" spans="1:48" x14ac:dyDescent="0.2">
      <c r="A7" s="78">
        <v>2</v>
      </c>
      <c r="B7" s="76">
        <v>1649.5215778954564</v>
      </c>
      <c r="C7" s="76">
        <v>2967.3308395323834</v>
      </c>
      <c r="D7" s="76">
        <v>795.36648074611844</v>
      </c>
      <c r="E7" s="76">
        <v>0</v>
      </c>
      <c r="F7" s="77">
        <f t="shared" si="0"/>
        <v>5412.2188981739582</v>
      </c>
      <c r="G7" s="111"/>
      <c r="H7" s="77">
        <v>1678.5111556086035</v>
      </c>
      <c r="I7" s="77">
        <v>2795.4676311509693</v>
      </c>
      <c r="J7" s="77">
        <v>730.16205277795962</v>
      </c>
      <c r="K7" s="77">
        <v>0</v>
      </c>
      <c r="L7" s="77">
        <f t="shared" si="1"/>
        <v>5204.1408395375329</v>
      </c>
      <c r="M7" s="111"/>
      <c r="N7" s="77">
        <v>1939.4141749796745</v>
      </c>
      <c r="O7" s="77">
        <v>3352.5323234456005</v>
      </c>
      <c r="P7" s="77">
        <v>828.05149305466011</v>
      </c>
      <c r="Q7" s="77">
        <v>0</v>
      </c>
      <c r="R7" s="77">
        <f t="shared" si="2"/>
        <v>6119.9979914799351</v>
      </c>
      <c r="S7" s="111"/>
      <c r="T7" s="77">
        <v>1987.2224488456754</v>
      </c>
      <c r="U7" s="77">
        <v>3630.3058404710882</v>
      </c>
      <c r="V7" s="77">
        <v>950.83682122924404</v>
      </c>
      <c r="W7" s="77">
        <v>0</v>
      </c>
      <c r="X7" s="77">
        <f t="shared" si="3"/>
        <v>6568.3651105460085</v>
      </c>
      <c r="Y7" s="108"/>
      <c r="Z7" s="77">
        <v>2001.9712861510502</v>
      </c>
      <c r="AA7" s="77">
        <v>7026.7307010656477</v>
      </c>
      <c r="AB7" s="77">
        <v>1071.0595629850773</v>
      </c>
      <c r="AC7" s="77">
        <v>0</v>
      </c>
      <c r="AD7" s="77">
        <f t="shared" si="4"/>
        <v>10099.761550201776</v>
      </c>
      <c r="AE7" s="108"/>
      <c r="AF7" s="77">
        <v>2087.561194488344</v>
      </c>
      <c r="AG7" s="77">
        <v>8812.638152829717</v>
      </c>
      <c r="AH7" s="77">
        <v>1166.8143445498597</v>
      </c>
      <c r="AI7" s="77">
        <v>0</v>
      </c>
      <c r="AJ7" s="77">
        <f t="shared" si="5"/>
        <v>12067.01369186792</v>
      </c>
      <c r="AR7" s="77">
        <v>2246.795425454025</v>
      </c>
      <c r="AS7" s="77">
        <v>8104.3177397027257</v>
      </c>
      <c r="AT7" s="77">
        <v>1478.8930036165834</v>
      </c>
      <c r="AU7" s="77">
        <v>0</v>
      </c>
      <c r="AV7" s="77">
        <v>11830.006168773334</v>
      </c>
    </row>
    <row r="8" spans="1:48" x14ac:dyDescent="0.2">
      <c r="A8" s="40">
        <v>3</v>
      </c>
      <c r="B8" s="118">
        <v>1664.8786090650451</v>
      </c>
      <c r="C8" s="118">
        <v>6291.5543391639285</v>
      </c>
      <c r="D8" s="118">
        <v>795.36648074611855</v>
      </c>
      <c r="E8" s="118">
        <v>0</v>
      </c>
      <c r="F8" s="41">
        <f t="shared" si="0"/>
        <v>8751.7994289750932</v>
      </c>
      <c r="G8" s="111"/>
      <c r="H8" s="41">
        <v>1693.3653558789424</v>
      </c>
      <c r="I8" s="41">
        <v>6527.3222929496787</v>
      </c>
      <c r="J8" s="41">
        <v>730.16205277795962</v>
      </c>
      <c r="K8" s="41">
        <v>0</v>
      </c>
      <c r="L8" s="41">
        <f t="shared" si="1"/>
        <v>8950.8497016065812</v>
      </c>
      <c r="M8" s="111"/>
      <c r="N8" s="41">
        <v>1964.0155042971703</v>
      </c>
      <c r="O8" s="41">
        <v>9559.5505402724993</v>
      </c>
      <c r="P8" s="41">
        <v>828.05149305466011</v>
      </c>
      <c r="Q8" s="41">
        <v>0</v>
      </c>
      <c r="R8" s="41">
        <f t="shared" si="2"/>
        <v>12351.61753762433</v>
      </c>
      <c r="S8" s="111"/>
      <c r="T8" s="41">
        <v>1999.7676644697365</v>
      </c>
      <c r="U8" s="41">
        <v>9041.795113567161</v>
      </c>
      <c r="V8" s="41">
        <v>950.83682122924392</v>
      </c>
      <c r="W8" s="41">
        <v>0</v>
      </c>
      <c r="X8" s="41">
        <f t="shared" si="3"/>
        <v>11992.399599266142</v>
      </c>
      <c r="Y8" s="108"/>
      <c r="Z8" s="41">
        <v>2010.6711889966957</v>
      </c>
      <c r="AA8" s="41">
        <v>9818.0286220623948</v>
      </c>
      <c r="AB8" s="41">
        <v>1071.0595629850773</v>
      </c>
      <c r="AC8" s="41">
        <v>0</v>
      </c>
      <c r="AD8" s="41">
        <f t="shared" si="4"/>
        <v>12899.759374044168</v>
      </c>
      <c r="AE8" s="108"/>
      <c r="AF8" s="41">
        <v>2105.2578863115209</v>
      </c>
      <c r="AG8" s="41">
        <v>9224.0187132567571</v>
      </c>
      <c r="AH8" s="41">
        <v>1166.8143445498592</v>
      </c>
      <c r="AI8" s="41">
        <v>0</v>
      </c>
      <c r="AJ8" s="41">
        <f t="shared" si="5"/>
        <v>12496.090944118137</v>
      </c>
      <c r="AR8" s="41">
        <v>2257.2192555230699</v>
      </c>
      <c r="AS8" s="41">
        <v>11026.008667375274</v>
      </c>
      <c r="AT8" s="41">
        <v>1478.8930036165837</v>
      </c>
      <c r="AU8" s="41">
        <v>0</v>
      </c>
      <c r="AV8" s="41">
        <v>14762.120926514928</v>
      </c>
    </row>
    <row r="9" spans="1:48" x14ac:dyDescent="0.2">
      <c r="A9" s="78">
        <v>4</v>
      </c>
      <c r="B9" s="76">
        <v>1660.2859494241368</v>
      </c>
      <c r="C9" s="76">
        <v>6613.2563258338605</v>
      </c>
      <c r="D9" s="76">
        <v>795.36648074611844</v>
      </c>
      <c r="E9" s="76">
        <v>0</v>
      </c>
      <c r="F9" s="77">
        <f t="shared" si="0"/>
        <v>9068.9087560041171</v>
      </c>
      <c r="G9" s="111"/>
      <c r="H9" s="77">
        <v>1696.0060480539207</v>
      </c>
      <c r="I9" s="77">
        <v>6893.4589548001331</v>
      </c>
      <c r="J9" s="77">
        <v>730.16205277795984</v>
      </c>
      <c r="K9" s="77">
        <v>0</v>
      </c>
      <c r="L9" s="77">
        <f t="shared" si="1"/>
        <v>9319.6270556320142</v>
      </c>
      <c r="M9" s="111"/>
      <c r="N9" s="77">
        <v>1979.9779661763059</v>
      </c>
      <c r="O9" s="77">
        <v>10018.9785792777</v>
      </c>
      <c r="P9" s="77">
        <v>828.05149305466011</v>
      </c>
      <c r="Q9" s="77">
        <v>0</v>
      </c>
      <c r="R9" s="77">
        <f t="shared" si="2"/>
        <v>12827.008038508666</v>
      </c>
      <c r="S9" s="111"/>
      <c r="T9" s="77">
        <v>1999.5868428129281</v>
      </c>
      <c r="U9" s="77">
        <v>9441.3765699353316</v>
      </c>
      <c r="V9" s="77">
        <v>950.83682122924404</v>
      </c>
      <c r="W9" s="77">
        <v>0</v>
      </c>
      <c r="X9" s="77">
        <f t="shared" si="3"/>
        <v>12391.800233977505</v>
      </c>
      <c r="Y9" s="108"/>
      <c r="Z9" s="77">
        <v>2014.0071391010604</v>
      </c>
      <c r="AA9" s="77">
        <v>9897.9006413531679</v>
      </c>
      <c r="AB9" s="77">
        <v>1071.059562985077</v>
      </c>
      <c r="AC9" s="77">
        <v>0</v>
      </c>
      <c r="AD9" s="77">
        <f t="shared" si="4"/>
        <v>12982.967343439306</v>
      </c>
      <c r="AE9" s="108"/>
      <c r="AF9" s="77">
        <v>2116.9523035771558</v>
      </c>
      <c r="AG9" s="77">
        <v>9400.6858234285992</v>
      </c>
      <c r="AH9" s="77">
        <v>1166.8143445498595</v>
      </c>
      <c r="AI9" s="77">
        <v>0</v>
      </c>
      <c r="AJ9" s="77">
        <f t="shared" si="5"/>
        <v>12684.452471555614</v>
      </c>
      <c r="AR9" s="77">
        <v>2246.6445440700559</v>
      </c>
      <c r="AS9" s="77">
        <v>11203.366072227904</v>
      </c>
      <c r="AT9" s="77">
        <v>1478.8930036165837</v>
      </c>
      <c r="AU9" s="77">
        <v>0</v>
      </c>
      <c r="AV9" s="77">
        <v>14928.903619914543</v>
      </c>
    </row>
    <row r="10" spans="1:48" x14ac:dyDescent="0.2">
      <c r="A10" s="40">
        <v>5</v>
      </c>
      <c r="B10" s="118">
        <v>1655.1953954170835</v>
      </c>
      <c r="C10" s="118">
        <v>6781.5323987355314</v>
      </c>
      <c r="D10" s="118">
        <v>795.36648074611844</v>
      </c>
      <c r="E10" s="118">
        <v>0</v>
      </c>
      <c r="F10" s="41">
        <f t="shared" si="0"/>
        <v>9232.0942748987345</v>
      </c>
      <c r="G10" s="111"/>
      <c r="H10" s="41">
        <v>1705.7249128698359</v>
      </c>
      <c r="I10" s="41">
        <v>7026.5450746094366</v>
      </c>
      <c r="J10" s="41">
        <v>730.16205277795962</v>
      </c>
      <c r="K10" s="41">
        <v>0</v>
      </c>
      <c r="L10" s="41">
        <f t="shared" si="1"/>
        <v>9462.4320402572321</v>
      </c>
      <c r="M10" s="111"/>
      <c r="N10" s="41">
        <v>2005.6289462995232</v>
      </c>
      <c r="O10" s="41">
        <v>10177.228940577428</v>
      </c>
      <c r="P10" s="41">
        <v>828.05149305466</v>
      </c>
      <c r="Q10" s="41">
        <v>0</v>
      </c>
      <c r="R10" s="41">
        <f t="shared" si="2"/>
        <v>13010.909379931611</v>
      </c>
      <c r="S10" s="111"/>
      <c r="T10" s="41">
        <v>2009.4285200256181</v>
      </c>
      <c r="U10" s="41">
        <v>9606.1002538227913</v>
      </c>
      <c r="V10" s="41">
        <v>950.83682122924404</v>
      </c>
      <c r="W10" s="41">
        <v>0</v>
      </c>
      <c r="X10" s="41">
        <f t="shared" si="3"/>
        <v>12566.365595077654</v>
      </c>
      <c r="Y10" s="108"/>
      <c r="Z10" s="41">
        <v>2038.1345271462169</v>
      </c>
      <c r="AA10" s="41">
        <v>7698.6640203085481</v>
      </c>
      <c r="AB10" s="41">
        <v>1071.0595629850773</v>
      </c>
      <c r="AC10" s="41">
        <v>0</v>
      </c>
      <c r="AD10" s="41">
        <f t="shared" si="4"/>
        <v>10807.858110439842</v>
      </c>
      <c r="AE10" s="108"/>
      <c r="AF10" s="41">
        <v>2124.2629258869515</v>
      </c>
      <c r="AG10" s="41">
        <v>9435.7230453467018</v>
      </c>
      <c r="AH10" s="41">
        <v>1166.8143445498597</v>
      </c>
      <c r="AI10" s="41">
        <v>0</v>
      </c>
      <c r="AJ10" s="41">
        <f t="shared" si="5"/>
        <v>12726.800315783512</v>
      </c>
      <c r="AR10" s="41">
        <v>2253.1880654993456</v>
      </c>
      <c r="AS10" s="41">
        <v>11288.515636021839</v>
      </c>
      <c r="AT10" s="41">
        <v>1478.8930036165837</v>
      </c>
      <c r="AU10" s="41">
        <v>0.34022138527140022</v>
      </c>
      <c r="AV10" s="41">
        <v>15020.93692652304</v>
      </c>
    </row>
    <row r="11" spans="1:48" x14ac:dyDescent="0.2">
      <c r="A11" s="78">
        <v>6</v>
      </c>
      <c r="B11" s="76">
        <v>1634.6516274061696</v>
      </c>
      <c r="C11" s="76">
        <v>6656.4375103455668</v>
      </c>
      <c r="D11" s="76">
        <v>795.36648074611855</v>
      </c>
      <c r="E11" s="76">
        <v>247.23742201782252</v>
      </c>
      <c r="F11" s="77">
        <f t="shared" si="0"/>
        <v>9333.6930405156781</v>
      </c>
      <c r="G11" s="111"/>
      <c r="H11" s="77">
        <v>1700.487714636982</v>
      </c>
      <c r="I11" s="77">
        <v>6548.4023305192886</v>
      </c>
      <c r="J11" s="77">
        <v>730.16205277795984</v>
      </c>
      <c r="K11" s="77">
        <v>241.34507142928433</v>
      </c>
      <c r="L11" s="77">
        <f t="shared" si="1"/>
        <v>9220.3971693635158</v>
      </c>
      <c r="M11" s="111"/>
      <c r="N11" s="77">
        <v>2007.2410562115015</v>
      </c>
      <c r="O11" s="77">
        <v>9152.9300512946447</v>
      </c>
      <c r="P11" s="77">
        <v>828.05149305466023</v>
      </c>
      <c r="Q11" s="77">
        <v>184.44726129048999</v>
      </c>
      <c r="R11" s="77">
        <f t="shared" si="2"/>
        <v>12172.669861851296</v>
      </c>
      <c r="S11" s="111"/>
      <c r="T11" s="77">
        <v>2027.5527976508422</v>
      </c>
      <c r="U11" s="77">
        <v>8861.1064113906214</v>
      </c>
      <c r="V11" s="77">
        <v>950.83682122924392</v>
      </c>
      <c r="W11" s="77">
        <v>130.82226572867339</v>
      </c>
      <c r="X11" s="77">
        <f t="shared" si="3"/>
        <v>11970.318295999381</v>
      </c>
      <c r="Y11" s="108"/>
      <c r="Z11" s="77">
        <v>2038.2864661045905</v>
      </c>
      <c r="AA11" s="77">
        <v>9395.4158699737382</v>
      </c>
      <c r="AB11" s="77">
        <v>1071.0595629850773</v>
      </c>
      <c r="AC11" s="77">
        <v>130.30849411165093</v>
      </c>
      <c r="AD11" s="77">
        <f t="shared" si="4"/>
        <v>12635.070393175056</v>
      </c>
      <c r="AE11" s="108"/>
      <c r="AF11" s="77">
        <v>2128.5614667470727</v>
      </c>
      <c r="AG11" s="77">
        <v>8724.4917052901856</v>
      </c>
      <c r="AH11" s="77">
        <v>1166.8143445498592</v>
      </c>
      <c r="AI11" s="77">
        <v>153.35948302759456</v>
      </c>
      <c r="AJ11" s="77">
        <f t="shared" si="5"/>
        <v>12173.226999614712</v>
      </c>
      <c r="AR11" s="77">
        <v>2246.9644851266321</v>
      </c>
      <c r="AS11" s="77">
        <v>10663.490284990045</v>
      </c>
      <c r="AT11" s="77">
        <v>1478.8930036165837</v>
      </c>
      <c r="AU11" s="77">
        <v>124.84017619547399</v>
      </c>
      <c r="AV11" s="77">
        <v>14514.187949928735</v>
      </c>
    </row>
    <row r="12" spans="1:48" x14ac:dyDescent="0.2">
      <c r="A12" s="40">
        <v>7</v>
      </c>
      <c r="B12" s="118">
        <v>1604.4308309448554</v>
      </c>
      <c r="C12" s="118">
        <v>878.40366233780185</v>
      </c>
      <c r="D12" s="118">
        <v>795.36648074611844</v>
      </c>
      <c r="E12" s="118">
        <v>7273.2159357397695</v>
      </c>
      <c r="F12" s="41">
        <f t="shared" si="0"/>
        <v>10551.416909768544</v>
      </c>
      <c r="G12" s="111"/>
      <c r="H12" s="41">
        <v>1695.5503799468952</v>
      </c>
      <c r="I12" s="41">
        <v>1035.6340961308035</v>
      </c>
      <c r="J12" s="41">
        <v>730.16205277795973</v>
      </c>
      <c r="K12" s="41">
        <v>7743.1923764938592</v>
      </c>
      <c r="L12" s="41">
        <f t="shared" si="1"/>
        <v>11204.538905349516</v>
      </c>
      <c r="M12" s="111"/>
      <c r="N12" s="41">
        <v>2021.339226587553</v>
      </c>
      <c r="O12" s="41">
        <v>1433.5894262984189</v>
      </c>
      <c r="P12" s="41">
        <v>828.05149305466011</v>
      </c>
      <c r="Q12" s="41">
        <v>9019.428768222333</v>
      </c>
      <c r="R12" s="41">
        <f t="shared" si="2"/>
        <v>13302.408914162965</v>
      </c>
      <c r="S12" s="111"/>
      <c r="T12" s="41">
        <v>2055.0506801653592</v>
      </c>
      <c r="U12" s="41">
        <v>1699.5114720161712</v>
      </c>
      <c r="V12" s="41">
        <v>950.83682122924404</v>
      </c>
      <c r="W12" s="41">
        <v>9848.7489111217437</v>
      </c>
      <c r="X12" s="41">
        <f t="shared" si="3"/>
        <v>14554.147884532518</v>
      </c>
      <c r="Y12" s="108"/>
      <c r="Z12" s="41">
        <v>2048.6645351540137</v>
      </c>
      <c r="AA12" s="41">
        <v>2921.2289179223098</v>
      </c>
      <c r="AB12" s="41">
        <v>1071.0595629850773</v>
      </c>
      <c r="AC12" s="41">
        <v>10850.879449124292</v>
      </c>
      <c r="AD12" s="41">
        <f t="shared" si="4"/>
        <v>16891.832465185693</v>
      </c>
      <c r="AE12" s="108"/>
      <c r="AF12" s="41">
        <v>2154.7820172221354</v>
      </c>
      <c r="AG12" s="41">
        <v>3125.6145247066056</v>
      </c>
      <c r="AH12" s="41">
        <v>1166.8143445498595</v>
      </c>
      <c r="AI12" s="41">
        <v>11696.667027518421</v>
      </c>
      <c r="AJ12" s="41">
        <f t="shared" si="5"/>
        <v>18143.877913997021</v>
      </c>
      <c r="AR12" s="41">
        <v>2253.1143876292417</v>
      </c>
      <c r="AS12" s="41">
        <v>3225.5641631007697</v>
      </c>
      <c r="AT12" s="41">
        <v>1478.8930036165834</v>
      </c>
      <c r="AU12" s="41">
        <v>13672.15788724682</v>
      </c>
      <c r="AV12" s="41">
        <v>20629.729441593416</v>
      </c>
    </row>
    <row r="13" spans="1:48" x14ac:dyDescent="0.2">
      <c r="A13" s="78">
        <v>8</v>
      </c>
      <c r="B13" s="76">
        <v>1230.4272847334821</v>
      </c>
      <c r="C13" s="76">
        <v>821.877486538516</v>
      </c>
      <c r="D13" s="76">
        <v>795.36648074611844</v>
      </c>
      <c r="E13" s="76">
        <v>7382.1949485893192</v>
      </c>
      <c r="F13" s="77">
        <f t="shared" si="0"/>
        <v>10229.866200607436</v>
      </c>
      <c r="G13" s="111"/>
      <c r="H13" s="77">
        <v>1224.5971394203334</v>
      </c>
      <c r="I13" s="77">
        <v>979.88223476953544</v>
      </c>
      <c r="J13" s="77">
        <v>730.16205277795962</v>
      </c>
      <c r="K13" s="77">
        <v>7902.6741265569544</v>
      </c>
      <c r="L13" s="77">
        <f t="shared" si="1"/>
        <v>10837.315553524782</v>
      </c>
      <c r="M13" s="111"/>
      <c r="N13" s="77">
        <v>1412.4417690392145</v>
      </c>
      <c r="O13" s="77">
        <v>1354.2083176259537</v>
      </c>
      <c r="P13" s="77">
        <v>828.05149305466</v>
      </c>
      <c r="Q13" s="77">
        <v>9211.3402197803807</v>
      </c>
      <c r="R13" s="77">
        <f t="shared" si="2"/>
        <v>12806.04179950021</v>
      </c>
      <c r="S13" s="111"/>
      <c r="T13" s="77">
        <v>1388.5496337606373</v>
      </c>
      <c r="U13" s="77">
        <v>1611.4772662790615</v>
      </c>
      <c r="V13" s="77">
        <v>950.83682122924415</v>
      </c>
      <c r="W13" s="77">
        <v>9906.0415579080527</v>
      </c>
      <c r="X13" s="77">
        <f t="shared" si="3"/>
        <v>13856.905279176995</v>
      </c>
      <c r="Y13" s="108"/>
      <c r="Z13" s="77">
        <v>1366.3997305951266</v>
      </c>
      <c r="AA13" s="77">
        <v>2761.1073363269302</v>
      </c>
      <c r="AB13" s="77">
        <v>1071.0595629850773</v>
      </c>
      <c r="AC13" s="77">
        <v>10951.961798411066</v>
      </c>
      <c r="AD13" s="77">
        <f t="shared" si="4"/>
        <v>16150.528428318201</v>
      </c>
      <c r="AE13" s="108"/>
      <c r="AF13" s="77">
        <v>1419.0743198624043</v>
      </c>
      <c r="AG13" s="77">
        <v>3023.1554237843379</v>
      </c>
      <c r="AH13" s="77">
        <v>1166.8143445498592</v>
      </c>
      <c r="AI13" s="77">
        <v>11808.592352193817</v>
      </c>
      <c r="AJ13" s="77">
        <f t="shared" si="5"/>
        <v>17417.636440390419</v>
      </c>
      <c r="AR13" s="77">
        <v>1501.139625881932</v>
      </c>
      <c r="AS13" s="77">
        <v>3141.0943755065177</v>
      </c>
      <c r="AT13" s="77">
        <v>1478.8930036165832</v>
      </c>
      <c r="AU13" s="77">
        <v>13775.601631661195</v>
      </c>
      <c r="AV13" s="77">
        <v>19896.728636666227</v>
      </c>
    </row>
    <row r="14" spans="1:48" x14ac:dyDescent="0.2">
      <c r="A14" s="40">
        <v>9</v>
      </c>
      <c r="B14" s="118">
        <v>1230.4272847334819</v>
      </c>
      <c r="C14" s="118">
        <v>821.87748653851611</v>
      </c>
      <c r="D14" s="118">
        <v>795.36648074611844</v>
      </c>
      <c r="E14" s="118">
        <v>7397.4409556543933</v>
      </c>
      <c r="F14" s="41">
        <f t="shared" si="0"/>
        <v>10245.11220767251</v>
      </c>
      <c r="G14" s="111"/>
      <c r="H14" s="41">
        <v>1224.5971394203336</v>
      </c>
      <c r="I14" s="41">
        <v>979.88223476953522</v>
      </c>
      <c r="J14" s="41">
        <v>730.16205277795973</v>
      </c>
      <c r="K14" s="41">
        <v>7888.9601588068326</v>
      </c>
      <c r="L14" s="41">
        <f t="shared" si="1"/>
        <v>10823.601585774661</v>
      </c>
      <c r="M14" s="111"/>
      <c r="N14" s="41">
        <v>1412.4417690392145</v>
      </c>
      <c r="O14" s="41">
        <v>1354.2083176259532</v>
      </c>
      <c r="P14" s="41">
        <v>828.05149305466</v>
      </c>
      <c r="Q14" s="41">
        <v>9181.7307857029136</v>
      </c>
      <c r="R14" s="41">
        <f t="shared" si="2"/>
        <v>12776.432365422741</v>
      </c>
      <c r="S14" s="111"/>
      <c r="T14" s="41">
        <v>1388.5496337606376</v>
      </c>
      <c r="U14" s="41">
        <v>1611.4772662790617</v>
      </c>
      <c r="V14" s="41">
        <v>950.83682122924415</v>
      </c>
      <c r="W14" s="41">
        <v>9922.7517551066649</v>
      </c>
      <c r="X14" s="41">
        <f t="shared" si="3"/>
        <v>13873.615476375609</v>
      </c>
      <c r="Y14" s="108"/>
      <c r="Z14" s="41">
        <v>1366.3997305951264</v>
      </c>
      <c r="AA14" s="41">
        <v>1197.5887241899939</v>
      </c>
      <c r="AB14" s="41">
        <v>1071.059562985077</v>
      </c>
      <c r="AC14" s="41">
        <v>10994.48615352094</v>
      </c>
      <c r="AD14" s="41">
        <f t="shared" si="4"/>
        <v>14629.534171291138</v>
      </c>
      <c r="AE14" s="108"/>
      <c r="AF14" s="41">
        <v>1419.0743198624043</v>
      </c>
      <c r="AG14" s="41">
        <v>1295.6380387647166</v>
      </c>
      <c r="AH14" s="41">
        <v>1166.8143445498592</v>
      </c>
      <c r="AI14" s="41">
        <v>11820.770869628159</v>
      </c>
      <c r="AJ14" s="41">
        <f t="shared" si="5"/>
        <v>15702.297572805139</v>
      </c>
      <c r="AR14" s="41">
        <v>1501.139625881932</v>
      </c>
      <c r="AS14" s="41">
        <v>1346.1833037885076</v>
      </c>
      <c r="AT14" s="41">
        <v>1478.8930036165837</v>
      </c>
      <c r="AU14" s="41">
        <v>13790.411968746366</v>
      </c>
      <c r="AV14" s="41">
        <v>18116.62790203339</v>
      </c>
    </row>
    <row r="15" spans="1:48" x14ac:dyDescent="0.2">
      <c r="A15" s="78">
        <v>10</v>
      </c>
      <c r="B15" s="76">
        <v>1230.4272847334821</v>
      </c>
      <c r="C15" s="76">
        <v>821.877486538516</v>
      </c>
      <c r="D15" s="76">
        <v>795.36648074611855</v>
      </c>
      <c r="E15" s="76">
        <v>7350.5815748625946</v>
      </c>
      <c r="F15" s="77">
        <f t="shared" si="0"/>
        <v>10198.252826880711</v>
      </c>
      <c r="G15" s="111"/>
      <c r="H15" s="77">
        <v>1224.5971394203334</v>
      </c>
      <c r="I15" s="77">
        <v>979.88223476953544</v>
      </c>
      <c r="J15" s="77">
        <v>730.16205277795973</v>
      </c>
      <c r="K15" s="77">
        <v>7830.9773752999017</v>
      </c>
      <c r="L15" s="77">
        <f t="shared" si="1"/>
        <v>10765.618802267731</v>
      </c>
      <c r="M15" s="111"/>
      <c r="N15" s="77">
        <v>1412.4417690392145</v>
      </c>
      <c r="O15" s="77">
        <v>1354.2083176259537</v>
      </c>
      <c r="P15" s="77">
        <v>828.05149305466</v>
      </c>
      <c r="Q15" s="77">
        <v>9188.9021981307233</v>
      </c>
      <c r="R15" s="77">
        <f t="shared" si="2"/>
        <v>12783.603777850552</v>
      </c>
      <c r="S15" s="111"/>
      <c r="T15" s="77">
        <v>1388.5496337606376</v>
      </c>
      <c r="U15" s="77">
        <v>1611.4772662790617</v>
      </c>
      <c r="V15" s="77">
        <v>950.83682122924404</v>
      </c>
      <c r="W15" s="77">
        <v>9956.9584118706389</v>
      </c>
      <c r="X15" s="77">
        <f t="shared" si="3"/>
        <v>13907.822133139582</v>
      </c>
      <c r="Y15" s="108"/>
      <c r="Z15" s="77">
        <v>1366.3997305951266</v>
      </c>
      <c r="AA15" s="77">
        <v>1197.5887241899939</v>
      </c>
      <c r="AB15" s="77">
        <v>1071.059562985077</v>
      </c>
      <c r="AC15" s="77">
        <v>10937.080926403469</v>
      </c>
      <c r="AD15" s="77">
        <f t="shared" si="4"/>
        <v>14572.128944173666</v>
      </c>
      <c r="AE15" s="108"/>
      <c r="AF15" s="77">
        <v>1419.0743198624043</v>
      </c>
      <c r="AG15" s="77">
        <v>1295.6380387647166</v>
      </c>
      <c r="AH15" s="77">
        <v>1166.8143445498595</v>
      </c>
      <c r="AI15" s="77">
        <v>11814.386359649836</v>
      </c>
      <c r="AJ15" s="77">
        <f t="shared" si="5"/>
        <v>15695.913062826816</v>
      </c>
      <c r="AR15" s="77">
        <v>1501.139625881932</v>
      </c>
      <c r="AS15" s="77">
        <v>1346.1833037885078</v>
      </c>
      <c r="AT15" s="77">
        <v>1478.8930036165839</v>
      </c>
      <c r="AU15" s="77">
        <v>13804.785096926216</v>
      </c>
      <c r="AV15" s="77">
        <v>18131.00103021324</v>
      </c>
    </row>
    <row r="16" spans="1:48" x14ac:dyDescent="0.2">
      <c r="A16" s="40">
        <v>11</v>
      </c>
      <c r="B16" s="118">
        <v>1230.4272847334821</v>
      </c>
      <c r="C16" s="118">
        <v>821.87748653851588</v>
      </c>
      <c r="D16" s="118">
        <v>795.36648074611844</v>
      </c>
      <c r="E16" s="118">
        <v>7339.4934436286749</v>
      </c>
      <c r="F16" s="41">
        <f t="shared" si="0"/>
        <v>10187.164695646792</v>
      </c>
      <c r="G16" s="111"/>
      <c r="H16" s="41">
        <v>1224.5971394203334</v>
      </c>
      <c r="I16" s="41">
        <v>979.88223476953522</v>
      </c>
      <c r="J16" s="41">
        <v>730.16205277795973</v>
      </c>
      <c r="K16" s="41">
        <v>7854.9200317492068</v>
      </c>
      <c r="L16" s="41">
        <f t="shared" si="1"/>
        <v>10789.561458717035</v>
      </c>
      <c r="M16" s="111"/>
      <c r="N16" s="41">
        <v>1412.4417690392145</v>
      </c>
      <c r="O16" s="41">
        <v>1354.2083176259537</v>
      </c>
      <c r="P16" s="41">
        <v>828.05149305466011</v>
      </c>
      <c r="Q16" s="41">
        <v>9172.6426778201676</v>
      </c>
      <c r="R16" s="41">
        <f t="shared" si="2"/>
        <v>12767.344257539997</v>
      </c>
      <c r="S16" s="111"/>
      <c r="T16" s="41">
        <v>1388.5496337606373</v>
      </c>
      <c r="U16" s="41">
        <v>1611.477266279062</v>
      </c>
      <c r="V16" s="41">
        <v>950.83682122924392</v>
      </c>
      <c r="W16" s="41">
        <v>9905.9206478916349</v>
      </c>
      <c r="X16" s="41">
        <f t="shared" si="3"/>
        <v>13856.784369160578</v>
      </c>
      <c r="Y16" s="108"/>
      <c r="Z16" s="41">
        <v>1366.3997305951266</v>
      </c>
      <c r="AA16" s="41">
        <v>1197.5887241899941</v>
      </c>
      <c r="AB16" s="41">
        <v>1071.0595629850773</v>
      </c>
      <c r="AC16" s="41">
        <v>10912.465291860606</v>
      </c>
      <c r="AD16" s="41">
        <f t="shared" si="4"/>
        <v>14547.513309630804</v>
      </c>
      <c r="AE16" s="108"/>
      <c r="AF16" s="41">
        <v>1419.0743198624043</v>
      </c>
      <c r="AG16" s="41">
        <v>1295.6380387647164</v>
      </c>
      <c r="AH16" s="41">
        <v>1166.8143445498595</v>
      </c>
      <c r="AI16" s="41">
        <v>11824.909075342692</v>
      </c>
      <c r="AJ16" s="41">
        <f t="shared" si="5"/>
        <v>15706.435778519672</v>
      </c>
      <c r="AR16" s="41">
        <v>1501.1396258819318</v>
      </c>
      <c r="AS16" s="41">
        <v>1346.1833037885076</v>
      </c>
      <c r="AT16" s="41">
        <v>1478.8930036165834</v>
      </c>
      <c r="AU16" s="41">
        <v>13804.989508321398</v>
      </c>
      <c r="AV16" s="41">
        <v>18131.205441608421</v>
      </c>
    </row>
    <row r="17" spans="1:48" x14ac:dyDescent="0.2">
      <c r="A17" s="78">
        <v>12</v>
      </c>
      <c r="B17" s="76">
        <v>1230.4272847334819</v>
      </c>
      <c r="C17" s="76">
        <v>821.877486538516</v>
      </c>
      <c r="D17" s="76">
        <v>795.36648074611844</v>
      </c>
      <c r="E17" s="76">
        <v>7368.8861930582079</v>
      </c>
      <c r="F17" s="77">
        <f t="shared" si="0"/>
        <v>10216.557445076323</v>
      </c>
      <c r="G17" s="111"/>
      <c r="H17" s="77">
        <v>1224.5971394203334</v>
      </c>
      <c r="I17" s="77">
        <v>979.88223476953522</v>
      </c>
      <c r="J17" s="77">
        <v>730.16205277795973</v>
      </c>
      <c r="K17" s="77">
        <v>7820.0648938809154</v>
      </c>
      <c r="L17" s="77">
        <f t="shared" si="1"/>
        <v>10754.706320848743</v>
      </c>
      <c r="M17" s="111"/>
      <c r="N17" s="77">
        <v>1412.4417690392145</v>
      </c>
      <c r="O17" s="77">
        <v>1354.2083176259532</v>
      </c>
      <c r="P17" s="77">
        <v>828.05149305466011</v>
      </c>
      <c r="Q17" s="77">
        <v>9147.2822241805316</v>
      </c>
      <c r="R17" s="77">
        <f t="shared" si="2"/>
        <v>12741.983803900359</v>
      </c>
      <c r="S17" s="111"/>
      <c r="T17" s="77">
        <v>1388.5496337606378</v>
      </c>
      <c r="U17" s="77">
        <v>1611.4772662790617</v>
      </c>
      <c r="V17" s="77">
        <v>950.83682122924392</v>
      </c>
      <c r="W17" s="77">
        <v>9917.2750677773201</v>
      </c>
      <c r="X17" s="77">
        <f t="shared" si="3"/>
        <v>13868.138789046263</v>
      </c>
      <c r="Y17" s="108"/>
      <c r="Z17" s="77">
        <v>1366.3997305951268</v>
      </c>
      <c r="AA17" s="77">
        <v>1197.5887241899941</v>
      </c>
      <c r="AB17" s="77">
        <v>1071.0595629850773</v>
      </c>
      <c r="AC17" s="77">
        <v>10957.350736606744</v>
      </c>
      <c r="AD17" s="77">
        <f t="shared" si="4"/>
        <v>14592.398754376942</v>
      </c>
      <c r="AE17" s="108"/>
      <c r="AF17" s="77">
        <v>1419.0743198624043</v>
      </c>
      <c r="AG17" s="77">
        <v>1295.6380387647164</v>
      </c>
      <c r="AH17" s="77">
        <v>1166.8143445498595</v>
      </c>
      <c r="AI17" s="77">
        <v>11865.355281079568</v>
      </c>
      <c r="AJ17" s="77">
        <f t="shared" si="5"/>
        <v>15746.881984256548</v>
      </c>
      <c r="AR17" s="77">
        <v>1501.1396258819318</v>
      </c>
      <c r="AS17" s="77">
        <v>1346.1833037885078</v>
      </c>
      <c r="AT17" s="77">
        <v>1478.8930036165837</v>
      </c>
      <c r="AU17" s="77">
        <v>13730.870208357099</v>
      </c>
      <c r="AV17" s="77">
        <v>18057.086141644122</v>
      </c>
    </row>
    <row r="18" spans="1:48" x14ac:dyDescent="0.2">
      <c r="A18" s="40">
        <v>13</v>
      </c>
      <c r="B18" s="118">
        <v>1230.4272847334819</v>
      </c>
      <c r="C18" s="118">
        <v>0</v>
      </c>
      <c r="D18" s="118">
        <v>795.36648074611844</v>
      </c>
      <c r="E18" s="118">
        <v>9246.4031024940632</v>
      </c>
      <c r="F18" s="41">
        <f t="shared" si="0"/>
        <v>11272.196867973664</v>
      </c>
      <c r="G18" s="111"/>
      <c r="H18" s="41">
        <v>1224.5971394203334</v>
      </c>
      <c r="I18" s="41">
        <v>0</v>
      </c>
      <c r="J18" s="41">
        <v>730.16205277795984</v>
      </c>
      <c r="K18" s="41">
        <v>10161.387447274114</v>
      </c>
      <c r="L18" s="41">
        <f t="shared" si="1"/>
        <v>12116.146639472407</v>
      </c>
      <c r="M18" s="111"/>
      <c r="N18" s="41">
        <v>1412.4417690392143</v>
      </c>
      <c r="O18" s="41">
        <v>0</v>
      </c>
      <c r="P18" s="41">
        <v>828.05149305466</v>
      </c>
      <c r="Q18" s="41">
        <v>11415.424427399819</v>
      </c>
      <c r="R18" s="41">
        <f t="shared" si="2"/>
        <v>13655.917689493694</v>
      </c>
      <c r="S18" s="111"/>
      <c r="T18" s="41">
        <v>1388.5496337606376</v>
      </c>
      <c r="U18" s="41">
        <v>0</v>
      </c>
      <c r="V18" s="41">
        <v>950.83682122924404</v>
      </c>
      <c r="W18" s="41">
        <v>11953.50026337891</v>
      </c>
      <c r="X18" s="41">
        <f t="shared" si="3"/>
        <v>14292.886718368791</v>
      </c>
      <c r="Y18" s="108"/>
      <c r="Z18" s="41">
        <v>1366.3997305951266</v>
      </c>
      <c r="AA18" s="41">
        <v>0</v>
      </c>
      <c r="AB18" s="41">
        <v>1071.0595629850773</v>
      </c>
      <c r="AC18" s="41">
        <v>13032.930184385952</v>
      </c>
      <c r="AD18" s="41">
        <f t="shared" si="4"/>
        <v>15470.389477966157</v>
      </c>
      <c r="AE18" s="108"/>
      <c r="AF18" s="41">
        <v>1419.0743198624043</v>
      </c>
      <c r="AG18" s="41">
        <v>0</v>
      </c>
      <c r="AH18" s="41">
        <v>1166.8143445498595</v>
      </c>
      <c r="AI18" s="41">
        <v>13610.430701112991</v>
      </c>
      <c r="AJ18" s="41">
        <f t="shared" si="5"/>
        <v>16196.319365525254</v>
      </c>
      <c r="AR18" s="41">
        <v>1501.139625881932</v>
      </c>
      <c r="AS18" s="41">
        <v>0</v>
      </c>
      <c r="AT18" s="41">
        <v>1478.8930036165834</v>
      </c>
      <c r="AU18" s="41">
        <v>14615.215647313715</v>
      </c>
      <c r="AV18" s="41">
        <v>17595.248276812228</v>
      </c>
    </row>
    <row r="19" spans="1:48" x14ac:dyDescent="0.2">
      <c r="A19" s="78">
        <v>14</v>
      </c>
      <c r="B19" s="76">
        <v>1230.4272847334821</v>
      </c>
      <c r="C19" s="76">
        <v>0</v>
      </c>
      <c r="D19" s="76">
        <v>795.36648074611844</v>
      </c>
      <c r="E19" s="76">
        <v>9258.2976524162259</v>
      </c>
      <c r="F19" s="77">
        <f t="shared" si="0"/>
        <v>11284.091417895826</v>
      </c>
      <c r="G19" s="111"/>
      <c r="H19" s="77">
        <v>1224.5971394203334</v>
      </c>
      <c r="I19" s="77">
        <v>0</v>
      </c>
      <c r="J19" s="77">
        <v>730.16205277795984</v>
      </c>
      <c r="K19" s="77">
        <v>10479.576286167983</v>
      </c>
      <c r="L19" s="77">
        <f t="shared" si="1"/>
        <v>12434.335478366276</v>
      </c>
      <c r="M19" s="111"/>
      <c r="N19" s="77">
        <v>1412.4417690392145</v>
      </c>
      <c r="O19" s="77">
        <v>0</v>
      </c>
      <c r="P19" s="77">
        <v>828.05149305466011</v>
      </c>
      <c r="Q19" s="77">
        <v>11679.614419220969</v>
      </c>
      <c r="R19" s="77">
        <f t="shared" si="2"/>
        <v>13920.107681314843</v>
      </c>
      <c r="S19" s="111"/>
      <c r="T19" s="77">
        <v>1388.5496337606376</v>
      </c>
      <c r="U19" s="77">
        <v>0</v>
      </c>
      <c r="V19" s="77">
        <v>950.83682122924392</v>
      </c>
      <c r="W19" s="77">
        <v>11916.873704988728</v>
      </c>
      <c r="X19" s="77">
        <f t="shared" si="3"/>
        <v>14256.26015997861</v>
      </c>
      <c r="Y19" s="108"/>
      <c r="Z19" s="77">
        <v>1366.3997305951266</v>
      </c>
      <c r="AA19" s="77">
        <v>0</v>
      </c>
      <c r="AB19" s="77">
        <v>1071.059562985077</v>
      </c>
      <c r="AC19" s="77">
        <v>13136.278398939692</v>
      </c>
      <c r="AD19" s="77">
        <f t="shared" si="4"/>
        <v>15573.737692519895</v>
      </c>
      <c r="AE19" s="108"/>
      <c r="AF19" s="77">
        <v>1419.0743198624043</v>
      </c>
      <c r="AG19" s="77">
        <v>0</v>
      </c>
      <c r="AH19" s="77">
        <v>1166.8143445498592</v>
      </c>
      <c r="AI19" s="77">
        <v>13685.616764071156</v>
      </c>
      <c r="AJ19" s="77">
        <f t="shared" si="5"/>
        <v>16271.505428483419</v>
      </c>
      <c r="AR19" s="77">
        <v>1501.139625881932</v>
      </c>
      <c r="AS19" s="77">
        <v>0</v>
      </c>
      <c r="AT19" s="77">
        <v>1478.8930036165837</v>
      </c>
      <c r="AU19" s="77">
        <v>14642.87567080002</v>
      </c>
      <c r="AV19" s="77">
        <v>17622.908300298535</v>
      </c>
    </row>
    <row r="20" spans="1:48" x14ac:dyDescent="0.2">
      <c r="A20" s="40">
        <v>15</v>
      </c>
      <c r="B20" s="118">
        <v>1230.4272847334821</v>
      </c>
      <c r="C20" s="118">
        <v>0</v>
      </c>
      <c r="D20" s="118">
        <v>795.36648074611855</v>
      </c>
      <c r="E20" s="118">
        <v>9194.3847498496598</v>
      </c>
      <c r="F20" s="41">
        <f t="shared" si="0"/>
        <v>11220.17851532926</v>
      </c>
      <c r="G20" s="111"/>
      <c r="H20" s="41">
        <v>1224.5971394203334</v>
      </c>
      <c r="I20" s="41">
        <v>0</v>
      </c>
      <c r="J20" s="41">
        <v>730.16205277795973</v>
      </c>
      <c r="K20" s="41">
        <v>9789.9486109822847</v>
      </c>
      <c r="L20" s="41">
        <f t="shared" si="1"/>
        <v>11744.707803180578</v>
      </c>
      <c r="M20" s="111"/>
      <c r="N20" s="41">
        <v>1412.4417690392143</v>
      </c>
      <c r="O20" s="41">
        <v>0</v>
      </c>
      <c r="P20" s="41">
        <v>828.05149305466</v>
      </c>
      <c r="Q20" s="41">
        <v>10921.664037051603</v>
      </c>
      <c r="R20" s="41">
        <f t="shared" si="2"/>
        <v>13162.157299145478</v>
      </c>
      <c r="S20" s="111"/>
      <c r="T20" s="41">
        <v>1388.5496337606376</v>
      </c>
      <c r="U20" s="41">
        <v>0</v>
      </c>
      <c r="V20" s="41">
        <v>950.83682122924415</v>
      </c>
      <c r="W20" s="41">
        <v>11635.913162189097</v>
      </c>
      <c r="X20" s="41">
        <f t="shared" si="3"/>
        <v>13975.299617178978</v>
      </c>
      <c r="Y20" s="108"/>
      <c r="Z20" s="41">
        <v>1366.3997305951268</v>
      </c>
      <c r="AA20" s="41">
        <v>0</v>
      </c>
      <c r="AB20" s="41">
        <v>1071.0595629850773</v>
      </c>
      <c r="AC20" s="41">
        <v>12710.585641751477</v>
      </c>
      <c r="AD20" s="41">
        <f t="shared" si="4"/>
        <v>15148.04493533168</v>
      </c>
      <c r="AE20" s="108"/>
      <c r="AF20" s="41">
        <v>1419.0743198624043</v>
      </c>
      <c r="AG20" s="41">
        <v>0</v>
      </c>
      <c r="AH20" s="41">
        <v>1166.8143445498595</v>
      </c>
      <c r="AI20" s="41">
        <v>13728.534188378904</v>
      </c>
      <c r="AJ20" s="41">
        <f t="shared" si="5"/>
        <v>16314.422852791169</v>
      </c>
      <c r="AR20" s="41">
        <v>1501.139625881932</v>
      </c>
      <c r="AS20" s="41">
        <v>0</v>
      </c>
      <c r="AT20" s="41">
        <v>1478.8930036165837</v>
      </c>
      <c r="AU20" s="41">
        <v>14652.882749250721</v>
      </c>
      <c r="AV20" s="41">
        <v>17632.915378749236</v>
      </c>
    </row>
    <row r="21" spans="1:48" x14ac:dyDescent="0.2">
      <c r="A21" s="78">
        <v>16</v>
      </c>
      <c r="B21" s="76">
        <v>1193.0104292685326</v>
      </c>
      <c r="C21" s="76">
        <v>0</v>
      </c>
      <c r="D21" s="76">
        <v>795.36648074611844</v>
      </c>
      <c r="E21" s="76">
        <v>8972.4528037531545</v>
      </c>
      <c r="F21" s="77">
        <f t="shared" si="0"/>
        <v>10960.829713767806</v>
      </c>
      <c r="G21" s="111"/>
      <c r="H21" s="77">
        <v>1192.0820021920599</v>
      </c>
      <c r="I21" s="77">
        <v>0</v>
      </c>
      <c r="J21" s="77">
        <v>710.77500818940939</v>
      </c>
      <c r="K21" s="77">
        <v>9934.2322990877565</v>
      </c>
      <c r="L21" s="77">
        <f t="shared" si="1"/>
        <v>11837.089309469226</v>
      </c>
      <c r="M21" s="111"/>
      <c r="N21" s="77">
        <v>1396.992158879616</v>
      </c>
      <c r="O21" s="77">
        <v>0</v>
      </c>
      <c r="P21" s="77">
        <v>818.9940769967435</v>
      </c>
      <c r="Q21" s="77">
        <v>11315.956701530846</v>
      </c>
      <c r="R21" s="77">
        <f t="shared" si="2"/>
        <v>13531.942937407206</v>
      </c>
      <c r="S21" s="111"/>
      <c r="T21" s="77">
        <v>1386.1506826668774</v>
      </c>
      <c r="U21" s="77">
        <v>0</v>
      </c>
      <c r="V21" s="77">
        <v>949.19409202690565</v>
      </c>
      <c r="W21" s="77">
        <v>12008.088439200561</v>
      </c>
      <c r="X21" s="77">
        <f t="shared" si="3"/>
        <v>14343.433213894345</v>
      </c>
      <c r="Y21" s="108"/>
      <c r="Z21" s="77">
        <v>1365.9772617143753</v>
      </c>
      <c r="AA21" s="77">
        <v>0</v>
      </c>
      <c r="AB21" s="77">
        <v>1067.0532849726369</v>
      </c>
      <c r="AC21" s="77">
        <v>13328.771791157462</v>
      </c>
      <c r="AD21" s="77">
        <f t="shared" si="4"/>
        <v>15761.802337844474</v>
      </c>
      <c r="AE21" s="108"/>
      <c r="AF21" s="77">
        <v>1418.5584688319564</v>
      </c>
      <c r="AG21" s="77">
        <v>0</v>
      </c>
      <c r="AH21" s="77">
        <v>1161.5990202430021</v>
      </c>
      <c r="AI21" s="77">
        <v>13768.213027326365</v>
      </c>
      <c r="AJ21" s="77">
        <f t="shared" si="5"/>
        <v>16348.370516401323</v>
      </c>
      <c r="AR21" s="77">
        <v>1499.2211995462751</v>
      </c>
      <c r="AS21" s="77">
        <v>0</v>
      </c>
      <c r="AT21" s="77">
        <v>1458.5512897041683</v>
      </c>
      <c r="AU21" s="77">
        <v>14547.547427709593</v>
      </c>
      <c r="AV21" s="77">
        <v>17505.319916960038</v>
      </c>
    </row>
    <row r="22" spans="1:48" x14ac:dyDescent="0.2">
      <c r="A22" s="40">
        <v>17</v>
      </c>
      <c r="B22" s="118">
        <v>1198.3638080866372</v>
      </c>
      <c r="C22" s="118">
        <v>0</v>
      </c>
      <c r="D22" s="118">
        <v>795.36648074611821</v>
      </c>
      <c r="E22" s="118">
        <v>9013.3584633799746</v>
      </c>
      <c r="F22" s="41">
        <f t="shared" si="0"/>
        <v>11007.08875221273</v>
      </c>
      <c r="G22" s="111"/>
      <c r="H22" s="41">
        <v>1198.1149688298769</v>
      </c>
      <c r="I22" s="41">
        <v>0</v>
      </c>
      <c r="J22" s="41">
        <v>714.37214488261975</v>
      </c>
      <c r="K22" s="41">
        <v>10091.901023889201</v>
      </c>
      <c r="L22" s="41">
        <f t="shared" si="1"/>
        <v>12004.388137601698</v>
      </c>
      <c r="M22" s="111"/>
      <c r="N22" s="41">
        <v>1375.8674288737172</v>
      </c>
      <c r="O22" s="41">
        <v>0</v>
      </c>
      <c r="P22" s="41">
        <v>806.60959177038262</v>
      </c>
      <c r="Q22" s="41">
        <v>11150.857160980249</v>
      </c>
      <c r="R22" s="41">
        <f t="shared" si="2"/>
        <v>13333.334181624348</v>
      </c>
      <c r="S22" s="111"/>
      <c r="T22" s="41">
        <v>1360.4748849687969</v>
      </c>
      <c r="U22" s="41">
        <v>0</v>
      </c>
      <c r="V22" s="41">
        <v>931.612081796815</v>
      </c>
      <c r="W22" s="41">
        <v>11787.614722295759</v>
      </c>
      <c r="X22" s="41">
        <f t="shared" si="3"/>
        <v>14079.70168906137</v>
      </c>
      <c r="Y22" s="108"/>
      <c r="Z22" s="41">
        <v>1364.2218462109804</v>
      </c>
      <c r="AA22" s="41">
        <v>0</v>
      </c>
      <c r="AB22" s="41">
        <v>1050.4066564175471</v>
      </c>
      <c r="AC22" s="41">
        <v>13122.701584330012</v>
      </c>
      <c r="AD22" s="41">
        <f t="shared" si="4"/>
        <v>15537.33008695854</v>
      </c>
      <c r="AE22" s="108"/>
      <c r="AF22" s="41">
        <v>1416.7435211829509</v>
      </c>
      <c r="AG22" s="41">
        <v>0</v>
      </c>
      <c r="AH22" s="41">
        <v>1143.2496518578794</v>
      </c>
      <c r="AI22" s="41">
        <v>13552.676187777155</v>
      </c>
      <c r="AJ22" s="41">
        <f t="shared" si="5"/>
        <v>16112.669360817985</v>
      </c>
      <c r="AR22" s="41">
        <v>1498.143663706888</v>
      </c>
      <c r="AS22" s="41">
        <v>0</v>
      </c>
      <c r="AT22" s="41">
        <v>1447.125818020535</v>
      </c>
      <c r="AU22" s="41">
        <v>14436.379499976229</v>
      </c>
      <c r="AV22" s="41">
        <v>17381.648981703653</v>
      </c>
    </row>
    <row r="23" spans="1:48" x14ac:dyDescent="0.2">
      <c r="A23" s="78">
        <v>18</v>
      </c>
      <c r="B23" s="76">
        <v>1157.6934927520201</v>
      </c>
      <c r="C23" s="76">
        <v>0</v>
      </c>
      <c r="D23" s="76">
        <v>795.36648074611844</v>
      </c>
      <c r="E23" s="76">
        <v>8758.8493387579601</v>
      </c>
      <c r="F23" s="77">
        <f t="shared" si="0"/>
        <v>10711.909312256099</v>
      </c>
      <c r="G23" s="111"/>
      <c r="H23" s="77">
        <v>1139.7482007855454</v>
      </c>
      <c r="I23" s="77">
        <v>0</v>
      </c>
      <c r="J23" s="77">
        <v>679.57114968395615</v>
      </c>
      <c r="K23" s="77">
        <v>9790.1670891571339</v>
      </c>
      <c r="L23" s="77">
        <f t="shared" si="1"/>
        <v>11609.486439626635</v>
      </c>
      <c r="M23" s="111"/>
      <c r="N23" s="77">
        <v>1307.2124015050094</v>
      </c>
      <c r="O23" s="77">
        <v>0</v>
      </c>
      <c r="P23" s="77">
        <v>766.36021713100342</v>
      </c>
      <c r="Q23" s="77">
        <v>10893.085532359813</v>
      </c>
      <c r="R23" s="77">
        <f t="shared" si="2"/>
        <v>12966.658150995827</v>
      </c>
      <c r="S23" s="111"/>
      <c r="T23" s="77">
        <v>1290.8435301644386</v>
      </c>
      <c r="U23" s="77">
        <v>0</v>
      </c>
      <c r="V23" s="77">
        <v>883.93063458721872</v>
      </c>
      <c r="W23" s="77">
        <v>11347.562938287803</v>
      </c>
      <c r="X23" s="77">
        <f t="shared" si="3"/>
        <v>13522.337103039461</v>
      </c>
      <c r="Y23" s="108"/>
      <c r="Z23" s="77">
        <v>1359.2769443368093</v>
      </c>
      <c r="AA23" s="77">
        <v>0</v>
      </c>
      <c r="AB23" s="77">
        <v>1003.5140862075338</v>
      </c>
      <c r="AC23" s="77">
        <v>12711.196192243866</v>
      </c>
      <c r="AD23" s="77">
        <f t="shared" si="4"/>
        <v>15073.987222788208</v>
      </c>
      <c r="AE23" s="108"/>
      <c r="AF23" s="77">
        <v>1412.9210740975559</v>
      </c>
      <c r="AG23" s="77">
        <v>0</v>
      </c>
      <c r="AH23" s="77">
        <v>1104.604190243065</v>
      </c>
      <c r="AI23" s="77">
        <v>13242.256714292573</v>
      </c>
      <c r="AJ23" s="77">
        <f t="shared" si="5"/>
        <v>15759.781978633193</v>
      </c>
      <c r="AR23" s="77">
        <v>1361.6652778514465</v>
      </c>
      <c r="AS23" s="77">
        <v>0</v>
      </c>
      <c r="AT23" s="77">
        <v>0</v>
      </c>
      <c r="AU23" s="77">
        <v>14290.617997857238</v>
      </c>
      <c r="AV23" s="77">
        <v>15652.283275708685</v>
      </c>
    </row>
    <row r="24" spans="1:48" x14ac:dyDescent="0.2">
      <c r="A24" s="40">
        <v>19</v>
      </c>
      <c r="B24" s="118">
        <v>0</v>
      </c>
      <c r="C24" s="118">
        <v>0</v>
      </c>
      <c r="D24" s="118">
        <v>0</v>
      </c>
      <c r="E24" s="118">
        <v>4488.7890655866877</v>
      </c>
      <c r="F24" s="41">
        <f t="shared" si="0"/>
        <v>4488.7890655866877</v>
      </c>
      <c r="G24" s="111"/>
      <c r="H24" s="41">
        <v>0</v>
      </c>
      <c r="I24" s="41">
        <v>0</v>
      </c>
      <c r="J24" s="41">
        <v>0</v>
      </c>
      <c r="K24" s="41">
        <v>4297.2263667420912</v>
      </c>
      <c r="L24" s="41">
        <f t="shared" si="1"/>
        <v>4297.2263667420912</v>
      </c>
      <c r="M24" s="111"/>
      <c r="N24" s="41">
        <v>0</v>
      </c>
      <c r="O24" s="41">
        <v>0</v>
      </c>
      <c r="P24" s="41">
        <v>0</v>
      </c>
      <c r="Q24" s="41">
        <v>5014.0941480010079</v>
      </c>
      <c r="R24" s="41">
        <f t="shared" si="2"/>
        <v>5014.0941480010079</v>
      </c>
      <c r="S24" s="111"/>
      <c r="T24" s="41">
        <v>0</v>
      </c>
      <c r="U24" s="41">
        <v>0</v>
      </c>
      <c r="V24" s="41">
        <v>0</v>
      </c>
      <c r="W24" s="41">
        <v>5692.3898986008526</v>
      </c>
      <c r="X24" s="41">
        <f t="shared" si="3"/>
        <v>5692.3898986008526</v>
      </c>
      <c r="Y24" s="108"/>
      <c r="Z24" s="41">
        <v>1253.4546645295663</v>
      </c>
      <c r="AA24" s="41">
        <v>0</v>
      </c>
      <c r="AB24" s="41">
        <v>0</v>
      </c>
      <c r="AC24" s="41">
        <v>6491.3447749407123</v>
      </c>
      <c r="AD24" s="41">
        <f t="shared" si="4"/>
        <v>7744.7994394702782</v>
      </c>
      <c r="AE24" s="108"/>
      <c r="AF24" s="41">
        <v>1303.6639740118158</v>
      </c>
      <c r="AG24" s="41">
        <v>0</v>
      </c>
      <c r="AH24" s="41">
        <v>0</v>
      </c>
      <c r="AI24" s="41">
        <v>6739.5456373225015</v>
      </c>
      <c r="AJ24" s="41">
        <f t="shared" si="5"/>
        <v>8043.2096113343177</v>
      </c>
      <c r="AR24" s="41">
        <v>1361.6652778514463</v>
      </c>
      <c r="AS24" s="41">
        <v>0</v>
      </c>
      <c r="AT24" s="41">
        <v>0</v>
      </c>
      <c r="AU24" s="41">
        <v>8407.8813987445901</v>
      </c>
      <c r="AV24" s="41">
        <v>9769.5466765960373</v>
      </c>
    </row>
    <row r="25" spans="1:48" x14ac:dyDescent="0.2">
      <c r="A25" s="78">
        <v>20</v>
      </c>
      <c r="B25" s="76">
        <v>0</v>
      </c>
      <c r="C25" s="76">
        <v>0</v>
      </c>
      <c r="D25" s="76">
        <v>20.20598731654179</v>
      </c>
      <c r="E25" s="76">
        <v>5267.0937650247979</v>
      </c>
      <c r="F25" s="77">
        <f t="shared" si="0"/>
        <v>5287.2997523413396</v>
      </c>
      <c r="G25" s="111"/>
      <c r="H25" s="77">
        <v>0</v>
      </c>
      <c r="I25" s="77">
        <v>0</v>
      </c>
      <c r="J25" s="77">
        <v>42.080744571324992</v>
      </c>
      <c r="K25" s="77">
        <v>5026.7614273818954</v>
      </c>
      <c r="L25" s="77">
        <f t="shared" si="1"/>
        <v>5068.8421719532207</v>
      </c>
      <c r="M25" s="111"/>
      <c r="N25" s="77">
        <v>0</v>
      </c>
      <c r="O25" s="77">
        <v>0</v>
      </c>
      <c r="P25" s="77">
        <v>8.9862771645753767</v>
      </c>
      <c r="Q25" s="77">
        <v>5466.5485513792128</v>
      </c>
      <c r="R25" s="77">
        <f t="shared" si="2"/>
        <v>5475.5348285437885</v>
      </c>
      <c r="S25" s="111"/>
      <c r="T25" s="77">
        <v>0</v>
      </c>
      <c r="U25" s="77">
        <v>0</v>
      </c>
      <c r="V25" s="77">
        <v>117.78984158438179</v>
      </c>
      <c r="W25" s="77">
        <v>6032.7892016159703</v>
      </c>
      <c r="X25" s="77">
        <f t="shared" si="3"/>
        <v>6150.5790432003523</v>
      </c>
      <c r="Y25" s="108"/>
      <c r="Z25" s="77">
        <v>0</v>
      </c>
      <c r="AA25" s="77">
        <v>0</v>
      </c>
      <c r="AB25" s="77">
        <v>177.32175672451882</v>
      </c>
      <c r="AC25" s="77">
        <v>6443.658555450811</v>
      </c>
      <c r="AD25" s="77">
        <f t="shared" si="4"/>
        <v>6620.9803121753303</v>
      </c>
      <c r="AE25" s="108"/>
      <c r="AF25" s="77">
        <v>0</v>
      </c>
      <c r="AG25" s="77">
        <v>0</v>
      </c>
      <c r="AH25" s="77">
        <v>170.2104138669211</v>
      </c>
      <c r="AI25" s="77">
        <v>7068.0828893597663</v>
      </c>
      <c r="AJ25" s="77">
        <f t="shared" si="5"/>
        <v>7238.2933032266874</v>
      </c>
      <c r="AR25" s="77">
        <v>0</v>
      </c>
      <c r="AS25" s="77">
        <v>0</v>
      </c>
      <c r="AT25" s="77">
        <v>56.463969753678576</v>
      </c>
      <c r="AU25" s="77">
        <v>8562.634545360901</v>
      </c>
      <c r="AV25" s="77">
        <v>8619.0985151145796</v>
      </c>
    </row>
    <row r="26" spans="1:48" x14ac:dyDescent="0.2">
      <c r="A26" s="40">
        <v>21</v>
      </c>
      <c r="B26" s="118">
        <v>0</v>
      </c>
      <c r="C26" s="118">
        <v>0</v>
      </c>
      <c r="D26" s="118">
        <v>20.475560045320634</v>
      </c>
      <c r="E26" s="118">
        <v>5788.283893890648</v>
      </c>
      <c r="F26" s="41">
        <f t="shared" si="0"/>
        <v>5808.7594539359688</v>
      </c>
      <c r="G26" s="111"/>
      <c r="H26" s="41">
        <v>0</v>
      </c>
      <c r="I26" s="41">
        <v>0</v>
      </c>
      <c r="J26" s="41">
        <v>43.854907091606805</v>
      </c>
      <c r="K26" s="41">
        <v>6184.1844014539292</v>
      </c>
      <c r="L26" s="41">
        <f t="shared" si="1"/>
        <v>6228.0393085455362</v>
      </c>
      <c r="M26" s="111"/>
      <c r="N26" s="41">
        <v>0</v>
      </c>
      <c r="O26" s="41">
        <v>0</v>
      </c>
      <c r="P26" s="41">
        <v>9.8949345233467785</v>
      </c>
      <c r="Q26" s="41">
        <v>6793.2961557316421</v>
      </c>
      <c r="R26" s="41">
        <f t="shared" si="2"/>
        <v>6803.1910902549889</v>
      </c>
      <c r="S26" s="111"/>
      <c r="T26" s="41">
        <v>0</v>
      </c>
      <c r="U26" s="41">
        <v>0</v>
      </c>
      <c r="V26" s="41">
        <v>135.56367728097081</v>
      </c>
      <c r="W26" s="41">
        <v>7630.3643332958882</v>
      </c>
      <c r="X26" s="41">
        <f t="shared" si="3"/>
        <v>7765.9280105768594</v>
      </c>
      <c r="Y26" s="108"/>
      <c r="Z26" s="41">
        <v>0</v>
      </c>
      <c r="AA26" s="41">
        <v>0</v>
      </c>
      <c r="AB26" s="41">
        <v>217.23546069900186</v>
      </c>
      <c r="AC26" s="41">
        <v>7666.5666424798083</v>
      </c>
      <c r="AD26" s="41">
        <f t="shared" si="4"/>
        <v>7883.8021031788103</v>
      </c>
      <c r="AE26" s="108"/>
      <c r="AF26" s="41">
        <v>0</v>
      </c>
      <c r="AG26" s="41">
        <v>0</v>
      </c>
      <c r="AH26" s="41">
        <v>198.07807769877249</v>
      </c>
      <c r="AI26" s="41">
        <v>8361.4315312768158</v>
      </c>
      <c r="AJ26" s="41">
        <f t="shared" si="5"/>
        <v>8559.509608975588</v>
      </c>
      <c r="AR26" s="41">
        <v>0</v>
      </c>
      <c r="AS26" s="41">
        <v>0</v>
      </c>
      <c r="AT26" s="41">
        <v>59.97296318645521</v>
      </c>
      <c r="AU26" s="41">
        <v>9358.299484077992</v>
      </c>
      <c r="AV26" s="41">
        <v>9418.2724472644477</v>
      </c>
    </row>
    <row r="27" spans="1:48" x14ac:dyDescent="0.2">
      <c r="A27" s="78">
        <v>22</v>
      </c>
      <c r="B27" s="76">
        <v>0</v>
      </c>
      <c r="C27" s="76">
        <v>0</v>
      </c>
      <c r="D27" s="76">
        <v>19.004384044005366</v>
      </c>
      <c r="E27" s="76">
        <v>5890.2660883868812</v>
      </c>
      <c r="F27" s="77">
        <f t="shared" si="0"/>
        <v>5909.2704724308869</v>
      </c>
      <c r="G27" s="111"/>
      <c r="H27" s="77">
        <v>0</v>
      </c>
      <c r="I27" s="77">
        <v>0</v>
      </c>
      <c r="J27" s="77">
        <v>41.209755294602616</v>
      </c>
      <c r="K27" s="77">
        <v>6730.0328401407296</v>
      </c>
      <c r="L27" s="77">
        <f t="shared" si="1"/>
        <v>6771.2425954353321</v>
      </c>
      <c r="M27" s="111"/>
      <c r="N27" s="77">
        <v>0</v>
      </c>
      <c r="O27" s="77">
        <v>0</v>
      </c>
      <c r="P27" s="77">
        <v>9.5859539011490593</v>
      </c>
      <c r="Q27" s="77">
        <v>7350.7965478711203</v>
      </c>
      <c r="R27" s="77">
        <f t="shared" si="2"/>
        <v>7360.3825017722693</v>
      </c>
      <c r="S27" s="111"/>
      <c r="T27" s="77">
        <v>0</v>
      </c>
      <c r="U27" s="77">
        <v>0</v>
      </c>
      <c r="V27" s="77">
        <v>123.51744591840327</v>
      </c>
      <c r="W27" s="77">
        <v>7953.5708717206016</v>
      </c>
      <c r="X27" s="77">
        <f t="shared" si="3"/>
        <v>8077.0883176390053</v>
      </c>
      <c r="Y27" s="108"/>
      <c r="Z27" s="77">
        <v>0</v>
      </c>
      <c r="AA27" s="77">
        <v>0</v>
      </c>
      <c r="AB27" s="77">
        <v>202.16665250213055</v>
      </c>
      <c r="AC27" s="77">
        <v>7896.5673022446808</v>
      </c>
      <c r="AD27" s="77">
        <f t="shared" si="4"/>
        <v>8098.7339547468109</v>
      </c>
      <c r="AE27" s="108"/>
      <c r="AF27" s="77">
        <v>0</v>
      </c>
      <c r="AG27" s="77">
        <v>0</v>
      </c>
      <c r="AH27" s="77">
        <v>192.80835459421104</v>
      </c>
      <c r="AI27" s="77">
        <v>8236.2489582421222</v>
      </c>
      <c r="AJ27" s="77">
        <f t="shared" si="5"/>
        <v>8429.0573128363339</v>
      </c>
      <c r="AR27" s="77">
        <v>0</v>
      </c>
      <c r="AS27" s="77">
        <v>0</v>
      </c>
      <c r="AT27" s="77">
        <v>54.152164272892847</v>
      </c>
      <c r="AU27" s="77">
        <v>9395.8024102407016</v>
      </c>
      <c r="AV27" s="77">
        <v>9449.9545745135947</v>
      </c>
    </row>
    <row r="28" spans="1:48" x14ac:dyDescent="0.2">
      <c r="A28" s="40">
        <v>23</v>
      </c>
      <c r="B28" s="118">
        <v>0</v>
      </c>
      <c r="C28" s="118">
        <v>0</v>
      </c>
      <c r="D28" s="118">
        <v>19.715541754402715</v>
      </c>
      <c r="E28" s="118">
        <v>5569.6103528580788</v>
      </c>
      <c r="F28" s="41">
        <f t="shared" si="0"/>
        <v>5589.3258946124815</v>
      </c>
      <c r="G28" s="111"/>
      <c r="H28" s="41">
        <v>0</v>
      </c>
      <c r="I28" s="41">
        <v>0</v>
      </c>
      <c r="J28" s="41">
        <v>40.38128396428074</v>
      </c>
      <c r="K28" s="41">
        <v>6250.4777575735534</v>
      </c>
      <c r="L28" s="41">
        <f t="shared" si="1"/>
        <v>6290.8590415378339</v>
      </c>
      <c r="M28" s="111"/>
      <c r="N28" s="41">
        <v>0</v>
      </c>
      <c r="O28" s="41">
        <v>0</v>
      </c>
      <c r="P28" s="41">
        <v>9.1679221400823039</v>
      </c>
      <c r="Q28" s="41">
        <v>6826.9694335067297</v>
      </c>
      <c r="R28" s="41">
        <f t="shared" si="2"/>
        <v>6836.1373556468125</v>
      </c>
      <c r="S28" s="111"/>
      <c r="T28" s="41">
        <v>0</v>
      </c>
      <c r="U28" s="41">
        <v>0</v>
      </c>
      <c r="V28" s="41">
        <v>123.16345549617998</v>
      </c>
      <c r="W28" s="41">
        <v>7602.0223586922384</v>
      </c>
      <c r="X28" s="41">
        <f t="shared" si="3"/>
        <v>7725.1858141884186</v>
      </c>
      <c r="Y28" s="108"/>
      <c r="Z28" s="41">
        <v>0</v>
      </c>
      <c r="AA28" s="41">
        <v>0</v>
      </c>
      <c r="AB28" s="41">
        <v>207.34527763674996</v>
      </c>
      <c r="AC28" s="41">
        <v>7423.0582938655598</v>
      </c>
      <c r="AD28" s="41">
        <f t="shared" si="4"/>
        <v>7630.4035715023101</v>
      </c>
      <c r="AE28" s="108"/>
      <c r="AF28" s="41">
        <v>0</v>
      </c>
      <c r="AG28" s="41">
        <v>0</v>
      </c>
      <c r="AH28" s="41">
        <v>207.24111131479088</v>
      </c>
      <c r="AI28" s="41">
        <v>7739.1365088295452</v>
      </c>
      <c r="AJ28" s="41">
        <f t="shared" si="5"/>
        <v>7946.3776201443361</v>
      </c>
      <c r="AR28" s="41">
        <v>0</v>
      </c>
      <c r="AS28" s="41">
        <v>0</v>
      </c>
      <c r="AT28" s="41">
        <v>53.491263234992957</v>
      </c>
      <c r="AU28" s="41">
        <v>8918.3946641322091</v>
      </c>
      <c r="AV28" s="41">
        <v>8971.8859273672024</v>
      </c>
    </row>
    <row r="29" spans="1:48" x14ac:dyDescent="0.2">
      <c r="A29" s="78">
        <v>24</v>
      </c>
      <c r="B29" s="76">
        <v>0</v>
      </c>
      <c r="C29" s="76">
        <v>0</v>
      </c>
      <c r="D29" s="76">
        <v>23.423359182460207</v>
      </c>
      <c r="E29" s="76">
        <v>4964.1216755548248</v>
      </c>
      <c r="F29" s="77">
        <f t="shared" si="0"/>
        <v>4987.5450347372853</v>
      </c>
      <c r="G29" s="111"/>
      <c r="H29" s="77">
        <v>0</v>
      </c>
      <c r="I29" s="77">
        <v>0</v>
      </c>
      <c r="J29" s="77">
        <v>40.635563294990469</v>
      </c>
      <c r="K29" s="77">
        <v>5284.5473322952448</v>
      </c>
      <c r="L29" s="77">
        <f t="shared" si="1"/>
        <v>5325.1828955902356</v>
      </c>
      <c r="M29" s="111"/>
      <c r="N29" s="77">
        <v>0</v>
      </c>
      <c r="O29" s="77">
        <v>0</v>
      </c>
      <c r="P29" s="77">
        <v>9.1341820471905493</v>
      </c>
      <c r="Q29" s="77">
        <v>5801.0992384014198</v>
      </c>
      <c r="R29" s="77">
        <f t="shared" si="2"/>
        <v>5810.2334204486106</v>
      </c>
      <c r="S29" s="111"/>
      <c r="T29" s="77">
        <v>0</v>
      </c>
      <c r="U29" s="77">
        <v>0</v>
      </c>
      <c r="V29" s="77">
        <v>126.34524087545739</v>
      </c>
      <c r="W29" s="77">
        <v>6669.0932591053534</v>
      </c>
      <c r="X29" s="77">
        <f t="shared" si="3"/>
        <v>6795.4384999808108</v>
      </c>
      <c r="Y29" s="108"/>
      <c r="Z29" s="77">
        <v>0</v>
      </c>
      <c r="AA29" s="77">
        <v>0</v>
      </c>
      <c r="AB29" s="77">
        <v>203.57525136234014</v>
      </c>
      <c r="AC29" s="77">
        <v>6325.3805649422247</v>
      </c>
      <c r="AD29" s="77">
        <f t="shared" si="4"/>
        <v>6528.9558163045649</v>
      </c>
      <c r="AE29" s="108"/>
      <c r="AF29" s="77">
        <v>0</v>
      </c>
      <c r="AG29" s="77">
        <v>0</v>
      </c>
      <c r="AH29" s="77">
        <v>204.58910416706325</v>
      </c>
      <c r="AI29" s="77">
        <v>6618.9858254955016</v>
      </c>
      <c r="AJ29" s="77">
        <f t="shared" si="5"/>
        <v>6823.5749296625645</v>
      </c>
      <c r="AR29" s="77">
        <v>0</v>
      </c>
      <c r="AS29" s="77">
        <v>0</v>
      </c>
      <c r="AT29" s="77">
        <v>56.123557599446826</v>
      </c>
      <c r="AU29" s="77">
        <v>7989.2896145293271</v>
      </c>
      <c r="AV29" s="77">
        <v>8045.413172128774</v>
      </c>
    </row>
    <row r="30" spans="1:48" x14ac:dyDescent="0.2">
      <c r="A30" s="40">
        <v>25</v>
      </c>
      <c r="B30" s="118">
        <v>0</v>
      </c>
      <c r="C30" s="118">
        <v>0</v>
      </c>
      <c r="D30" s="118">
        <v>25.349670417064633</v>
      </c>
      <c r="E30" s="118">
        <v>4209.510999269748</v>
      </c>
      <c r="F30" s="41">
        <f t="shared" si="0"/>
        <v>4234.8606696868128</v>
      </c>
      <c r="G30" s="111"/>
      <c r="H30" s="41">
        <v>0</v>
      </c>
      <c r="I30" s="41">
        <v>0</v>
      </c>
      <c r="J30" s="41">
        <v>44.891619499081202</v>
      </c>
      <c r="K30" s="41">
        <v>4072.7010602348332</v>
      </c>
      <c r="L30" s="41">
        <f t="shared" si="1"/>
        <v>4117.5926797339143</v>
      </c>
      <c r="M30" s="111"/>
      <c r="N30" s="41">
        <v>0</v>
      </c>
      <c r="O30" s="41">
        <v>0</v>
      </c>
      <c r="P30" s="41">
        <v>9.6560310705805303</v>
      </c>
      <c r="Q30" s="41">
        <v>4420.7676937029019</v>
      </c>
      <c r="R30" s="41">
        <f t="shared" si="2"/>
        <v>4430.4237247734827</v>
      </c>
      <c r="S30" s="111"/>
      <c r="T30" s="41">
        <v>0</v>
      </c>
      <c r="U30" s="41">
        <v>0</v>
      </c>
      <c r="V30" s="41">
        <v>128.70990767787214</v>
      </c>
      <c r="W30" s="41">
        <v>5311.1665672283389</v>
      </c>
      <c r="X30" s="41">
        <f t="shared" si="3"/>
        <v>5439.8764749062111</v>
      </c>
      <c r="Y30" s="108"/>
      <c r="Z30" s="41">
        <v>0</v>
      </c>
      <c r="AA30" s="41">
        <v>0</v>
      </c>
      <c r="AB30" s="41">
        <v>215.46372823855597</v>
      </c>
      <c r="AC30" s="41">
        <v>5019.3061463143522</v>
      </c>
      <c r="AD30" s="41">
        <f t="shared" si="4"/>
        <v>5234.7698745529078</v>
      </c>
      <c r="AE30" s="108"/>
      <c r="AF30" s="41">
        <v>0</v>
      </c>
      <c r="AG30" s="41">
        <v>0</v>
      </c>
      <c r="AH30" s="41">
        <v>219.53651710224685</v>
      </c>
      <c r="AI30" s="41">
        <v>5242.6187652690824</v>
      </c>
      <c r="AJ30" s="41">
        <f t="shared" si="5"/>
        <v>5462.1552823713291</v>
      </c>
      <c r="AR30" s="41">
        <v>0</v>
      </c>
      <c r="AS30" s="41">
        <v>0</v>
      </c>
      <c r="AT30" s="41">
        <v>62.724865869933168</v>
      </c>
      <c r="AU30" s="41">
        <v>6741.7477211397327</v>
      </c>
      <c r="AV30" s="41">
        <v>6804.4725870096654</v>
      </c>
    </row>
    <row r="31" spans="1:48" x14ac:dyDescent="0.2">
      <c r="A31" s="78">
        <v>26</v>
      </c>
      <c r="B31" s="76">
        <v>0</v>
      </c>
      <c r="C31" s="76">
        <v>0</v>
      </c>
      <c r="D31" s="76">
        <v>0</v>
      </c>
      <c r="E31" s="76">
        <v>3480.3684019788006</v>
      </c>
      <c r="F31" s="77">
        <f t="shared" si="0"/>
        <v>3480.3684019788006</v>
      </c>
      <c r="G31" s="111"/>
      <c r="H31" s="77">
        <v>0</v>
      </c>
      <c r="I31" s="77">
        <v>0</v>
      </c>
      <c r="J31" s="77">
        <v>0</v>
      </c>
      <c r="K31" s="77">
        <v>3116.8212323457074</v>
      </c>
      <c r="L31" s="77">
        <f t="shared" si="1"/>
        <v>3116.8212323457074</v>
      </c>
      <c r="M31" s="111"/>
      <c r="N31" s="77">
        <v>0</v>
      </c>
      <c r="O31" s="77">
        <v>0</v>
      </c>
      <c r="P31" s="77">
        <v>0</v>
      </c>
      <c r="Q31" s="77">
        <v>3467.7141716442716</v>
      </c>
      <c r="R31" s="77">
        <f t="shared" si="2"/>
        <v>3467.7141716442716</v>
      </c>
      <c r="S31" s="111"/>
      <c r="T31" s="77">
        <v>0</v>
      </c>
      <c r="U31" s="77">
        <v>0</v>
      </c>
      <c r="V31" s="77">
        <v>0</v>
      </c>
      <c r="W31" s="77">
        <v>4158.4739863984887</v>
      </c>
      <c r="X31" s="77">
        <f t="shared" si="3"/>
        <v>4158.4739863984887</v>
      </c>
      <c r="Y31" s="108"/>
      <c r="Z31" s="77">
        <v>0</v>
      </c>
      <c r="AA31" s="77">
        <v>0</v>
      </c>
      <c r="AB31" s="77">
        <v>0</v>
      </c>
      <c r="AC31" s="77">
        <v>3982.2812149772762</v>
      </c>
      <c r="AD31" s="77">
        <f t="shared" si="4"/>
        <v>3982.2812149772762</v>
      </c>
      <c r="AE31" s="108"/>
      <c r="AF31" s="77">
        <v>0</v>
      </c>
      <c r="AG31" s="77">
        <v>0</v>
      </c>
      <c r="AH31" s="77">
        <v>0</v>
      </c>
      <c r="AI31" s="77">
        <v>4152.6828768662581</v>
      </c>
      <c r="AJ31" s="77">
        <f t="shared" si="5"/>
        <v>4152.6828768662581</v>
      </c>
      <c r="AR31" s="77">
        <v>0</v>
      </c>
      <c r="AS31" s="77">
        <v>0</v>
      </c>
      <c r="AT31" s="77">
        <v>0</v>
      </c>
      <c r="AU31" s="77">
        <v>5680.5865887521722</v>
      </c>
      <c r="AV31" s="77">
        <v>5680.5865887521722</v>
      </c>
    </row>
    <row r="32" spans="1:48" x14ac:dyDescent="0.2">
      <c r="A32" s="40">
        <v>27</v>
      </c>
      <c r="B32" s="118">
        <v>0</v>
      </c>
      <c r="C32" s="118">
        <v>0</v>
      </c>
      <c r="D32" s="118">
        <v>0</v>
      </c>
      <c r="E32" s="118">
        <v>2940.2889925019667</v>
      </c>
      <c r="F32" s="41">
        <f t="shared" si="0"/>
        <v>2940.2889925019667</v>
      </c>
      <c r="G32" s="111"/>
      <c r="H32" s="41">
        <v>0</v>
      </c>
      <c r="I32" s="41">
        <v>0</v>
      </c>
      <c r="J32" s="41">
        <v>0</v>
      </c>
      <c r="K32" s="41">
        <v>2420.8083268459545</v>
      </c>
      <c r="L32" s="41">
        <f t="shared" si="1"/>
        <v>2420.8083268459545</v>
      </c>
      <c r="M32" s="111"/>
      <c r="N32" s="41">
        <v>0</v>
      </c>
      <c r="O32" s="41">
        <v>0</v>
      </c>
      <c r="P32" s="41">
        <v>0</v>
      </c>
      <c r="Q32" s="41">
        <v>2722.2959830898808</v>
      </c>
      <c r="R32" s="41">
        <f t="shared" si="2"/>
        <v>2722.2959830898808</v>
      </c>
      <c r="S32" s="111"/>
      <c r="T32" s="41">
        <v>0</v>
      </c>
      <c r="U32" s="41">
        <v>0</v>
      </c>
      <c r="V32" s="41">
        <v>0</v>
      </c>
      <c r="W32" s="41">
        <v>3293.4861711452863</v>
      </c>
      <c r="X32" s="41">
        <f t="shared" si="3"/>
        <v>3293.4861711452863</v>
      </c>
      <c r="Y32" s="108"/>
      <c r="Z32" s="41">
        <v>0</v>
      </c>
      <c r="AA32" s="41">
        <v>0</v>
      </c>
      <c r="AB32" s="41">
        <v>0</v>
      </c>
      <c r="AC32" s="41">
        <v>3152.6390944291447</v>
      </c>
      <c r="AD32" s="41">
        <f t="shared" si="4"/>
        <v>3152.6390944291447</v>
      </c>
      <c r="AE32" s="108"/>
      <c r="AF32" s="41">
        <v>0</v>
      </c>
      <c r="AG32" s="41">
        <v>0</v>
      </c>
      <c r="AH32" s="41">
        <v>0</v>
      </c>
      <c r="AI32" s="41">
        <v>3303.413359557997</v>
      </c>
      <c r="AJ32" s="41">
        <f t="shared" si="5"/>
        <v>3303.413359557997</v>
      </c>
      <c r="AR32" s="41">
        <v>0</v>
      </c>
      <c r="AS32" s="41">
        <v>0</v>
      </c>
      <c r="AT32" s="41">
        <v>0</v>
      </c>
      <c r="AU32" s="41">
        <v>4877.4780619291569</v>
      </c>
      <c r="AV32" s="41">
        <v>4877.4780619291569</v>
      </c>
    </row>
    <row r="33" spans="1:48" x14ac:dyDescent="0.2">
      <c r="A33" s="78">
        <v>28</v>
      </c>
      <c r="B33" s="76">
        <v>0</v>
      </c>
      <c r="C33" s="76">
        <v>0</v>
      </c>
      <c r="D33" s="76">
        <v>0</v>
      </c>
      <c r="E33" s="76">
        <v>2520.0225563098525</v>
      </c>
      <c r="F33" s="77">
        <f t="shared" si="0"/>
        <v>2520.0225563098525</v>
      </c>
      <c r="G33" s="111"/>
      <c r="H33" s="77">
        <v>0</v>
      </c>
      <c r="I33" s="77">
        <v>0</v>
      </c>
      <c r="J33" s="77">
        <v>0</v>
      </c>
      <c r="K33" s="77">
        <v>2046.5793035983945</v>
      </c>
      <c r="L33" s="77">
        <f t="shared" si="1"/>
        <v>2046.5793035983945</v>
      </c>
      <c r="M33" s="111"/>
      <c r="N33" s="77">
        <v>0</v>
      </c>
      <c r="O33" s="77">
        <v>0</v>
      </c>
      <c r="P33" s="77">
        <v>0</v>
      </c>
      <c r="Q33" s="77">
        <v>2241.2318452050049</v>
      </c>
      <c r="R33" s="77">
        <f t="shared" si="2"/>
        <v>2241.2318452050049</v>
      </c>
      <c r="S33" s="111"/>
      <c r="T33" s="77">
        <v>0</v>
      </c>
      <c r="U33" s="77">
        <v>0</v>
      </c>
      <c r="V33" s="77">
        <v>0</v>
      </c>
      <c r="W33" s="77">
        <v>2713.4697822056623</v>
      </c>
      <c r="X33" s="77">
        <f t="shared" si="3"/>
        <v>2713.4697822056623</v>
      </c>
      <c r="Y33" s="108"/>
      <c r="Z33" s="77">
        <v>0</v>
      </c>
      <c r="AA33" s="77">
        <v>0</v>
      </c>
      <c r="AB33" s="77">
        <v>0</v>
      </c>
      <c r="AC33" s="77">
        <v>2471.6660442650063</v>
      </c>
      <c r="AD33" s="77">
        <f t="shared" si="4"/>
        <v>2471.6660442650063</v>
      </c>
      <c r="AE33" s="108"/>
      <c r="AF33" s="77">
        <v>0</v>
      </c>
      <c r="AG33" s="77">
        <v>0</v>
      </c>
      <c r="AH33" s="77">
        <v>0</v>
      </c>
      <c r="AI33" s="77">
        <v>2749.8816346169028</v>
      </c>
      <c r="AJ33" s="77">
        <f t="shared" si="5"/>
        <v>2749.8816346169028</v>
      </c>
      <c r="AR33" s="77">
        <v>0</v>
      </c>
      <c r="AS33" s="77">
        <v>0</v>
      </c>
      <c r="AT33" s="77">
        <v>0</v>
      </c>
      <c r="AU33" s="77">
        <v>4325.0625474826857</v>
      </c>
      <c r="AV33" s="77">
        <v>4325.0625474826857</v>
      </c>
    </row>
    <row r="34" spans="1:48" x14ac:dyDescent="0.2">
      <c r="A34" s="40">
        <v>29</v>
      </c>
      <c r="B34" s="118">
        <v>0</v>
      </c>
      <c r="C34" s="118">
        <v>0</v>
      </c>
      <c r="D34" s="118">
        <v>0</v>
      </c>
      <c r="E34" s="118">
        <v>2273.1203863613828</v>
      </c>
      <c r="F34" s="41">
        <f t="shared" si="0"/>
        <v>2273.1203863613828</v>
      </c>
      <c r="G34" s="111"/>
      <c r="H34" s="41">
        <v>0</v>
      </c>
      <c r="I34" s="41">
        <v>0</v>
      </c>
      <c r="J34" s="41">
        <v>0</v>
      </c>
      <c r="K34" s="41">
        <v>1717.2917878823528</v>
      </c>
      <c r="L34" s="41">
        <f t="shared" si="1"/>
        <v>1717.2917878823528</v>
      </c>
      <c r="M34" s="111"/>
      <c r="N34" s="41">
        <v>0</v>
      </c>
      <c r="O34" s="41">
        <v>0</v>
      </c>
      <c r="P34" s="41">
        <v>0</v>
      </c>
      <c r="Q34" s="41">
        <v>1880.8804407306739</v>
      </c>
      <c r="R34" s="41">
        <f t="shared" si="2"/>
        <v>1880.8804407306739</v>
      </c>
      <c r="S34" s="111"/>
      <c r="T34" s="41">
        <v>0</v>
      </c>
      <c r="U34" s="41">
        <v>0</v>
      </c>
      <c r="V34" s="41">
        <v>0</v>
      </c>
      <c r="W34" s="41">
        <v>2213.5073568301468</v>
      </c>
      <c r="X34" s="41">
        <f t="shared" si="3"/>
        <v>2213.5073568301468</v>
      </c>
      <c r="Y34" s="108"/>
      <c r="Z34" s="41">
        <v>0</v>
      </c>
      <c r="AA34" s="41">
        <v>0</v>
      </c>
      <c r="AB34" s="41">
        <v>0</v>
      </c>
      <c r="AC34" s="41">
        <v>2002.0656599446957</v>
      </c>
      <c r="AD34" s="41">
        <f t="shared" si="4"/>
        <v>2002.0656599446957</v>
      </c>
      <c r="AE34" s="108"/>
      <c r="AF34" s="41">
        <v>0</v>
      </c>
      <c r="AG34" s="41">
        <v>0</v>
      </c>
      <c r="AH34" s="41">
        <v>0</v>
      </c>
      <c r="AI34" s="41">
        <v>2201.1041214798256</v>
      </c>
      <c r="AJ34" s="41">
        <f t="shared" si="5"/>
        <v>2201.1041214798256</v>
      </c>
      <c r="AR34" s="41">
        <v>0</v>
      </c>
      <c r="AS34" s="41">
        <v>0</v>
      </c>
      <c r="AT34" s="41">
        <v>0</v>
      </c>
      <c r="AU34" s="41">
        <v>3987.4715311900964</v>
      </c>
      <c r="AV34" s="41">
        <v>3987.4715311900964</v>
      </c>
    </row>
    <row r="35" spans="1:48" x14ac:dyDescent="0.2">
      <c r="A35" s="1"/>
      <c r="B35" s="1"/>
      <c r="C35" s="1"/>
      <c r="D35" s="1"/>
      <c r="E35" s="1"/>
      <c r="F35" s="1"/>
      <c r="G35" s="111"/>
      <c r="H35" s="1"/>
      <c r="I35" s="1"/>
      <c r="J35" s="1"/>
      <c r="K35" s="1"/>
      <c r="L35" s="1"/>
      <c r="M35" s="111"/>
      <c r="N35" s="1"/>
      <c r="O35" s="1"/>
      <c r="P35" s="1"/>
      <c r="Q35" s="1"/>
      <c r="R35" s="1"/>
      <c r="S35" s="111"/>
      <c r="T35" s="76"/>
      <c r="U35" s="76"/>
      <c r="V35" s="76"/>
      <c r="W35" s="76"/>
      <c r="X35" s="76"/>
      <c r="Y35" s="123"/>
      <c r="Z35" s="105"/>
      <c r="AA35" s="105"/>
      <c r="AB35" s="105"/>
      <c r="AC35" s="105"/>
      <c r="AD35" s="105"/>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17903.025489597378</v>
      </c>
      <c r="D39" s="68">
        <f>SUM(H5:H10)</f>
        <v>18225.81823804988</v>
      </c>
      <c r="E39" s="67">
        <f>SUM(N5:N10)</f>
        <v>22198.190416653502</v>
      </c>
      <c r="F39" s="68">
        <f>SUM(T5:T10)</f>
        <v>22849.16217667811</v>
      </c>
      <c r="G39" s="64">
        <f>SUM(Z5:Z10)</f>
        <v>23736.220949427487</v>
      </c>
      <c r="H39" s="99">
        <f>SUM(AF5:AF10)</f>
        <v>25815.745437453068</v>
      </c>
      <c r="I39" s="81">
        <f>SUM(AR5:AR10)</f>
        <v>28414.049768677804</v>
      </c>
      <c r="J39" s="3"/>
    </row>
    <row r="40" spans="1:48" x14ac:dyDescent="0.2">
      <c r="A40" s="53"/>
      <c r="B40" s="128" t="s">
        <v>45</v>
      </c>
      <c r="C40" s="129">
        <f>SUM(B11:B16)</f>
        <v>8160.7915972849532</v>
      </c>
      <c r="D40" s="55">
        <f>SUM(H11:H16)</f>
        <v>8294.4266522652106</v>
      </c>
      <c r="E40" s="129">
        <f>SUM(N11:N16)</f>
        <v>9678.3473589559126</v>
      </c>
      <c r="F40" s="55">
        <f>SUM(T11:T16)</f>
        <v>9636.8020128587523</v>
      </c>
      <c r="G40" s="129">
        <f>SUM(Z11:Z16)</f>
        <v>9552.5499236391097</v>
      </c>
      <c r="H40" s="130">
        <f>SUM(AF11:AF16)</f>
        <v>9959.6407634188254</v>
      </c>
      <c r="I40" s="143">
        <f>SUM(AR11:AR16)</f>
        <v>10504.637376283601</v>
      </c>
      <c r="J40" s="3"/>
    </row>
    <row r="41" spans="1:48" x14ac:dyDescent="0.2">
      <c r="A41" s="70"/>
      <c r="B41" s="66" t="s">
        <v>46</v>
      </c>
      <c r="C41" s="64">
        <f>SUM(B17:B22)</f>
        <v>7313.0833762890979</v>
      </c>
      <c r="D41" s="65">
        <f>SUM(H17:H22)</f>
        <v>7288.58552870327</v>
      </c>
      <c r="E41" s="64">
        <f>SUM(N17:N22)</f>
        <v>8422.6266639101905</v>
      </c>
      <c r="F41" s="65">
        <f>SUM(T17:T22)</f>
        <v>8300.8241026782252</v>
      </c>
      <c r="G41" s="64">
        <f>SUM(Z17:Z22)</f>
        <v>8195.7980303058612</v>
      </c>
      <c r="H41" s="99">
        <f>SUM(AF17:AF22)</f>
        <v>8511.5992694645247</v>
      </c>
      <c r="I41" s="81">
        <f>SUM(AR17:AR22)</f>
        <v>9001.9233667808912</v>
      </c>
      <c r="J41" s="3"/>
    </row>
    <row r="42" spans="1:48" x14ac:dyDescent="0.2">
      <c r="A42" s="131"/>
      <c r="B42" s="132" t="s">
        <v>47</v>
      </c>
      <c r="C42" s="133">
        <f>SUM(B5:B22)</f>
        <v>33376.900463171442</v>
      </c>
      <c r="D42" s="134">
        <f>SUM(H5:H22)</f>
        <v>33808.830419018363</v>
      </c>
      <c r="E42" s="133">
        <f>SUM(N5:N22)</f>
        <v>40299.164439519598</v>
      </c>
      <c r="F42" s="134">
        <f>SUM(T5:T22)</f>
        <v>40786.788292215089</v>
      </c>
      <c r="G42" s="129">
        <f>SUM(Z5:Z22)</f>
        <v>41484.568903372463</v>
      </c>
      <c r="H42" s="130">
        <f>SUM(AF5:AF22)</f>
        <v>44286.985470336418</v>
      </c>
      <c r="I42" s="143">
        <f>SUM(AR5:AR22)</f>
        <v>47920.610511742285</v>
      </c>
      <c r="J42" s="3"/>
    </row>
    <row r="43" spans="1:48" x14ac:dyDescent="0.2">
      <c r="A43" s="71" t="s">
        <v>1</v>
      </c>
      <c r="B43" s="69" t="s">
        <v>44</v>
      </c>
      <c r="C43" s="67">
        <f>SUM(C5:C10)</f>
        <v>26706.613586529449</v>
      </c>
      <c r="D43" s="68">
        <f>SUM(I5:I10)</f>
        <v>26420.660458733724</v>
      </c>
      <c r="E43" s="67">
        <f>SUM(O5:O10)</f>
        <v>36919.423826735438</v>
      </c>
      <c r="F43" s="68">
        <f>SUM(U5:U10)</f>
        <v>35846.482058709262</v>
      </c>
      <c r="G43" s="67">
        <f>SUM(AA5:AA10)</f>
        <v>38408.369914730371</v>
      </c>
      <c r="H43" s="100">
        <f>SUM(AG5:AG10)</f>
        <v>43115.568419268617</v>
      </c>
      <c r="I43" s="85">
        <f>SUM(AS5:AS10)</f>
        <v>49202.640598855876</v>
      </c>
      <c r="J43" s="3"/>
    </row>
    <row r="44" spans="1:48" x14ac:dyDescent="0.2">
      <c r="A44" s="53"/>
      <c r="B44" s="128" t="s">
        <v>45</v>
      </c>
      <c r="C44" s="129">
        <f>SUM(C11:C16)</f>
        <v>10822.351118837434</v>
      </c>
      <c r="D44" s="55">
        <f>SUM(I11:I16)</f>
        <v>11503.565365728233</v>
      </c>
      <c r="E44" s="129">
        <f>SUM(O11:O16)</f>
        <v>16003.352748096875</v>
      </c>
      <c r="F44" s="55">
        <f>SUM(U11:U16)</f>
        <v>17006.526948523038</v>
      </c>
      <c r="G44" s="129">
        <f>SUM(AA11:AA16)</f>
        <v>18670.518296792961</v>
      </c>
      <c r="H44" s="130">
        <f>SUM(AG11:AG16)</f>
        <v>18760.175770075275</v>
      </c>
      <c r="I44" s="143">
        <f>SUM(AS11:AS16)</f>
        <v>21068.698734962854</v>
      </c>
      <c r="J44" s="3"/>
    </row>
    <row r="45" spans="1:48" x14ac:dyDescent="0.2">
      <c r="A45" s="66"/>
      <c r="B45" s="66" t="s">
        <v>46</v>
      </c>
      <c r="C45" s="64">
        <f>SUM(C17:C22)</f>
        <v>821.877486538516</v>
      </c>
      <c r="D45" s="65">
        <f>SUM(I17:I22)</f>
        <v>979.88223476953522</v>
      </c>
      <c r="E45" s="64">
        <f>SUM(O17:O22)</f>
        <v>1354.2083176259532</v>
      </c>
      <c r="F45" s="65">
        <f>SUM(U17:U22)</f>
        <v>1611.4772662790617</v>
      </c>
      <c r="G45" s="64">
        <f>SUM(AA17:AA22)</f>
        <v>1197.5887241899941</v>
      </c>
      <c r="H45" s="99">
        <f>SUM(AG17:AG22)</f>
        <v>1295.6380387647164</v>
      </c>
      <c r="I45" s="81">
        <f>SUM(AS17:AS22)</f>
        <v>1346.1833037885078</v>
      </c>
      <c r="J45" s="3"/>
    </row>
    <row r="46" spans="1:48" x14ac:dyDescent="0.2">
      <c r="A46" s="132"/>
      <c r="B46" s="132" t="s">
        <v>47</v>
      </c>
      <c r="C46" s="133">
        <f>SUM(C5:C22)</f>
        <v>38350.842191905387</v>
      </c>
      <c r="D46" s="134">
        <f>SUM(I5:I22)</f>
        <v>38904.108059231505</v>
      </c>
      <c r="E46" s="133">
        <f>SUM(O5:O22)</f>
        <v>54276.984892458277</v>
      </c>
      <c r="F46" s="134">
        <f>SUM(U5:U22)</f>
        <v>54464.486273511378</v>
      </c>
      <c r="G46" s="133">
        <f>SUM(AA5:AA22)</f>
        <v>58276.476935713312</v>
      </c>
      <c r="H46" s="135">
        <f>SUM(AG5:AG22)</f>
        <v>63171.38222810861</v>
      </c>
      <c r="I46" s="145">
        <f>SUM(AS5:AS22)</f>
        <v>71617.522637607239</v>
      </c>
      <c r="J46" s="3"/>
    </row>
    <row r="47" spans="1:48" x14ac:dyDescent="0.2">
      <c r="A47" s="69" t="s">
        <v>48</v>
      </c>
      <c r="B47" s="69" t="s">
        <v>44</v>
      </c>
      <c r="C47" s="67">
        <f>SUM(D5:D10)</f>
        <v>4772.1988844767111</v>
      </c>
      <c r="D47" s="68">
        <f>SUM(J5:J10)</f>
        <v>4380.9723166677586</v>
      </c>
      <c r="E47" s="67">
        <f>SUM(P5:P10)</f>
        <v>4968.3089583279598</v>
      </c>
      <c r="F47" s="68">
        <f>SUM(V5:V10)</f>
        <v>5705.0209273754645</v>
      </c>
      <c r="G47" s="64">
        <f>SUM(AB5:AB10)</f>
        <v>6426.3573779104627</v>
      </c>
      <c r="H47" s="99">
        <f>SUM(AH5:AH10)</f>
        <v>7000.8860672991568</v>
      </c>
      <c r="I47" s="81">
        <f>SUM(AT5:AT10)</f>
        <v>8873.3580216995015</v>
      </c>
      <c r="J47" s="3"/>
    </row>
    <row r="48" spans="1:48" x14ac:dyDescent="0.2">
      <c r="A48" s="54"/>
      <c r="B48" s="128" t="s">
        <v>45</v>
      </c>
      <c r="C48" s="129">
        <f>SUM(D11:D16)</f>
        <v>4772.1988844767111</v>
      </c>
      <c r="D48" s="55">
        <f>SUM(J11:J16)</f>
        <v>4380.9723166677586</v>
      </c>
      <c r="E48" s="129">
        <f>SUM(P11:P16)</f>
        <v>4968.3089583279598</v>
      </c>
      <c r="F48" s="55">
        <f>SUM(V11:V16)</f>
        <v>5705.0209273754645</v>
      </c>
      <c r="G48" s="129">
        <f>SUM(AB11:AB16)</f>
        <v>6426.3573779104627</v>
      </c>
      <c r="H48" s="130">
        <f>SUM(AH11:AH16)</f>
        <v>7000.8860672991559</v>
      </c>
      <c r="I48" s="143">
        <f>SUM(AT11:AT16)</f>
        <v>8873.3580216995015</v>
      </c>
      <c r="J48" s="3"/>
    </row>
    <row r="49" spans="1:10" x14ac:dyDescent="0.2">
      <c r="A49" s="66"/>
      <c r="B49" s="66" t="s">
        <v>46</v>
      </c>
      <c r="C49" s="64">
        <f>SUM(D17:D22)</f>
        <v>4772.1988844767111</v>
      </c>
      <c r="D49" s="65">
        <f>SUM(J17:J22)</f>
        <v>4345.7953641838685</v>
      </c>
      <c r="E49" s="64">
        <f>SUM(P17:P22)</f>
        <v>4937.8096409857662</v>
      </c>
      <c r="F49" s="65">
        <f>SUM(V17:V22)</f>
        <v>5684.1534587406959</v>
      </c>
      <c r="G49" s="64">
        <f>SUM(AB17:AB22)</f>
        <v>6401.6981933304933</v>
      </c>
      <c r="H49" s="99">
        <f>SUM(AH17:AH22)</f>
        <v>6972.1060503003191</v>
      </c>
      <c r="I49" s="81">
        <f>SUM(AT17:AT22)</f>
        <v>8821.2491221910386</v>
      </c>
      <c r="J49" s="3"/>
    </row>
    <row r="50" spans="1:10" x14ac:dyDescent="0.2">
      <c r="A50" s="132"/>
      <c r="B50" s="132" t="s">
        <v>47</v>
      </c>
      <c r="C50" s="133">
        <f>SUM(D5:D22)</f>
        <v>14316.596653430137</v>
      </c>
      <c r="D50" s="134">
        <f>SUM(J5:J22)</f>
        <v>13107.739997519386</v>
      </c>
      <c r="E50" s="133">
        <f>SUM(P5:P22)</f>
        <v>14874.427557641684</v>
      </c>
      <c r="F50" s="134">
        <f>SUM(V5:V22)</f>
        <v>17094.195313491629</v>
      </c>
      <c r="G50" s="129">
        <f>SUM(AB5:AB22)</f>
        <v>19254.412949151425</v>
      </c>
      <c r="H50" s="130">
        <f>SUM(AH5:AH22)</f>
        <v>20973.878184898636</v>
      </c>
      <c r="I50" s="143">
        <f>SUM(AT5:AT22)</f>
        <v>26567.965165590045</v>
      </c>
      <c r="J50" s="3"/>
    </row>
    <row r="51" spans="1:10" x14ac:dyDescent="0.2">
      <c r="A51" s="69" t="s">
        <v>3</v>
      </c>
      <c r="B51" s="69" t="s">
        <v>44</v>
      </c>
      <c r="C51" s="67">
        <f>SUM(E5:E10)</f>
        <v>0</v>
      </c>
      <c r="D51" s="68">
        <f>SUM(K5:K10)</f>
        <v>0</v>
      </c>
      <c r="E51" s="67">
        <f>SUM(Q5:Q10)</f>
        <v>0</v>
      </c>
      <c r="F51" s="68">
        <f>SUM(W5:W10)</f>
        <v>0</v>
      </c>
      <c r="G51" s="67">
        <f>SUM(AC5:AC10)</f>
        <v>0</v>
      </c>
      <c r="H51" s="100">
        <f>SUM(AI5:AI10)</f>
        <v>0</v>
      </c>
      <c r="I51" s="85">
        <f>SUM(AU5:AU10)</f>
        <v>0.34022138527140022</v>
      </c>
      <c r="J51" s="3"/>
    </row>
    <row r="52" spans="1:10" x14ac:dyDescent="0.2">
      <c r="A52" s="54"/>
      <c r="B52" s="128" t="s">
        <v>45</v>
      </c>
      <c r="C52" s="129">
        <f>SUM(E11:E16)</f>
        <v>36990.164280492572</v>
      </c>
      <c r="D52" s="55">
        <f>SUM(K11:K16)</f>
        <v>39462.06914033604</v>
      </c>
      <c r="E52" s="129">
        <f>SUM(Q11:Q16)</f>
        <v>45958.491910947007</v>
      </c>
      <c r="F52" s="55">
        <f>SUM(W11:W16)</f>
        <v>49671.243549627412</v>
      </c>
      <c r="G52" s="129">
        <f>SUM(AC11:AC16)</f>
        <v>54777.182113432027</v>
      </c>
      <c r="H52" s="130">
        <f>SUM(AI11:AI16)</f>
        <v>59118.685167360512</v>
      </c>
      <c r="I52" s="143">
        <f>SUM(AU11:AU16)</f>
        <v>68972.786269097473</v>
      </c>
      <c r="J52" s="3"/>
    </row>
    <row r="53" spans="1:10" x14ac:dyDescent="0.2">
      <c r="A53" s="66"/>
      <c r="B53" s="66" t="s">
        <v>46</v>
      </c>
      <c r="C53" s="64">
        <f>SUM(E17:E22)</f>
        <v>53053.782964951286</v>
      </c>
      <c r="D53" s="65">
        <f>SUM(K17:K22)</f>
        <v>58277.110561282258</v>
      </c>
      <c r="E53" s="64">
        <f>SUM(Q17:Q22)</f>
        <v>65630.79897036402</v>
      </c>
      <c r="F53" s="65">
        <f>SUM(W17:W22)</f>
        <v>69219.265359830373</v>
      </c>
      <c r="G53" s="64">
        <f>SUM(AC17:AC22)</f>
        <v>76288.618337171341</v>
      </c>
      <c r="H53" s="99">
        <f>SUM(AI17:AI22)</f>
        <v>80210.826149746135</v>
      </c>
      <c r="I53" s="81">
        <f>SUM(AU17:AU22)</f>
        <v>86625.771203407377</v>
      </c>
      <c r="J53" s="3"/>
    </row>
    <row r="54" spans="1:10" x14ac:dyDescent="0.2">
      <c r="A54" s="132"/>
      <c r="B54" s="132" t="s">
        <v>47</v>
      </c>
      <c r="C54" s="133">
        <f>SUM(E5:E22)</f>
        <v>90043.947245443866</v>
      </c>
      <c r="D54" s="134">
        <f>SUM(K5:K22)</f>
        <v>97739.179701618297</v>
      </c>
      <c r="E54" s="133">
        <f>SUM(Q5:Q22)</f>
        <v>111589.29088131104</v>
      </c>
      <c r="F54" s="134">
        <f>SUM(W5:W22)</f>
        <v>118890.50890945777</v>
      </c>
      <c r="G54" s="133">
        <f>SUM(AC5:AC22)</f>
        <v>131065.80045060338</v>
      </c>
      <c r="H54" s="135">
        <f>SUM(AI5:AI22)</f>
        <v>139329.51131710663</v>
      </c>
      <c r="I54" s="145">
        <f>SUM(AU5:AU22)</f>
        <v>155598.89769389012</v>
      </c>
      <c r="J54" s="3"/>
    </row>
    <row r="55" spans="1:10" x14ac:dyDescent="0.2">
      <c r="A55" s="69" t="s">
        <v>49</v>
      </c>
      <c r="B55" s="69" t="s">
        <v>44</v>
      </c>
      <c r="C55" s="67">
        <f t="shared" ref="C55:I58" si="6">SUM(C39,C43,C47,C51)</f>
        <v>49381.837960603538</v>
      </c>
      <c r="D55" s="68">
        <f t="shared" si="6"/>
        <v>49027.451013451362</v>
      </c>
      <c r="E55" s="67">
        <f t="shared" si="6"/>
        <v>64085.923201716898</v>
      </c>
      <c r="F55" s="68">
        <f t="shared" si="6"/>
        <v>64400.665162762838</v>
      </c>
      <c r="G55" s="64">
        <f t="shared" si="6"/>
        <v>68570.94824206832</v>
      </c>
      <c r="H55" s="99">
        <f t="shared" si="6"/>
        <v>75932.199924020839</v>
      </c>
      <c r="I55" s="85">
        <f t="shared" si="6"/>
        <v>86490.388610618451</v>
      </c>
      <c r="J55" s="76">
        <f>I55*100/I$58</f>
        <v>28.667204638562641</v>
      </c>
    </row>
    <row r="56" spans="1:10" x14ac:dyDescent="0.2">
      <c r="A56" s="54"/>
      <c r="B56" s="128" t="s">
        <v>45</v>
      </c>
      <c r="C56" s="129">
        <f t="shared" si="6"/>
        <v>60745.505881091667</v>
      </c>
      <c r="D56" s="55">
        <f t="shared" si="6"/>
        <v>63641.033474997239</v>
      </c>
      <c r="E56" s="129">
        <f t="shared" si="6"/>
        <v>76608.500976327749</v>
      </c>
      <c r="F56" s="55">
        <f t="shared" si="6"/>
        <v>82019.593438384676</v>
      </c>
      <c r="G56" s="129">
        <f t="shared" si="6"/>
        <v>89426.607711774559</v>
      </c>
      <c r="H56" s="130">
        <f t="shared" si="6"/>
        <v>94839.387768153771</v>
      </c>
      <c r="I56" s="143">
        <f t="shared" si="6"/>
        <v>109419.48040204344</v>
      </c>
      <c r="J56" s="76">
        <f>I56*100/I$58</f>
        <v>36.267042922564393</v>
      </c>
    </row>
    <row r="57" spans="1:10" x14ac:dyDescent="0.2">
      <c r="A57" s="66"/>
      <c r="B57" s="66" t="s">
        <v>46</v>
      </c>
      <c r="C57" s="64">
        <f t="shared" si="6"/>
        <v>65960.942712255608</v>
      </c>
      <c r="D57" s="65">
        <f t="shared" si="6"/>
        <v>70891.373688938926</v>
      </c>
      <c r="E57" s="64">
        <f t="shared" si="6"/>
        <v>80345.443592885931</v>
      </c>
      <c r="F57" s="65">
        <f t="shared" si="6"/>
        <v>84815.72018752835</v>
      </c>
      <c r="G57" s="64">
        <f t="shared" si="6"/>
        <v>92083.703284997697</v>
      </c>
      <c r="H57" s="99">
        <f t="shared" si="6"/>
        <v>96990.169508275692</v>
      </c>
      <c r="I57" s="81">
        <f t="shared" si="6"/>
        <v>105795.12699616782</v>
      </c>
      <c r="J57" s="76">
        <f>I57*100/I$58</f>
        <v>35.065752438872984</v>
      </c>
    </row>
    <row r="58" spans="1:10" x14ac:dyDescent="0.2">
      <c r="A58" s="132"/>
      <c r="B58" s="132" t="s">
        <v>47</v>
      </c>
      <c r="C58" s="133">
        <f t="shared" si="6"/>
        <v>176088.28655395083</v>
      </c>
      <c r="D58" s="134">
        <f t="shared" si="6"/>
        <v>183559.85817738756</v>
      </c>
      <c r="E58" s="133">
        <f t="shared" si="6"/>
        <v>221039.86777093061</v>
      </c>
      <c r="F58" s="135">
        <f t="shared" si="6"/>
        <v>231235.97878867586</v>
      </c>
      <c r="G58" s="133">
        <f t="shared" si="6"/>
        <v>250081.25923884055</v>
      </c>
      <c r="H58" s="135">
        <f t="shared" si="6"/>
        <v>267761.75720045029</v>
      </c>
      <c r="I58" s="145">
        <f t="shared" si="6"/>
        <v>301704.99600882968</v>
      </c>
      <c r="J58" s="76"/>
    </row>
    <row r="59" spans="1:10" x14ac:dyDescent="0.2">
      <c r="G59" s="64"/>
      <c r="H59" s="99"/>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1550.4837086381772</v>
      </c>
      <c r="C70" s="58">
        <f t="shared" ref="C70:C98" si="9">L4</f>
        <v>1594.6622629962867</v>
      </c>
      <c r="D70" s="58">
        <f t="shared" ref="D70:D98" si="10">R4</f>
        <v>2074.3943966245192</v>
      </c>
      <c r="E70" s="58">
        <f t="shared" ref="E70:E98" si="11">X4</f>
        <v>2092.18638387791</v>
      </c>
      <c r="F70" s="58">
        <f t="shared" ref="F70:F98" si="12">AD4</f>
        <v>2242.7320387338527</v>
      </c>
      <c r="G70" s="58">
        <f t="shared" ref="G70:G98" si="13">AJ4</f>
        <v>2542.4471667017478</v>
      </c>
      <c r="H70" s="147"/>
      <c r="I70" s="147">
        <f t="shared" ref="I70:I98" si="14">AV4</f>
        <v>2918.2171660176323</v>
      </c>
    </row>
    <row r="71" spans="1:9" x14ac:dyDescent="0.2">
      <c r="A71" s="2">
        <f t="shared" si="7"/>
        <v>0</v>
      </c>
      <c r="B71" s="108">
        <f t="shared" si="8"/>
        <v>10909.458950922401</v>
      </c>
      <c r="C71" s="108">
        <f t="shared" si="9"/>
        <v>10514.098968818949</v>
      </c>
      <c r="D71" s="108">
        <f t="shared" si="10"/>
        <v>13157.216769065633</v>
      </c>
      <c r="E71" s="108">
        <f t="shared" si="11"/>
        <v>13790.370565212421</v>
      </c>
      <c r="F71" s="108">
        <f t="shared" si="12"/>
        <v>14477.158698462403</v>
      </c>
      <c r="G71" s="108">
        <f t="shared" si="13"/>
        <v>16104.136628020548</v>
      </c>
      <c r="H71" s="146"/>
      <c r="I71" s="146">
        <f t="shared" si="14"/>
        <v>18460.460447249225</v>
      </c>
    </row>
    <row r="72" spans="1:9" x14ac:dyDescent="0.2">
      <c r="A72" s="57">
        <f t="shared" si="7"/>
        <v>1</v>
      </c>
      <c r="B72" s="58">
        <f t="shared" si="8"/>
        <v>6007.3576516292369</v>
      </c>
      <c r="C72" s="58">
        <f t="shared" si="9"/>
        <v>5576.3024075990561</v>
      </c>
      <c r="D72" s="58">
        <f t="shared" si="10"/>
        <v>6619.1734851067285</v>
      </c>
      <c r="E72" s="58">
        <f t="shared" si="11"/>
        <v>7091.3640586831116</v>
      </c>
      <c r="F72" s="58">
        <f t="shared" si="12"/>
        <v>7303.443165480825</v>
      </c>
      <c r="G72" s="58">
        <f t="shared" si="13"/>
        <v>9853.7058726751075</v>
      </c>
      <c r="H72" s="147"/>
      <c r="I72" s="147">
        <f t="shared" si="14"/>
        <v>11487.960521643392</v>
      </c>
    </row>
    <row r="73" spans="1:9" x14ac:dyDescent="0.2">
      <c r="A73" s="2">
        <f t="shared" si="7"/>
        <v>2</v>
      </c>
      <c r="B73" s="108">
        <f t="shared" si="8"/>
        <v>5412.2188981739582</v>
      </c>
      <c r="C73" s="108">
        <f t="shared" si="9"/>
        <v>5204.1408395375329</v>
      </c>
      <c r="D73" s="108">
        <f t="shared" si="10"/>
        <v>6119.9979914799351</v>
      </c>
      <c r="E73" s="108">
        <f t="shared" si="11"/>
        <v>6568.3651105460085</v>
      </c>
      <c r="F73" s="108">
        <f t="shared" si="12"/>
        <v>10099.761550201776</v>
      </c>
      <c r="G73" s="108">
        <f t="shared" si="13"/>
        <v>12067.01369186792</v>
      </c>
      <c r="H73" s="146"/>
      <c r="I73" s="146">
        <f t="shared" si="14"/>
        <v>11830.006168773334</v>
      </c>
    </row>
    <row r="74" spans="1:9" x14ac:dyDescent="0.2">
      <c r="A74" s="57">
        <f t="shared" si="7"/>
        <v>3</v>
      </c>
      <c r="B74" s="58">
        <f t="shared" si="8"/>
        <v>8751.7994289750932</v>
      </c>
      <c r="C74" s="58">
        <f t="shared" si="9"/>
        <v>8950.8497016065812</v>
      </c>
      <c r="D74" s="58">
        <f t="shared" si="10"/>
        <v>12351.61753762433</v>
      </c>
      <c r="E74" s="58">
        <f t="shared" si="11"/>
        <v>11992.399599266142</v>
      </c>
      <c r="F74" s="58">
        <f t="shared" si="12"/>
        <v>12899.759374044168</v>
      </c>
      <c r="G74" s="58">
        <f t="shared" si="13"/>
        <v>12496.090944118137</v>
      </c>
      <c r="H74" s="147"/>
      <c r="I74" s="147">
        <f t="shared" si="14"/>
        <v>14762.120926514928</v>
      </c>
    </row>
    <row r="75" spans="1:9" x14ac:dyDescent="0.2">
      <c r="A75" s="2">
        <f t="shared" si="7"/>
        <v>4</v>
      </c>
      <c r="B75" s="108">
        <f t="shared" si="8"/>
        <v>9068.9087560041171</v>
      </c>
      <c r="C75" s="108">
        <f t="shared" si="9"/>
        <v>9319.6270556320142</v>
      </c>
      <c r="D75" s="108">
        <f t="shared" si="10"/>
        <v>12827.008038508666</v>
      </c>
      <c r="E75" s="108">
        <f t="shared" si="11"/>
        <v>12391.800233977505</v>
      </c>
      <c r="F75" s="108">
        <f t="shared" si="12"/>
        <v>12982.967343439306</v>
      </c>
      <c r="G75" s="108">
        <f t="shared" si="13"/>
        <v>12684.452471555614</v>
      </c>
      <c r="H75" s="146"/>
      <c r="I75" s="146">
        <f t="shared" si="14"/>
        <v>14928.903619914543</v>
      </c>
    </row>
    <row r="76" spans="1:9" x14ac:dyDescent="0.2">
      <c r="A76" s="57">
        <f t="shared" si="7"/>
        <v>5</v>
      </c>
      <c r="B76" s="58">
        <f t="shared" si="8"/>
        <v>9232.0942748987345</v>
      </c>
      <c r="C76" s="58">
        <f t="shared" si="9"/>
        <v>9462.4320402572321</v>
      </c>
      <c r="D76" s="58">
        <f t="shared" si="10"/>
        <v>13010.909379931611</v>
      </c>
      <c r="E76" s="58">
        <f t="shared" si="11"/>
        <v>12566.365595077654</v>
      </c>
      <c r="F76" s="58">
        <f t="shared" si="12"/>
        <v>10807.858110439842</v>
      </c>
      <c r="G76" s="58">
        <f t="shared" si="13"/>
        <v>12726.800315783512</v>
      </c>
      <c r="H76" s="147"/>
      <c r="I76" s="147">
        <f t="shared" si="14"/>
        <v>15020.93692652304</v>
      </c>
    </row>
    <row r="77" spans="1:9" x14ac:dyDescent="0.2">
      <c r="A77" s="2">
        <f t="shared" si="7"/>
        <v>6</v>
      </c>
      <c r="B77" s="108">
        <f t="shared" si="8"/>
        <v>9333.6930405156781</v>
      </c>
      <c r="C77" s="108">
        <f t="shared" si="9"/>
        <v>9220.3971693635158</v>
      </c>
      <c r="D77" s="108">
        <f t="shared" si="10"/>
        <v>12172.669861851296</v>
      </c>
      <c r="E77" s="108">
        <f t="shared" si="11"/>
        <v>11970.318295999381</v>
      </c>
      <c r="F77" s="108">
        <f t="shared" si="12"/>
        <v>12635.070393175056</v>
      </c>
      <c r="G77" s="108">
        <f t="shared" si="13"/>
        <v>12173.226999614712</v>
      </c>
      <c r="H77" s="146"/>
      <c r="I77" s="146">
        <f t="shared" si="14"/>
        <v>14514.187949928735</v>
      </c>
    </row>
    <row r="78" spans="1:9" x14ac:dyDescent="0.2">
      <c r="A78" s="57">
        <f t="shared" si="7"/>
        <v>7</v>
      </c>
      <c r="B78" s="58">
        <f t="shared" si="8"/>
        <v>10551.416909768544</v>
      </c>
      <c r="C78" s="58">
        <f t="shared" si="9"/>
        <v>11204.538905349516</v>
      </c>
      <c r="D78" s="58">
        <f t="shared" si="10"/>
        <v>13302.408914162965</v>
      </c>
      <c r="E78" s="58">
        <f t="shared" si="11"/>
        <v>14554.147884532518</v>
      </c>
      <c r="F78" s="58">
        <f t="shared" si="12"/>
        <v>16891.832465185693</v>
      </c>
      <c r="G78" s="58">
        <f t="shared" si="13"/>
        <v>18143.877913997021</v>
      </c>
      <c r="H78" s="147"/>
      <c r="I78" s="147">
        <f t="shared" si="14"/>
        <v>20629.729441593416</v>
      </c>
    </row>
    <row r="79" spans="1:9" x14ac:dyDescent="0.2">
      <c r="A79" s="2">
        <f t="shared" si="7"/>
        <v>8</v>
      </c>
      <c r="B79" s="108">
        <f t="shared" si="8"/>
        <v>10229.866200607436</v>
      </c>
      <c r="C79" s="108">
        <f t="shared" si="9"/>
        <v>10837.315553524782</v>
      </c>
      <c r="D79" s="108">
        <f t="shared" si="10"/>
        <v>12806.04179950021</v>
      </c>
      <c r="E79" s="108">
        <f t="shared" si="11"/>
        <v>13856.905279176995</v>
      </c>
      <c r="F79" s="108">
        <f t="shared" si="12"/>
        <v>16150.528428318201</v>
      </c>
      <c r="G79" s="108">
        <f t="shared" si="13"/>
        <v>17417.636440390419</v>
      </c>
      <c r="H79" s="146"/>
      <c r="I79" s="146">
        <f t="shared" si="14"/>
        <v>19896.728636666227</v>
      </c>
    </row>
    <row r="80" spans="1:9" x14ac:dyDescent="0.2">
      <c r="A80" s="57">
        <f t="shared" si="7"/>
        <v>9</v>
      </c>
      <c r="B80" s="58">
        <f t="shared" si="8"/>
        <v>10245.11220767251</v>
      </c>
      <c r="C80" s="58">
        <f t="shared" si="9"/>
        <v>10823.601585774661</v>
      </c>
      <c r="D80" s="58">
        <f t="shared" si="10"/>
        <v>12776.432365422741</v>
      </c>
      <c r="E80" s="58">
        <f t="shared" si="11"/>
        <v>13873.615476375609</v>
      </c>
      <c r="F80" s="58">
        <f t="shared" si="12"/>
        <v>14629.534171291138</v>
      </c>
      <c r="G80" s="58">
        <f t="shared" si="13"/>
        <v>15702.297572805139</v>
      </c>
      <c r="H80" s="147"/>
      <c r="I80" s="147">
        <f t="shared" si="14"/>
        <v>18116.62790203339</v>
      </c>
    </row>
    <row r="81" spans="1:9" x14ac:dyDescent="0.2">
      <c r="A81" s="2">
        <f t="shared" si="7"/>
        <v>10</v>
      </c>
      <c r="B81" s="108">
        <f t="shared" si="8"/>
        <v>10198.252826880711</v>
      </c>
      <c r="C81" s="108">
        <f t="shared" si="9"/>
        <v>10765.618802267731</v>
      </c>
      <c r="D81" s="108">
        <f t="shared" si="10"/>
        <v>12783.603777850552</v>
      </c>
      <c r="E81" s="108">
        <f t="shared" si="11"/>
        <v>13907.822133139582</v>
      </c>
      <c r="F81" s="108">
        <f t="shared" si="12"/>
        <v>14572.128944173666</v>
      </c>
      <c r="G81" s="108">
        <f t="shared" si="13"/>
        <v>15695.913062826816</v>
      </c>
      <c r="H81" s="146"/>
      <c r="I81" s="146">
        <f t="shared" si="14"/>
        <v>18131.00103021324</v>
      </c>
    </row>
    <row r="82" spans="1:9" x14ac:dyDescent="0.2">
      <c r="A82" s="57">
        <f t="shared" si="7"/>
        <v>11</v>
      </c>
      <c r="B82" s="58">
        <f t="shared" si="8"/>
        <v>10187.164695646792</v>
      </c>
      <c r="C82" s="58">
        <f t="shared" si="9"/>
        <v>10789.561458717035</v>
      </c>
      <c r="D82" s="58">
        <f t="shared" si="10"/>
        <v>12767.344257539997</v>
      </c>
      <c r="E82" s="58">
        <f t="shared" si="11"/>
        <v>13856.784369160578</v>
      </c>
      <c r="F82" s="58">
        <f t="shared" si="12"/>
        <v>14547.513309630804</v>
      </c>
      <c r="G82" s="58">
        <f t="shared" si="13"/>
        <v>15706.435778519672</v>
      </c>
      <c r="H82" s="147"/>
      <c r="I82" s="147">
        <f t="shared" si="14"/>
        <v>18131.205441608421</v>
      </c>
    </row>
    <row r="83" spans="1:9" x14ac:dyDescent="0.2">
      <c r="A83" s="2">
        <f t="shared" si="7"/>
        <v>12</v>
      </c>
      <c r="B83" s="108">
        <f t="shared" si="8"/>
        <v>10216.557445076323</v>
      </c>
      <c r="C83" s="108">
        <f t="shared" si="9"/>
        <v>10754.706320848743</v>
      </c>
      <c r="D83" s="108">
        <f t="shared" si="10"/>
        <v>12741.983803900359</v>
      </c>
      <c r="E83" s="108">
        <f t="shared" si="11"/>
        <v>13868.138789046263</v>
      </c>
      <c r="F83" s="108">
        <f t="shared" si="12"/>
        <v>14592.398754376942</v>
      </c>
      <c r="G83" s="108">
        <f t="shared" si="13"/>
        <v>15746.881984256548</v>
      </c>
      <c r="H83" s="146"/>
      <c r="I83" s="146">
        <f t="shared" si="14"/>
        <v>18057.086141644122</v>
      </c>
    </row>
    <row r="84" spans="1:9" x14ac:dyDescent="0.2">
      <c r="A84" s="57">
        <f t="shared" si="7"/>
        <v>13</v>
      </c>
      <c r="B84" s="58">
        <f t="shared" si="8"/>
        <v>11272.196867973664</v>
      </c>
      <c r="C84" s="58">
        <f t="shared" si="9"/>
        <v>12116.146639472407</v>
      </c>
      <c r="D84" s="58">
        <f t="shared" si="10"/>
        <v>13655.917689493694</v>
      </c>
      <c r="E84" s="58">
        <f t="shared" si="11"/>
        <v>14292.886718368791</v>
      </c>
      <c r="F84" s="58">
        <f t="shared" si="12"/>
        <v>15470.389477966157</v>
      </c>
      <c r="G84" s="58">
        <f t="shared" si="13"/>
        <v>16196.319365525254</v>
      </c>
      <c r="H84" s="147"/>
      <c r="I84" s="147">
        <f t="shared" si="14"/>
        <v>17595.248276812228</v>
      </c>
    </row>
    <row r="85" spans="1:9" x14ac:dyDescent="0.2">
      <c r="A85" s="2">
        <f t="shared" si="7"/>
        <v>14</v>
      </c>
      <c r="B85" s="108">
        <f t="shared" si="8"/>
        <v>11284.091417895826</v>
      </c>
      <c r="C85" s="108">
        <f t="shared" si="9"/>
        <v>12434.335478366276</v>
      </c>
      <c r="D85" s="108">
        <f t="shared" si="10"/>
        <v>13920.107681314843</v>
      </c>
      <c r="E85" s="108">
        <f t="shared" si="11"/>
        <v>14256.26015997861</v>
      </c>
      <c r="F85" s="108">
        <f t="shared" si="12"/>
        <v>15573.737692519895</v>
      </c>
      <c r="G85" s="108">
        <f t="shared" si="13"/>
        <v>16271.505428483419</v>
      </c>
      <c r="H85" s="146"/>
      <c r="I85" s="146">
        <f t="shared" si="14"/>
        <v>17622.908300298535</v>
      </c>
    </row>
    <row r="86" spans="1:9" x14ac:dyDescent="0.2">
      <c r="A86" s="57">
        <f t="shared" si="7"/>
        <v>15</v>
      </c>
      <c r="B86" s="58">
        <f t="shared" si="8"/>
        <v>11220.17851532926</v>
      </c>
      <c r="C86" s="58">
        <f t="shared" si="9"/>
        <v>11744.707803180578</v>
      </c>
      <c r="D86" s="58">
        <f t="shared" si="10"/>
        <v>13162.157299145478</v>
      </c>
      <c r="E86" s="58">
        <f t="shared" si="11"/>
        <v>13975.299617178978</v>
      </c>
      <c r="F86" s="58">
        <f t="shared" si="12"/>
        <v>15148.04493533168</v>
      </c>
      <c r="G86" s="58">
        <f t="shared" si="13"/>
        <v>16314.422852791169</v>
      </c>
      <c r="H86" s="147"/>
      <c r="I86" s="147">
        <f t="shared" si="14"/>
        <v>17632.915378749236</v>
      </c>
    </row>
    <row r="87" spans="1:9" x14ac:dyDescent="0.2">
      <c r="A87" s="2">
        <f t="shared" si="7"/>
        <v>16</v>
      </c>
      <c r="B87" s="108">
        <f t="shared" si="8"/>
        <v>10960.829713767806</v>
      </c>
      <c r="C87" s="108">
        <f t="shared" si="9"/>
        <v>11837.089309469226</v>
      </c>
      <c r="D87" s="108">
        <f t="shared" si="10"/>
        <v>13531.942937407206</v>
      </c>
      <c r="E87" s="108">
        <f t="shared" si="11"/>
        <v>14343.433213894345</v>
      </c>
      <c r="F87" s="108">
        <f t="shared" si="12"/>
        <v>15761.802337844474</v>
      </c>
      <c r="G87" s="108">
        <f t="shared" si="13"/>
        <v>16348.370516401323</v>
      </c>
      <c r="H87" s="146"/>
      <c r="I87" s="146">
        <f t="shared" si="14"/>
        <v>17505.319916960038</v>
      </c>
    </row>
    <row r="88" spans="1:9" x14ac:dyDescent="0.2">
      <c r="A88" s="57">
        <f t="shared" si="7"/>
        <v>17</v>
      </c>
      <c r="B88" s="58">
        <f t="shared" si="8"/>
        <v>11007.08875221273</v>
      </c>
      <c r="C88" s="58">
        <f t="shared" si="9"/>
        <v>12004.388137601698</v>
      </c>
      <c r="D88" s="58">
        <f t="shared" si="10"/>
        <v>13333.334181624348</v>
      </c>
      <c r="E88" s="58">
        <f t="shared" si="11"/>
        <v>14079.70168906137</v>
      </c>
      <c r="F88" s="58">
        <f t="shared" si="12"/>
        <v>15537.33008695854</v>
      </c>
      <c r="G88" s="58">
        <f t="shared" si="13"/>
        <v>16112.669360817985</v>
      </c>
      <c r="H88" s="147"/>
      <c r="I88" s="147">
        <f t="shared" si="14"/>
        <v>17381.648981703653</v>
      </c>
    </row>
    <row r="89" spans="1:9" x14ac:dyDescent="0.2">
      <c r="A89" s="2">
        <f t="shared" si="7"/>
        <v>18</v>
      </c>
      <c r="B89" s="108">
        <f t="shared" si="8"/>
        <v>10711.909312256099</v>
      </c>
      <c r="C89" s="108">
        <f t="shared" si="9"/>
        <v>11609.486439626635</v>
      </c>
      <c r="D89" s="108">
        <f t="shared" si="10"/>
        <v>12966.658150995827</v>
      </c>
      <c r="E89" s="108">
        <f t="shared" si="11"/>
        <v>13522.337103039461</v>
      </c>
      <c r="F89" s="108">
        <f t="shared" si="12"/>
        <v>15073.987222788208</v>
      </c>
      <c r="G89" s="108">
        <f t="shared" si="13"/>
        <v>15759.781978633193</v>
      </c>
      <c r="H89" s="146"/>
      <c r="I89" s="146">
        <f t="shared" si="14"/>
        <v>15652.283275708685</v>
      </c>
    </row>
    <row r="90" spans="1:9" x14ac:dyDescent="0.2">
      <c r="A90" s="57">
        <f t="shared" si="7"/>
        <v>19</v>
      </c>
      <c r="B90" s="58">
        <f t="shared" si="8"/>
        <v>4488.7890655866877</v>
      </c>
      <c r="C90" s="58">
        <f t="shared" si="9"/>
        <v>4297.2263667420912</v>
      </c>
      <c r="D90" s="58">
        <f t="shared" si="10"/>
        <v>5014.0941480010079</v>
      </c>
      <c r="E90" s="58">
        <f t="shared" si="11"/>
        <v>5692.3898986008526</v>
      </c>
      <c r="F90" s="58">
        <f t="shared" si="12"/>
        <v>7744.7994394702782</v>
      </c>
      <c r="G90" s="58">
        <f t="shared" si="13"/>
        <v>8043.2096113343177</v>
      </c>
      <c r="H90" s="147"/>
      <c r="I90" s="147">
        <f t="shared" si="14"/>
        <v>9769.5466765960373</v>
      </c>
    </row>
    <row r="91" spans="1:9" x14ac:dyDescent="0.2">
      <c r="A91" s="2">
        <f t="shared" si="7"/>
        <v>20</v>
      </c>
      <c r="B91" s="108">
        <f t="shared" si="8"/>
        <v>5287.2997523413396</v>
      </c>
      <c r="C91" s="108">
        <f t="shared" si="9"/>
        <v>5068.8421719532207</v>
      </c>
      <c r="D91" s="108">
        <f t="shared" si="10"/>
        <v>5475.5348285437885</v>
      </c>
      <c r="E91" s="108">
        <f t="shared" si="11"/>
        <v>6150.5790432003523</v>
      </c>
      <c r="F91" s="108">
        <f t="shared" si="12"/>
        <v>6620.9803121753303</v>
      </c>
      <c r="G91" s="108">
        <f t="shared" si="13"/>
        <v>7238.2933032266874</v>
      </c>
      <c r="H91" s="146"/>
      <c r="I91" s="146">
        <f t="shared" si="14"/>
        <v>8619.0985151145796</v>
      </c>
    </row>
    <row r="92" spans="1:9" x14ac:dyDescent="0.2">
      <c r="A92" s="57">
        <f t="shared" si="7"/>
        <v>21</v>
      </c>
      <c r="B92" s="58">
        <f t="shared" si="8"/>
        <v>5808.7594539359688</v>
      </c>
      <c r="C92" s="58">
        <f t="shared" si="9"/>
        <v>6228.0393085455362</v>
      </c>
      <c r="D92" s="58">
        <f t="shared" si="10"/>
        <v>6803.1910902549889</v>
      </c>
      <c r="E92" s="58">
        <f t="shared" si="11"/>
        <v>7765.9280105768594</v>
      </c>
      <c r="F92" s="58">
        <f t="shared" si="12"/>
        <v>7883.8021031788103</v>
      </c>
      <c r="G92" s="58">
        <f t="shared" si="13"/>
        <v>8559.509608975588</v>
      </c>
      <c r="H92" s="147"/>
      <c r="I92" s="147">
        <f t="shared" si="14"/>
        <v>9418.2724472644477</v>
      </c>
    </row>
    <row r="93" spans="1:9" x14ac:dyDescent="0.2">
      <c r="A93" s="2">
        <f t="shared" si="7"/>
        <v>22</v>
      </c>
      <c r="B93" s="108">
        <f t="shared" si="8"/>
        <v>5909.2704724308869</v>
      </c>
      <c r="C93" s="108">
        <f t="shared" si="9"/>
        <v>6771.2425954353321</v>
      </c>
      <c r="D93" s="108">
        <f t="shared" si="10"/>
        <v>7360.3825017722693</v>
      </c>
      <c r="E93" s="108">
        <f t="shared" si="11"/>
        <v>8077.0883176390053</v>
      </c>
      <c r="F93" s="108">
        <f t="shared" si="12"/>
        <v>8098.7339547468109</v>
      </c>
      <c r="G93" s="108">
        <f t="shared" si="13"/>
        <v>8429.0573128363339</v>
      </c>
      <c r="H93" s="146"/>
      <c r="I93" s="146">
        <f t="shared" si="14"/>
        <v>9449.9545745135947</v>
      </c>
    </row>
    <row r="94" spans="1:9" x14ac:dyDescent="0.2">
      <c r="A94" s="57">
        <f t="shared" si="7"/>
        <v>23</v>
      </c>
      <c r="B94" s="58">
        <f t="shared" si="8"/>
        <v>5589.3258946124815</v>
      </c>
      <c r="C94" s="58">
        <f t="shared" si="9"/>
        <v>6290.8590415378339</v>
      </c>
      <c r="D94" s="58">
        <f t="shared" si="10"/>
        <v>6836.1373556468125</v>
      </c>
      <c r="E94" s="58">
        <f t="shared" si="11"/>
        <v>7725.1858141884186</v>
      </c>
      <c r="F94" s="58">
        <f t="shared" si="12"/>
        <v>7630.4035715023101</v>
      </c>
      <c r="G94" s="58">
        <f t="shared" si="13"/>
        <v>7946.3776201443361</v>
      </c>
      <c r="H94" s="147"/>
      <c r="I94" s="147">
        <f t="shared" si="14"/>
        <v>8971.8859273672024</v>
      </c>
    </row>
    <row r="95" spans="1:9" x14ac:dyDescent="0.2">
      <c r="A95" s="2">
        <f t="shared" si="7"/>
        <v>24</v>
      </c>
      <c r="B95" s="108">
        <f t="shared" si="8"/>
        <v>4987.5450347372853</v>
      </c>
      <c r="C95" s="108">
        <f t="shared" si="9"/>
        <v>5325.1828955902356</v>
      </c>
      <c r="D95" s="108">
        <f t="shared" si="10"/>
        <v>5810.2334204486106</v>
      </c>
      <c r="E95" s="108">
        <f t="shared" si="11"/>
        <v>6795.4384999808108</v>
      </c>
      <c r="F95" s="108">
        <f t="shared" si="12"/>
        <v>6528.9558163045649</v>
      </c>
      <c r="G95" s="108">
        <f t="shared" si="13"/>
        <v>6823.5749296625645</v>
      </c>
      <c r="H95" s="146"/>
      <c r="I95" s="146">
        <f t="shared" si="14"/>
        <v>8045.413172128774</v>
      </c>
    </row>
    <row r="96" spans="1:9" x14ac:dyDescent="0.2">
      <c r="A96" s="57">
        <f t="shared" si="7"/>
        <v>25</v>
      </c>
      <c r="B96" s="58">
        <f t="shared" si="8"/>
        <v>4234.8606696868128</v>
      </c>
      <c r="C96" s="58">
        <f t="shared" si="9"/>
        <v>4117.5926797339143</v>
      </c>
      <c r="D96" s="58">
        <f t="shared" si="10"/>
        <v>4430.4237247734827</v>
      </c>
      <c r="E96" s="58">
        <f t="shared" si="11"/>
        <v>5439.8764749062111</v>
      </c>
      <c r="F96" s="58">
        <f t="shared" si="12"/>
        <v>5234.7698745529078</v>
      </c>
      <c r="G96" s="58">
        <f t="shared" si="13"/>
        <v>5462.1552823713291</v>
      </c>
      <c r="H96" s="147"/>
      <c r="I96" s="147">
        <f t="shared" si="14"/>
        <v>6804.4725870096654</v>
      </c>
    </row>
    <row r="97" spans="1:25" x14ac:dyDescent="0.2">
      <c r="A97" s="2">
        <f t="shared" si="7"/>
        <v>26</v>
      </c>
      <c r="B97" s="108">
        <f t="shared" si="8"/>
        <v>3480.3684019788006</v>
      </c>
      <c r="C97" s="108">
        <f t="shared" si="9"/>
        <v>3116.8212323457074</v>
      </c>
      <c r="D97" s="108">
        <f t="shared" si="10"/>
        <v>3467.7141716442716</v>
      </c>
      <c r="E97" s="108">
        <f t="shared" si="11"/>
        <v>4158.4739863984887</v>
      </c>
      <c r="F97" s="108">
        <f t="shared" si="12"/>
        <v>3982.2812149772762</v>
      </c>
      <c r="G97" s="108">
        <f t="shared" si="13"/>
        <v>4152.6828768662581</v>
      </c>
      <c r="H97" s="146"/>
      <c r="I97" s="146">
        <f t="shared" si="14"/>
        <v>5680.5865887521722</v>
      </c>
    </row>
    <row r="98" spans="1:25" x14ac:dyDescent="0.2">
      <c r="A98" s="57">
        <f t="shared" si="7"/>
        <v>27</v>
      </c>
      <c r="B98" s="58">
        <f t="shared" si="8"/>
        <v>2940.2889925019667</v>
      </c>
      <c r="C98" s="58">
        <f t="shared" si="9"/>
        <v>2420.8083268459545</v>
      </c>
      <c r="D98" s="58">
        <f t="shared" si="10"/>
        <v>2722.2959830898808</v>
      </c>
      <c r="E98" s="58">
        <f t="shared" si="11"/>
        <v>3293.4861711452863</v>
      </c>
      <c r="F98" s="58">
        <f t="shared" si="12"/>
        <v>3152.6390944291447</v>
      </c>
      <c r="G98" s="58">
        <f t="shared" si="13"/>
        <v>3303.413359557997</v>
      </c>
      <c r="H98" s="147"/>
      <c r="I98" s="147">
        <f t="shared" si="14"/>
        <v>4877.4780619291569</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A1:AV131"/>
  <sheetViews>
    <sheetView showGridLines="0" topLeftCell="V1" zoomScale="70" zoomScaleNormal="70" workbookViewId="0">
      <selection activeCell="AR39" sqref="AR39"/>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38</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118">
        <v>0</v>
      </c>
      <c r="C4" s="118">
        <v>0</v>
      </c>
      <c r="D4" s="118">
        <v>0</v>
      </c>
      <c r="E4" s="118">
        <v>0</v>
      </c>
      <c r="F4" s="41">
        <f t="shared" ref="F4:F34" si="0">B4+C4+D4+E4</f>
        <v>0</v>
      </c>
      <c r="G4" s="111"/>
      <c r="H4" s="41">
        <v>0</v>
      </c>
      <c r="I4" s="41">
        <v>0</v>
      </c>
      <c r="J4" s="41">
        <v>0</v>
      </c>
      <c r="K4" s="41">
        <v>0</v>
      </c>
      <c r="L4" s="41">
        <f t="shared" ref="L4:L34" si="1">H4+I4+J4+K4</f>
        <v>0</v>
      </c>
      <c r="M4" s="111"/>
      <c r="N4" s="41">
        <v>0</v>
      </c>
      <c r="O4" s="41">
        <v>0</v>
      </c>
      <c r="P4" s="41">
        <v>0</v>
      </c>
      <c r="Q4" s="41">
        <v>0</v>
      </c>
      <c r="R4" s="41">
        <f t="shared" ref="R4:R34" si="2">N4+O4+P4+Q4</f>
        <v>0</v>
      </c>
      <c r="S4" s="120"/>
      <c r="T4" s="41">
        <v>0</v>
      </c>
      <c r="U4" s="41">
        <v>0</v>
      </c>
      <c r="V4" s="41">
        <v>0</v>
      </c>
      <c r="W4" s="41">
        <v>0</v>
      </c>
      <c r="X4" s="41">
        <f t="shared" ref="X4:X34" si="3">T4+U4+V4+W4</f>
        <v>0</v>
      </c>
      <c r="Y4" s="108"/>
      <c r="Z4" s="41">
        <v>0</v>
      </c>
      <c r="AA4" s="41">
        <v>0</v>
      </c>
      <c r="AB4" s="41">
        <v>0</v>
      </c>
      <c r="AC4" s="41">
        <v>0</v>
      </c>
      <c r="AD4" s="41">
        <f t="shared" ref="AD4:AD34" si="4">Z4+AA4+AB4+AC4</f>
        <v>0</v>
      </c>
      <c r="AE4" s="108"/>
      <c r="AF4" s="41">
        <v>0</v>
      </c>
      <c r="AG4" s="41">
        <v>0</v>
      </c>
      <c r="AH4" s="41">
        <v>0</v>
      </c>
      <c r="AI4" s="41">
        <v>0</v>
      </c>
      <c r="AJ4" s="41">
        <f t="shared" ref="AJ4:AJ34" si="5">AF4+AG4+AH4+AI4</f>
        <v>0</v>
      </c>
      <c r="AR4" s="41">
        <v>0</v>
      </c>
      <c r="AS4" s="41">
        <v>0</v>
      </c>
      <c r="AT4" s="41">
        <v>0</v>
      </c>
      <c r="AU4" s="41">
        <v>0</v>
      </c>
      <c r="AV4" s="41">
        <v>0</v>
      </c>
    </row>
    <row r="5" spans="1:48" x14ac:dyDescent="0.2">
      <c r="A5" s="78">
        <v>0</v>
      </c>
      <c r="B5" s="76">
        <v>1543.6287159613732</v>
      </c>
      <c r="C5" s="76">
        <v>0</v>
      </c>
      <c r="D5" s="76">
        <v>298.10418455491373</v>
      </c>
      <c r="E5" s="76">
        <v>0</v>
      </c>
      <c r="F5" s="77">
        <f t="shared" si="0"/>
        <v>1841.7329005162869</v>
      </c>
      <c r="G5" s="111"/>
      <c r="H5" s="77">
        <v>1835.8099531458995</v>
      </c>
      <c r="I5" s="77">
        <v>0</v>
      </c>
      <c r="J5" s="77">
        <v>332.45606344125349</v>
      </c>
      <c r="K5" s="77">
        <v>0</v>
      </c>
      <c r="L5" s="77">
        <f t="shared" si="1"/>
        <v>2168.266016587153</v>
      </c>
      <c r="M5" s="111"/>
      <c r="N5" s="77">
        <v>2072.7493204437174</v>
      </c>
      <c r="O5" s="77">
        <v>0</v>
      </c>
      <c r="P5" s="77">
        <v>404.78361439959519</v>
      </c>
      <c r="Q5" s="77">
        <v>0</v>
      </c>
      <c r="R5" s="77">
        <f t="shared" si="2"/>
        <v>2477.5329348433124</v>
      </c>
      <c r="S5" s="120"/>
      <c r="T5" s="77">
        <v>2219.9286135298635</v>
      </c>
      <c r="U5" s="77">
        <v>0</v>
      </c>
      <c r="V5" s="77">
        <v>460.88214012307742</v>
      </c>
      <c r="W5" s="77">
        <v>0</v>
      </c>
      <c r="X5" s="77">
        <f t="shared" si="3"/>
        <v>2680.810753652941</v>
      </c>
      <c r="Y5" s="108"/>
      <c r="Z5" s="77">
        <v>9857.2007008362416</v>
      </c>
      <c r="AA5" s="77">
        <v>470.48356542619791</v>
      </c>
      <c r="AB5" s="77">
        <v>68.613765949099275</v>
      </c>
      <c r="AC5" s="77">
        <v>0</v>
      </c>
      <c r="AD5" s="77">
        <f t="shared" si="4"/>
        <v>10396.29803221154</v>
      </c>
      <c r="AE5" s="108"/>
      <c r="AF5" s="77">
        <v>10498.995118489578</v>
      </c>
      <c r="AG5" s="77">
        <v>447.73731961565522</v>
      </c>
      <c r="AH5" s="77">
        <v>137.2174138926168</v>
      </c>
      <c r="AI5" s="77">
        <v>0</v>
      </c>
      <c r="AJ5" s="77">
        <f t="shared" si="5"/>
        <v>11083.94985199785</v>
      </c>
      <c r="AR5" s="77">
        <v>14363.380500373371</v>
      </c>
      <c r="AS5" s="77">
        <v>473.32085902120218</v>
      </c>
      <c r="AT5" s="77">
        <v>180.00475525162261</v>
      </c>
      <c r="AU5" s="77">
        <v>0</v>
      </c>
      <c r="AV5" s="77">
        <v>15016.706114646195</v>
      </c>
    </row>
    <row r="6" spans="1:48" x14ac:dyDescent="0.2">
      <c r="A6" s="40">
        <v>1</v>
      </c>
      <c r="B6" s="118">
        <v>1543.6287159613732</v>
      </c>
      <c r="C6" s="118">
        <v>0</v>
      </c>
      <c r="D6" s="118">
        <v>298.10418455491373</v>
      </c>
      <c r="E6" s="118">
        <v>0</v>
      </c>
      <c r="F6" s="41">
        <f t="shared" si="0"/>
        <v>1841.7329005162869</v>
      </c>
      <c r="G6" s="111"/>
      <c r="H6" s="41">
        <v>1835.8099531458995</v>
      </c>
      <c r="I6" s="41">
        <v>0</v>
      </c>
      <c r="J6" s="41">
        <v>332.45606344125349</v>
      </c>
      <c r="K6" s="41">
        <v>0</v>
      </c>
      <c r="L6" s="41">
        <f t="shared" si="1"/>
        <v>2168.266016587153</v>
      </c>
      <c r="M6" s="111"/>
      <c r="N6" s="41">
        <v>2072.7493204437174</v>
      </c>
      <c r="O6" s="41">
        <v>0</v>
      </c>
      <c r="P6" s="41">
        <v>404.78361439959525</v>
      </c>
      <c r="Q6" s="41">
        <v>0</v>
      </c>
      <c r="R6" s="41">
        <f t="shared" si="2"/>
        <v>2477.5329348433124</v>
      </c>
      <c r="S6" s="120"/>
      <c r="T6" s="41">
        <v>2219.928613529863</v>
      </c>
      <c r="U6" s="41">
        <v>0</v>
      </c>
      <c r="V6" s="41">
        <v>460.88214012307742</v>
      </c>
      <c r="W6" s="41">
        <v>0</v>
      </c>
      <c r="X6" s="41">
        <f t="shared" si="3"/>
        <v>2680.8107536529405</v>
      </c>
      <c r="Y6" s="108"/>
      <c r="Z6" s="41">
        <v>3270.966839291325</v>
      </c>
      <c r="AA6" s="41">
        <v>470.4835654261978</v>
      </c>
      <c r="AB6" s="41">
        <v>68.613765949099289</v>
      </c>
      <c r="AC6" s="41">
        <v>0</v>
      </c>
      <c r="AD6" s="41">
        <f t="shared" si="4"/>
        <v>3810.064170666622</v>
      </c>
      <c r="AE6" s="108"/>
      <c r="AF6" s="41">
        <v>3642.1536611900369</v>
      </c>
      <c r="AG6" s="41">
        <v>447.73731961565534</v>
      </c>
      <c r="AH6" s="41">
        <v>137.21741389261678</v>
      </c>
      <c r="AI6" s="41">
        <v>0</v>
      </c>
      <c r="AJ6" s="41">
        <f t="shared" si="5"/>
        <v>4227.108394698309</v>
      </c>
      <c r="AR6" s="41">
        <v>4637.4330569276026</v>
      </c>
      <c r="AS6" s="41">
        <v>473.32085902120218</v>
      </c>
      <c r="AT6" s="41">
        <v>180.00475525162261</v>
      </c>
      <c r="AU6" s="41">
        <v>0</v>
      </c>
      <c r="AV6" s="41">
        <v>5290.7586712004277</v>
      </c>
    </row>
    <row r="7" spans="1:48" x14ac:dyDescent="0.2">
      <c r="A7" s="78">
        <v>2</v>
      </c>
      <c r="B7" s="76">
        <v>1543.6287159613732</v>
      </c>
      <c r="C7" s="76">
        <v>126.19268977714118</v>
      </c>
      <c r="D7" s="76">
        <v>298.10418455491373</v>
      </c>
      <c r="E7" s="76">
        <v>11.518117131990065</v>
      </c>
      <c r="F7" s="77">
        <f t="shared" si="0"/>
        <v>1979.4437074254181</v>
      </c>
      <c r="G7" s="111"/>
      <c r="H7" s="77">
        <v>1835.8099531458997</v>
      </c>
      <c r="I7" s="77">
        <v>117.64188451176439</v>
      </c>
      <c r="J7" s="77">
        <v>332.45606344125349</v>
      </c>
      <c r="K7" s="77">
        <v>10.960340280318581</v>
      </c>
      <c r="L7" s="77">
        <f t="shared" si="1"/>
        <v>2296.8682413792362</v>
      </c>
      <c r="M7" s="111"/>
      <c r="N7" s="77">
        <v>2072.7493204437174</v>
      </c>
      <c r="O7" s="77">
        <v>160.0783078956139</v>
      </c>
      <c r="P7" s="77">
        <v>404.78361439959525</v>
      </c>
      <c r="Q7" s="77">
        <v>9.2601131041230449</v>
      </c>
      <c r="R7" s="77">
        <f t="shared" si="2"/>
        <v>2646.8713558430491</v>
      </c>
      <c r="S7" s="120"/>
      <c r="T7" s="77">
        <v>2219.928613529863</v>
      </c>
      <c r="U7" s="77">
        <v>172.44063790236629</v>
      </c>
      <c r="V7" s="77">
        <v>460.88214012307736</v>
      </c>
      <c r="W7" s="77">
        <v>12.233221868782252</v>
      </c>
      <c r="X7" s="77">
        <f t="shared" si="3"/>
        <v>2865.4846134240888</v>
      </c>
      <c r="Y7" s="108"/>
      <c r="Z7" s="77">
        <v>3270.9668392913254</v>
      </c>
      <c r="AA7" s="77">
        <v>471.3815524549039</v>
      </c>
      <c r="AB7" s="77">
        <v>68.613765949099289</v>
      </c>
      <c r="AC7" s="77">
        <v>15.598713084529262</v>
      </c>
      <c r="AD7" s="77">
        <f t="shared" si="4"/>
        <v>3826.5608707798579</v>
      </c>
      <c r="AE7" s="108"/>
      <c r="AF7" s="77">
        <v>3641.6179100311215</v>
      </c>
      <c r="AG7" s="77">
        <v>447.73731961565534</v>
      </c>
      <c r="AH7" s="77">
        <v>137.2174138926168</v>
      </c>
      <c r="AI7" s="77">
        <v>0</v>
      </c>
      <c r="AJ7" s="77">
        <f t="shared" si="5"/>
        <v>4226.5726435393935</v>
      </c>
      <c r="AR7" s="77">
        <v>4637.0316775151323</v>
      </c>
      <c r="AS7" s="77">
        <v>473.32085902120218</v>
      </c>
      <c r="AT7" s="77">
        <v>180.00475525162261</v>
      </c>
      <c r="AU7" s="77">
        <v>0</v>
      </c>
      <c r="AV7" s="77">
        <v>5290.3572917879574</v>
      </c>
    </row>
    <row r="8" spans="1:48" x14ac:dyDescent="0.2">
      <c r="A8" s="40">
        <v>3</v>
      </c>
      <c r="B8" s="118">
        <v>1543.6287159613732</v>
      </c>
      <c r="C8" s="118">
        <v>239.08182997775725</v>
      </c>
      <c r="D8" s="118">
        <v>298.10418455491373</v>
      </c>
      <c r="E8" s="118">
        <v>11.446038632539484</v>
      </c>
      <c r="F8" s="41">
        <f t="shared" si="0"/>
        <v>2092.2607691265839</v>
      </c>
      <c r="G8" s="111"/>
      <c r="H8" s="41">
        <v>1835.8099531458997</v>
      </c>
      <c r="I8" s="41">
        <v>205.27793949635958</v>
      </c>
      <c r="J8" s="41">
        <v>332.45606344125349</v>
      </c>
      <c r="K8" s="41">
        <v>11.946520660348975</v>
      </c>
      <c r="L8" s="41">
        <f t="shared" si="1"/>
        <v>2385.490476743862</v>
      </c>
      <c r="M8" s="111"/>
      <c r="N8" s="41">
        <v>2072.7493204437174</v>
      </c>
      <c r="O8" s="41">
        <v>259.1584528306056</v>
      </c>
      <c r="P8" s="41">
        <v>404.78361439959519</v>
      </c>
      <c r="Q8" s="41">
        <v>14.874024046785895</v>
      </c>
      <c r="R8" s="41">
        <f t="shared" si="2"/>
        <v>2751.5654117207041</v>
      </c>
      <c r="S8" s="120"/>
      <c r="T8" s="41">
        <v>2219.9286135298635</v>
      </c>
      <c r="U8" s="41">
        <v>288.21074692304524</v>
      </c>
      <c r="V8" s="41">
        <v>460.88214012307736</v>
      </c>
      <c r="W8" s="41">
        <v>15.576493050877701</v>
      </c>
      <c r="X8" s="41">
        <f t="shared" si="3"/>
        <v>2984.5979936268636</v>
      </c>
      <c r="Y8" s="108"/>
      <c r="Z8" s="41">
        <v>3270.9668392913259</v>
      </c>
      <c r="AA8" s="41">
        <v>620.46836706641614</v>
      </c>
      <c r="AB8" s="41">
        <v>68.613765949099289</v>
      </c>
      <c r="AC8" s="41">
        <v>20.116633109291918</v>
      </c>
      <c r="AD8" s="41">
        <f t="shared" si="4"/>
        <v>3980.1656054161331</v>
      </c>
      <c r="AE8" s="108"/>
      <c r="AF8" s="41">
        <v>3816.7805315181809</v>
      </c>
      <c r="AG8" s="41">
        <v>629.97253331388561</v>
      </c>
      <c r="AH8" s="41">
        <v>137.2174138926168</v>
      </c>
      <c r="AI8" s="41">
        <v>0</v>
      </c>
      <c r="AJ8" s="41">
        <f t="shared" si="5"/>
        <v>4583.9704787246828</v>
      </c>
      <c r="AR8" s="41">
        <v>4818.66249226339</v>
      </c>
      <c r="AS8" s="41">
        <v>783.87455886438079</v>
      </c>
      <c r="AT8" s="41">
        <v>180.00475525162264</v>
      </c>
      <c r="AU8" s="41">
        <v>0</v>
      </c>
      <c r="AV8" s="41">
        <v>5782.5418063793932</v>
      </c>
    </row>
    <row r="9" spans="1:48" x14ac:dyDescent="0.2">
      <c r="A9" s="78">
        <v>4</v>
      </c>
      <c r="B9" s="76">
        <v>1543.628715961373</v>
      </c>
      <c r="C9" s="76">
        <v>1133.4375210822766</v>
      </c>
      <c r="D9" s="76">
        <v>298.10418455491373</v>
      </c>
      <c r="E9" s="76">
        <v>23.459800680510881</v>
      </c>
      <c r="F9" s="77">
        <f t="shared" si="0"/>
        <v>2998.6302222790741</v>
      </c>
      <c r="G9" s="111"/>
      <c r="H9" s="77">
        <v>1835.8099531458995</v>
      </c>
      <c r="I9" s="77">
        <v>930.70278083651522</v>
      </c>
      <c r="J9" s="77">
        <v>332.45606344125355</v>
      </c>
      <c r="K9" s="77">
        <v>31.543979353137392</v>
      </c>
      <c r="L9" s="77">
        <f t="shared" si="1"/>
        <v>3130.5127767768058</v>
      </c>
      <c r="M9" s="111"/>
      <c r="N9" s="77">
        <v>2072.7493204437169</v>
      </c>
      <c r="O9" s="77">
        <v>1108.9925343626633</v>
      </c>
      <c r="P9" s="77">
        <v>404.78361439959519</v>
      </c>
      <c r="Q9" s="77">
        <v>31.17309116073103</v>
      </c>
      <c r="R9" s="77">
        <f t="shared" si="2"/>
        <v>3617.6985603667063</v>
      </c>
      <c r="S9" s="120"/>
      <c r="T9" s="77">
        <v>2219.928613529863</v>
      </c>
      <c r="U9" s="77">
        <v>1275.9997897588578</v>
      </c>
      <c r="V9" s="77">
        <v>460.88214012307748</v>
      </c>
      <c r="W9" s="77">
        <v>32.140623732026349</v>
      </c>
      <c r="X9" s="77">
        <f t="shared" si="3"/>
        <v>3988.9511671438245</v>
      </c>
      <c r="Y9" s="108"/>
      <c r="Z9" s="77">
        <v>3270.966839291325</v>
      </c>
      <c r="AA9" s="77">
        <v>2239.837643644782</v>
      </c>
      <c r="AB9" s="77">
        <v>68.613765949099289</v>
      </c>
      <c r="AC9" s="77">
        <v>41.731184005514528</v>
      </c>
      <c r="AD9" s="77">
        <f t="shared" si="4"/>
        <v>5621.1494328907211</v>
      </c>
      <c r="AE9" s="108"/>
      <c r="AF9" s="77">
        <v>4067.1508339828224</v>
      </c>
      <c r="AG9" s="77">
        <v>2854.9514516630193</v>
      </c>
      <c r="AH9" s="77">
        <v>137.21741389261678</v>
      </c>
      <c r="AI9" s="77">
        <v>0.74535454850152782</v>
      </c>
      <c r="AJ9" s="77">
        <f t="shared" si="5"/>
        <v>7060.0650540869601</v>
      </c>
      <c r="AR9" s="77">
        <v>5073.2490514257925</v>
      </c>
      <c r="AS9" s="77">
        <v>6862.80017867275</v>
      </c>
      <c r="AT9" s="77">
        <v>180.00475525162261</v>
      </c>
      <c r="AU9" s="77">
        <v>1.5258407545768824</v>
      </c>
      <c r="AV9" s="77">
        <v>12117.579826104742</v>
      </c>
    </row>
    <row r="10" spans="1:48" x14ac:dyDescent="0.2">
      <c r="A10" s="40">
        <v>5</v>
      </c>
      <c r="B10" s="118">
        <v>1543.628715961373</v>
      </c>
      <c r="C10" s="118">
        <v>2919.7444607609132</v>
      </c>
      <c r="D10" s="118">
        <v>298.10418455491373</v>
      </c>
      <c r="E10" s="118">
        <v>69.146095402021132</v>
      </c>
      <c r="F10" s="41">
        <f t="shared" si="0"/>
        <v>4830.6234566792209</v>
      </c>
      <c r="G10" s="111"/>
      <c r="H10" s="41">
        <v>1835.8099531458995</v>
      </c>
      <c r="I10" s="41">
        <v>2188.4163508988086</v>
      </c>
      <c r="J10" s="41">
        <v>332.45606344125349</v>
      </c>
      <c r="K10" s="41">
        <v>73.983334675708861</v>
      </c>
      <c r="L10" s="41">
        <f t="shared" si="1"/>
        <v>4430.6657021616702</v>
      </c>
      <c r="M10" s="111"/>
      <c r="N10" s="41">
        <v>2072.7493204437174</v>
      </c>
      <c r="O10" s="41">
        <v>2655.3289500582655</v>
      </c>
      <c r="P10" s="41">
        <v>404.78361439959519</v>
      </c>
      <c r="Q10" s="41">
        <v>90.71830188400186</v>
      </c>
      <c r="R10" s="41">
        <f t="shared" si="2"/>
        <v>5223.5801867855798</v>
      </c>
      <c r="S10" s="120"/>
      <c r="T10" s="41">
        <v>2219.928613529863</v>
      </c>
      <c r="U10" s="41">
        <v>2929.1883403256734</v>
      </c>
      <c r="V10" s="41">
        <v>460.88214012307742</v>
      </c>
      <c r="W10" s="41">
        <v>117.13682313094723</v>
      </c>
      <c r="X10" s="41">
        <f t="shared" si="3"/>
        <v>5727.135917109561</v>
      </c>
      <c r="Y10" s="108"/>
      <c r="Z10" s="41">
        <v>3270.9668392913259</v>
      </c>
      <c r="AA10" s="41">
        <v>4591.1810679817918</v>
      </c>
      <c r="AB10" s="41">
        <v>68.613765949099289</v>
      </c>
      <c r="AC10" s="41">
        <v>156.43486634572992</v>
      </c>
      <c r="AD10" s="41">
        <f t="shared" si="4"/>
        <v>8087.1965395679472</v>
      </c>
      <c r="AE10" s="108"/>
      <c r="AF10" s="41">
        <v>3627.4458403223939</v>
      </c>
      <c r="AG10" s="41">
        <v>6051.7475472815058</v>
      </c>
      <c r="AH10" s="41">
        <v>137.21741389261678</v>
      </c>
      <c r="AI10" s="41">
        <v>58.077305884676143</v>
      </c>
      <c r="AJ10" s="41">
        <f t="shared" si="5"/>
        <v>9874.4881073811921</v>
      </c>
      <c r="AR10" s="41">
        <v>4622.238764129881</v>
      </c>
      <c r="AS10" s="41">
        <v>13288.29383329863</v>
      </c>
      <c r="AT10" s="41">
        <v>180.00475525162261</v>
      </c>
      <c r="AU10" s="41">
        <v>110.68062794318168</v>
      </c>
      <c r="AV10" s="41">
        <v>18201.217980623314</v>
      </c>
    </row>
    <row r="11" spans="1:48" x14ac:dyDescent="0.2">
      <c r="A11" s="78">
        <v>6</v>
      </c>
      <c r="B11" s="76">
        <v>1543.628715961373</v>
      </c>
      <c r="C11" s="76">
        <v>2075.0475627758165</v>
      </c>
      <c r="D11" s="76">
        <v>298.10418455491373</v>
      </c>
      <c r="E11" s="76">
        <v>3175.3253913267931</v>
      </c>
      <c r="F11" s="77">
        <f t="shared" si="0"/>
        <v>7092.105854618896</v>
      </c>
      <c r="G11" s="111"/>
      <c r="H11" s="77">
        <v>1835.8099531458997</v>
      </c>
      <c r="I11" s="77">
        <v>1465.93278452291</v>
      </c>
      <c r="J11" s="77">
        <v>332.45606344125349</v>
      </c>
      <c r="K11" s="77">
        <v>3437.8706153477292</v>
      </c>
      <c r="L11" s="77">
        <f t="shared" si="1"/>
        <v>7072.0694164577926</v>
      </c>
      <c r="M11" s="111"/>
      <c r="N11" s="77">
        <v>2072.7493204437178</v>
      </c>
      <c r="O11" s="77">
        <v>1771.0072684184913</v>
      </c>
      <c r="P11" s="77">
        <v>404.78361439959525</v>
      </c>
      <c r="Q11" s="77">
        <v>4261.0377913566654</v>
      </c>
      <c r="R11" s="77">
        <f t="shared" si="2"/>
        <v>8509.5779946184703</v>
      </c>
      <c r="S11" s="120"/>
      <c r="T11" s="77">
        <v>2219.928613529863</v>
      </c>
      <c r="U11" s="77">
        <v>1786.3327116717905</v>
      </c>
      <c r="V11" s="77">
        <v>460.88214012307748</v>
      </c>
      <c r="W11" s="77">
        <v>4611.6006951790341</v>
      </c>
      <c r="X11" s="77">
        <f t="shared" si="3"/>
        <v>9078.7441605037639</v>
      </c>
      <c r="Y11" s="108"/>
      <c r="Z11" s="77">
        <v>3270.966839291325</v>
      </c>
      <c r="AA11" s="77">
        <v>2877.3832316949374</v>
      </c>
      <c r="AB11" s="77">
        <v>68.613765949099289</v>
      </c>
      <c r="AC11" s="77">
        <v>5600.4555879895224</v>
      </c>
      <c r="AD11" s="77">
        <f t="shared" si="4"/>
        <v>11817.419424924883</v>
      </c>
      <c r="AE11" s="108"/>
      <c r="AF11" s="77">
        <v>3627.4458403223948</v>
      </c>
      <c r="AG11" s="77">
        <v>3809.5605712484216</v>
      </c>
      <c r="AH11" s="77">
        <v>137.21741389261678</v>
      </c>
      <c r="AI11" s="77">
        <v>6276.3826267533059</v>
      </c>
      <c r="AJ11" s="77">
        <f t="shared" si="5"/>
        <v>13850.60645221674</v>
      </c>
      <c r="AR11" s="77">
        <v>4622.2387641298819</v>
      </c>
      <c r="AS11" s="77">
        <v>7501.4948361396509</v>
      </c>
      <c r="AT11" s="77">
        <v>180.00475525162261</v>
      </c>
      <c r="AU11" s="77">
        <v>7728.6425434373541</v>
      </c>
      <c r="AV11" s="77">
        <v>20032.380898958509</v>
      </c>
    </row>
    <row r="12" spans="1:48" x14ac:dyDescent="0.2">
      <c r="A12" s="40">
        <v>7</v>
      </c>
      <c r="B12" s="118">
        <v>1543.628715961373</v>
      </c>
      <c r="C12" s="118">
        <v>51.385616848221666</v>
      </c>
      <c r="D12" s="118">
        <v>298.10418455491373</v>
      </c>
      <c r="E12" s="118">
        <v>8249.0018200895702</v>
      </c>
      <c r="F12" s="41">
        <f t="shared" si="0"/>
        <v>10142.120337454078</v>
      </c>
      <c r="G12" s="111"/>
      <c r="H12" s="41">
        <v>1835.8099531458997</v>
      </c>
      <c r="I12" s="41">
        <v>32.219694892546109</v>
      </c>
      <c r="J12" s="41">
        <v>332.45606344125349</v>
      </c>
      <c r="K12" s="41">
        <v>8520.2324624634948</v>
      </c>
      <c r="L12" s="41">
        <f t="shared" si="1"/>
        <v>10720.718173943194</v>
      </c>
      <c r="M12" s="111"/>
      <c r="N12" s="41">
        <v>2072.7493204437174</v>
      </c>
      <c r="O12" s="41">
        <v>29.973237198838486</v>
      </c>
      <c r="P12" s="41">
        <v>404.78361439959525</v>
      </c>
      <c r="Q12" s="41">
        <v>9633.7701101008442</v>
      </c>
      <c r="R12" s="41">
        <f t="shared" si="2"/>
        <v>12141.276282142995</v>
      </c>
      <c r="S12" s="120"/>
      <c r="T12" s="41">
        <v>2219.928613529863</v>
      </c>
      <c r="U12" s="41">
        <v>30.951255842340288</v>
      </c>
      <c r="V12" s="41">
        <v>460.88214012307736</v>
      </c>
      <c r="W12" s="41">
        <v>10642.140575581408</v>
      </c>
      <c r="X12" s="41">
        <f t="shared" si="3"/>
        <v>13353.902585076688</v>
      </c>
      <c r="Y12" s="108"/>
      <c r="Z12" s="41">
        <v>3270.9668392913254</v>
      </c>
      <c r="AA12" s="41">
        <v>509.84025018241852</v>
      </c>
      <c r="AB12" s="41">
        <v>68.613765949099289</v>
      </c>
      <c r="AC12" s="41">
        <v>12487.12960378662</v>
      </c>
      <c r="AD12" s="41">
        <f t="shared" si="4"/>
        <v>16336.550459209462</v>
      </c>
      <c r="AE12" s="108"/>
      <c r="AF12" s="41">
        <v>3627.4458403223953</v>
      </c>
      <c r="AG12" s="41">
        <v>500.58506312012827</v>
      </c>
      <c r="AH12" s="41">
        <v>137.2174138926168</v>
      </c>
      <c r="AI12" s="41">
        <v>14817.10071428708</v>
      </c>
      <c r="AJ12" s="41">
        <f t="shared" si="5"/>
        <v>19082.34903162222</v>
      </c>
      <c r="AR12" s="41">
        <v>4622.238764129881</v>
      </c>
      <c r="AS12" s="41">
        <v>637.73461120878426</v>
      </c>
      <c r="AT12" s="41">
        <v>180.00475525162261</v>
      </c>
      <c r="AU12" s="41">
        <v>16493.960743992004</v>
      </c>
      <c r="AV12" s="41">
        <v>21933.938874582291</v>
      </c>
    </row>
    <row r="13" spans="1:48" x14ac:dyDescent="0.2">
      <c r="A13" s="78">
        <v>8</v>
      </c>
      <c r="B13" s="76">
        <v>1543.6287159613732</v>
      </c>
      <c r="C13" s="76">
        <v>0.64460899633867497</v>
      </c>
      <c r="D13" s="76">
        <v>298.10418455491373</v>
      </c>
      <c r="E13" s="76">
        <v>8367.7583526529852</v>
      </c>
      <c r="F13" s="77">
        <f t="shared" si="0"/>
        <v>10210.135862165611</v>
      </c>
      <c r="G13" s="111"/>
      <c r="H13" s="77">
        <v>1835.8099531458995</v>
      </c>
      <c r="I13" s="77">
        <v>0.38191934573831327</v>
      </c>
      <c r="J13" s="77">
        <v>332.45606344125349</v>
      </c>
      <c r="K13" s="77">
        <v>8635.3166707987475</v>
      </c>
      <c r="L13" s="77">
        <f t="shared" si="1"/>
        <v>10803.964606731639</v>
      </c>
      <c r="M13" s="111"/>
      <c r="N13" s="77">
        <v>2072.7493204437174</v>
      </c>
      <c r="O13" s="77">
        <v>0.54697720713915698</v>
      </c>
      <c r="P13" s="77">
        <v>404.78361439959519</v>
      </c>
      <c r="Q13" s="77">
        <v>9741.8357343811294</v>
      </c>
      <c r="R13" s="77">
        <f t="shared" si="2"/>
        <v>12219.915646431582</v>
      </c>
      <c r="S13" s="120"/>
      <c r="T13" s="77">
        <v>2219.9286135298635</v>
      </c>
      <c r="U13" s="77">
        <v>1.0350169217191656</v>
      </c>
      <c r="V13" s="77">
        <v>460.88214012307742</v>
      </c>
      <c r="W13" s="77">
        <v>11291.206749869723</v>
      </c>
      <c r="X13" s="77">
        <f t="shared" si="3"/>
        <v>13973.052520444384</v>
      </c>
      <c r="Y13" s="108"/>
      <c r="Z13" s="77">
        <v>3270.966839291325</v>
      </c>
      <c r="AA13" s="77">
        <v>472.14471202517467</v>
      </c>
      <c r="AB13" s="77">
        <v>68.613765949099275</v>
      </c>
      <c r="AC13" s="77">
        <v>12573.313480969629</v>
      </c>
      <c r="AD13" s="77">
        <f t="shared" si="4"/>
        <v>16385.038798235229</v>
      </c>
      <c r="AE13" s="108"/>
      <c r="AF13" s="77">
        <v>3627.4458403223948</v>
      </c>
      <c r="AG13" s="77">
        <v>449.59932449294314</v>
      </c>
      <c r="AH13" s="77">
        <v>137.21741389261678</v>
      </c>
      <c r="AI13" s="77">
        <v>14942.913069594146</v>
      </c>
      <c r="AJ13" s="77">
        <f t="shared" si="5"/>
        <v>19157.175648302102</v>
      </c>
      <c r="AR13" s="77">
        <v>4622.2387641298801</v>
      </c>
      <c r="AS13" s="77">
        <v>484.94638900383853</v>
      </c>
      <c r="AT13" s="77">
        <v>180.00475525162261</v>
      </c>
      <c r="AU13" s="77">
        <v>16693.604763460593</v>
      </c>
      <c r="AV13" s="77">
        <v>21980.794671845935</v>
      </c>
    </row>
    <row r="14" spans="1:48" x14ac:dyDescent="0.2">
      <c r="A14" s="40">
        <v>9</v>
      </c>
      <c r="B14" s="118">
        <v>1543.628715961373</v>
      </c>
      <c r="C14" s="118">
        <v>7.9572221524043849E-2</v>
      </c>
      <c r="D14" s="118">
        <v>298.10418455491373</v>
      </c>
      <c r="E14" s="118">
        <v>8371.6439712617175</v>
      </c>
      <c r="F14" s="41">
        <f t="shared" si="0"/>
        <v>10213.456443999528</v>
      </c>
      <c r="G14" s="111"/>
      <c r="H14" s="41">
        <v>1835.8099531458995</v>
      </c>
      <c r="I14" s="41">
        <v>0</v>
      </c>
      <c r="J14" s="41">
        <v>332.45606344125349</v>
      </c>
      <c r="K14" s="41">
        <v>8639.5549283224973</v>
      </c>
      <c r="L14" s="41">
        <f t="shared" si="1"/>
        <v>10807.82094490965</v>
      </c>
      <c r="M14" s="111"/>
      <c r="N14" s="41">
        <v>2072.7493204437174</v>
      </c>
      <c r="O14" s="41">
        <v>0</v>
      </c>
      <c r="P14" s="41">
        <v>404.78361439959519</v>
      </c>
      <c r="Q14" s="41">
        <v>9725.9587829504526</v>
      </c>
      <c r="R14" s="41">
        <f t="shared" si="2"/>
        <v>12203.491717793764</v>
      </c>
      <c r="S14" s="120"/>
      <c r="T14" s="41">
        <v>2219.9286135298635</v>
      </c>
      <c r="U14" s="41">
        <v>3.9711529252520937E-2</v>
      </c>
      <c r="V14" s="41">
        <v>460.88214012307736</v>
      </c>
      <c r="W14" s="41">
        <v>10780.4674974069</v>
      </c>
      <c r="X14" s="41">
        <f t="shared" si="3"/>
        <v>13461.317962589093</v>
      </c>
      <c r="Y14" s="108"/>
      <c r="Z14" s="41">
        <v>3270.9668392913254</v>
      </c>
      <c r="AA14" s="41">
        <v>470.82529340782042</v>
      </c>
      <c r="AB14" s="41">
        <v>68.613765949099289</v>
      </c>
      <c r="AC14" s="41">
        <v>12589.937330891928</v>
      </c>
      <c r="AD14" s="41">
        <f t="shared" si="4"/>
        <v>16400.343229540173</v>
      </c>
      <c r="AE14" s="108"/>
      <c r="AF14" s="41">
        <v>3627.4458403223944</v>
      </c>
      <c r="AG14" s="41">
        <v>448.26706639988748</v>
      </c>
      <c r="AH14" s="41">
        <v>137.2174138926168</v>
      </c>
      <c r="AI14" s="41">
        <v>14940.235641612144</v>
      </c>
      <c r="AJ14" s="41">
        <f t="shared" si="5"/>
        <v>19153.165962227042</v>
      </c>
      <c r="AR14" s="41">
        <v>4622.238764129881</v>
      </c>
      <c r="AS14" s="41">
        <v>479.611020124535</v>
      </c>
      <c r="AT14" s="41">
        <v>180.00475525162261</v>
      </c>
      <c r="AU14" s="41">
        <v>16696.711226666164</v>
      </c>
      <c r="AV14" s="41">
        <v>21978.565766172203</v>
      </c>
    </row>
    <row r="15" spans="1:48" x14ac:dyDescent="0.2">
      <c r="A15" s="78">
        <v>10</v>
      </c>
      <c r="B15" s="76">
        <v>1543.6287159613735</v>
      </c>
      <c r="C15" s="76">
        <v>0</v>
      </c>
      <c r="D15" s="76">
        <v>298.10418455491373</v>
      </c>
      <c r="E15" s="76">
        <v>8362.7501118373257</v>
      </c>
      <c r="F15" s="77">
        <f t="shared" si="0"/>
        <v>10204.483012353612</v>
      </c>
      <c r="G15" s="111"/>
      <c r="H15" s="77">
        <v>1835.8099531458995</v>
      </c>
      <c r="I15" s="77">
        <v>0</v>
      </c>
      <c r="J15" s="77">
        <v>332.45606344125349</v>
      </c>
      <c r="K15" s="77">
        <v>8599.8435389217975</v>
      </c>
      <c r="L15" s="77">
        <f t="shared" si="1"/>
        <v>10768.109555508951</v>
      </c>
      <c r="M15" s="111"/>
      <c r="N15" s="77">
        <v>2072.7493204437169</v>
      </c>
      <c r="O15" s="77">
        <v>0</v>
      </c>
      <c r="P15" s="77">
        <v>404.78361439959519</v>
      </c>
      <c r="Q15" s="77">
        <v>9737.921543556984</v>
      </c>
      <c r="R15" s="77">
        <f t="shared" si="2"/>
        <v>12215.454478400296</v>
      </c>
      <c r="S15" s="120"/>
      <c r="T15" s="77">
        <v>2219.9286135298635</v>
      </c>
      <c r="U15" s="77">
        <v>0</v>
      </c>
      <c r="V15" s="77">
        <v>460.88214012307736</v>
      </c>
      <c r="W15" s="77">
        <v>10793.923123065271</v>
      </c>
      <c r="X15" s="77">
        <f t="shared" si="3"/>
        <v>13474.733876718212</v>
      </c>
      <c r="Y15" s="108"/>
      <c r="Z15" s="77">
        <v>3270.9668392913254</v>
      </c>
      <c r="AA15" s="77">
        <v>470.59081382051335</v>
      </c>
      <c r="AB15" s="77">
        <v>68.613765949099289</v>
      </c>
      <c r="AC15" s="77">
        <v>12594.580558608133</v>
      </c>
      <c r="AD15" s="77">
        <f t="shared" si="4"/>
        <v>16404.751977669071</v>
      </c>
      <c r="AE15" s="108"/>
      <c r="AF15" s="77">
        <v>3627.4458403223953</v>
      </c>
      <c r="AG15" s="77">
        <v>447.73731961565522</v>
      </c>
      <c r="AH15" s="77">
        <v>137.2174138926168</v>
      </c>
      <c r="AI15" s="77">
        <v>14945.155402348983</v>
      </c>
      <c r="AJ15" s="77">
        <f t="shared" si="5"/>
        <v>19157.55597617965</v>
      </c>
      <c r="AR15" s="77">
        <v>4622.238764129881</v>
      </c>
      <c r="AS15" s="77">
        <v>474.8632553228897</v>
      </c>
      <c r="AT15" s="77">
        <v>180.00475525162261</v>
      </c>
      <c r="AU15" s="77">
        <v>16703.620166578126</v>
      </c>
      <c r="AV15" s="77">
        <v>21980.726941282519</v>
      </c>
    </row>
    <row r="16" spans="1:48" x14ac:dyDescent="0.2">
      <c r="A16" s="40">
        <v>11</v>
      </c>
      <c r="B16" s="118">
        <v>1543.628715961373</v>
      </c>
      <c r="C16" s="118">
        <v>0</v>
      </c>
      <c r="D16" s="118">
        <v>298.10418455491373</v>
      </c>
      <c r="E16" s="118">
        <v>8369.8417932766642</v>
      </c>
      <c r="F16" s="41">
        <f t="shared" si="0"/>
        <v>10211.574693792951</v>
      </c>
      <c r="G16" s="111"/>
      <c r="H16" s="41">
        <v>1835.8099531458995</v>
      </c>
      <c r="I16" s="41">
        <v>0</v>
      </c>
      <c r="J16" s="41">
        <v>332.45606344125349</v>
      </c>
      <c r="K16" s="41">
        <v>8604.5475815869249</v>
      </c>
      <c r="L16" s="41">
        <f t="shared" si="1"/>
        <v>10772.813598174078</v>
      </c>
      <c r="M16" s="111"/>
      <c r="N16" s="41">
        <v>2072.7493204437174</v>
      </c>
      <c r="O16" s="41">
        <v>0</v>
      </c>
      <c r="P16" s="41">
        <v>404.78361439959519</v>
      </c>
      <c r="Q16" s="41">
        <v>9735.7724287412457</v>
      </c>
      <c r="R16" s="41">
        <f t="shared" si="2"/>
        <v>12213.305363584557</v>
      </c>
      <c r="S16" s="120"/>
      <c r="T16" s="41">
        <v>2219.9286135298635</v>
      </c>
      <c r="U16" s="41">
        <v>0</v>
      </c>
      <c r="V16" s="41">
        <v>460.88214012307742</v>
      </c>
      <c r="W16" s="41">
        <v>10776.312021862424</v>
      </c>
      <c r="X16" s="41">
        <f t="shared" si="3"/>
        <v>13457.122775515365</v>
      </c>
      <c r="Y16" s="108"/>
      <c r="Z16" s="41">
        <v>3270.9668392913254</v>
      </c>
      <c r="AA16" s="41">
        <v>470.48356542619791</v>
      </c>
      <c r="AB16" s="41">
        <v>68.613765949099303</v>
      </c>
      <c r="AC16" s="41">
        <v>12581.171299131609</v>
      </c>
      <c r="AD16" s="41">
        <f t="shared" si="4"/>
        <v>16391.23546979823</v>
      </c>
      <c r="AE16" s="108"/>
      <c r="AF16" s="41">
        <v>3627.4458403223948</v>
      </c>
      <c r="AG16" s="41">
        <v>447.73731961565534</v>
      </c>
      <c r="AH16" s="41">
        <v>137.2174138926168</v>
      </c>
      <c r="AI16" s="41">
        <v>14948.845757818422</v>
      </c>
      <c r="AJ16" s="41">
        <f t="shared" si="5"/>
        <v>19161.24633164909</v>
      </c>
      <c r="AR16" s="41">
        <v>4622.2387641298828</v>
      </c>
      <c r="AS16" s="41">
        <v>474.73601447109399</v>
      </c>
      <c r="AT16" s="41">
        <v>180.00475525162261</v>
      </c>
      <c r="AU16" s="41">
        <v>16699.255459088821</v>
      </c>
      <c r="AV16" s="41">
        <v>21976.234992941419</v>
      </c>
    </row>
    <row r="17" spans="1:48" x14ac:dyDescent="0.2">
      <c r="A17" s="78">
        <v>12</v>
      </c>
      <c r="B17" s="76">
        <v>1543.628715961373</v>
      </c>
      <c r="C17" s="76">
        <v>0</v>
      </c>
      <c r="D17" s="76">
        <v>298.10418455491373</v>
      </c>
      <c r="E17" s="76">
        <v>8682.6602919241177</v>
      </c>
      <c r="F17" s="77">
        <f t="shared" si="0"/>
        <v>10524.393192440404</v>
      </c>
      <c r="G17" s="111"/>
      <c r="H17" s="77">
        <v>1835.809953145899</v>
      </c>
      <c r="I17" s="77">
        <v>0</v>
      </c>
      <c r="J17" s="77">
        <v>332.45606344125355</v>
      </c>
      <c r="K17" s="77">
        <v>8947.326100969156</v>
      </c>
      <c r="L17" s="77">
        <f t="shared" si="1"/>
        <v>11115.592117556309</v>
      </c>
      <c r="M17" s="111"/>
      <c r="N17" s="77">
        <v>2072.7493204437174</v>
      </c>
      <c r="O17" s="77">
        <v>0</v>
      </c>
      <c r="P17" s="77">
        <v>404.78361439959525</v>
      </c>
      <c r="Q17" s="77">
        <v>10023.7977964613</v>
      </c>
      <c r="R17" s="77">
        <f t="shared" si="2"/>
        <v>12501.330731304613</v>
      </c>
      <c r="S17" s="120"/>
      <c r="T17" s="77">
        <v>2219.928613529863</v>
      </c>
      <c r="U17" s="77">
        <v>0</v>
      </c>
      <c r="V17" s="77">
        <v>460.88214012307742</v>
      </c>
      <c r="W17" s="77">
        <v>11535.474577823767</v>
      </c>
      <c r="X17" s="77">
        <f t="shared" si="3"/>
        <v>14216.285331476707</v>
      </c>
      <c r="Y17" s="108"/>
      <c r="Z17" s="77">
        <v>3270.9668392913245</v>
      </c>
      <c r="AA17" s="77">
        <v>470.48356542619791</v>
      </c>
      <c r="AB17" s="77">
        <v>68.613765949099289</v>
      </c>
      <c r="AC17" s="77">
        <v>13068.816865050287</v>
      </c>
      <c r="AD17" s="77">
        <f t="shared" si="4"/>
        <v>16878.88103571691</v>
      </c>
      <c r="AE17" s="108"/>
      <c r="AF17" s="77">
        <v>3627.4458403223939</v>
      </c>
      <c r="AG17" s="77">
        <v>447.73731961565528</v>
      </c>
      <c r="AH17" s="77">
        <v>137.2174138926168</v>
      </c>
      <c r="AI17" s="77">
        <v>15149.323230360373</v>
      </c>
      <c r="AJ17" s="77">
        <f t="shared" si="5"/>
        <v>19361.723804191039</v>
      </c>
      <c r="AR17" s="77">
        <v>4622.2387641298828</v>
      </c>
      <c r="AS17" s="77">
        <v>473.32085902120218</v>
      </c>
      <c r="AT17" s="77">
        <v>180.00475525162261</v>
      </c>
      <c r="AU17" s="77">
        <v>16778.961774493258</v>
      </c>
      <c r="AV17" s="77">
        <v>22054.526152895967</v>
      </c>
    </row>
    <row r="18" spans="1:48" x14ac:dyDescent="0.2">
      <c r="A18" s="40">
        <v>13</v>
      </c>
      <c r="B18" s="118">
        <v>1543.6287159613732</v>
      </c>
      <c r="C18" s="118">
        <v>0</v>
      </c>
      <c r="D18" s="118">
        <v>298.10418455491373</v>
      </c>
      <c r="E18" s="118">
        <v>9511.9570039756763</v>
      </c>
      <c r="F18" s="41">
        <f t="shared" si="0"/>
        <v>11353.689904491963</v>
      </c>
      <c r="G18" s="111"/>
      <c r="H18" s="41">
        <v>1835.8099531458993</v>
      </c>
      <c r="I18" s="41">
        <v>0</v>
      </c>
      <c r="J18" s="41">
        <v>332.45606344125349</v>
      </c>
      <c r="K18" s="41">
        <v>9847.7286464209064</v>
      </c>
      <c r="L18" s="41">
        <f t="shared" si="1"/>
        <v>12015.994663008059</v>
      </c>
      <c r="M18" s="111"/>
      <c r="N18" s="41">
        <v>2072.7493204437178</v>
      </c>
      <c r="O18" s="41">
        <v>0</v>
      </c>
      <c r="P18" s="41">
        <v>404.78361439959525</v>
      </c>
      <c r="Q18" s="41">
        <v>10828.409851305387</v>
      </c>
      <c r="R18" s="41">
        <f t="shared" si="2"/>
        <v>13305.9427861487</v>
      </c>
      <c r="S18" s="120"/>
      <c r="T18" s="41">
        <v>2219.928613529863</v>
      </c>
      <c r="U18" s="41">
        <v>0</v>
      </c>
      <c r="V18" s="41">
        <v>460.88214012307742</v>
      </c>
      <c r="W18" s="41">
        <v>13095.087596227931</v>
      </c>
      <c r="X18" s="41">
        <f t="shared" si="3"/>
        <v>15775.898349880872</v>
      </c>
      <c r="Y18" s="108"/>
      <c r="Z18" s="41">
        <v>3270.9668392913254</v>
      </c>
      <c r="AA18" s="41">
        <v>470.48356542619786</v>
      </c>
      <c r="AB18" s="41">
        <v>68.613765949099289</v>
      </c>
      <c r="AC18" s="41">
        <v>13968.340875612848</v>
      </c>
      <c r="AD18" s="41">
        <f t="shared" si="4"/>
        <v>17778.405046279469</v>
      </c>
      <c r="AE18" s="108"/>
      <c r="AF18" s="41">
        <v>3627.4458403223944</v>
      </c>
      <c r="AG18" s="41">
        <v>447.73731961565528</v>
      </c>
      <c r="AH18" s="41">
        <v>137.2174138926168</v>
      </c>
      <c r="AI18" s="41">
        <v>15523.850343801114</v>
      </c>
      <c r="AJ18" s="41">
        <f t="shared" si="5"/>
        <v>19736.25091763178</v>
      </c>
      <c r="AR18" s="41">
        <v>4622.2387641298819</v>
      </c>
      <c r="AS18" s="41">
        <v>473.32085902120218</v>
      </c>
      <c r="AT18" s="41">
        <v>180.00475525162264</v>
      </c>
      <c r="AU18" s="41">
        <v>16843.893515227515</v>
      </c>
      <c r="AV18" s="41">
        <v>22119.45789363022</v>
      </c>
    </row>
    <row r="19" spans="1:48" x14ac:dyDescent="0.2">
      <c r="A19" s="78">
        <v>14</v>
      </c>
      <c r="B19" s="76">
        <v>1543.628715961373</v>
      </c>
      <c r="C19" s="76">
        <v>0</v>
      </c>
      <c r="D19" s="76">
        <v>298.10418455491373</v>
      </c>
      <c r="E19" s="76">
        <v>9624.9643793053256</v>
      </c>
      <c r="F19" s="77">
        <f t="shared" si="0"/>
        <v>11466.697279821612</v>
      </c>
      <c r="G19" s="111"/>
      <c r="H19" s="77">
        <v>1835.8099531459</v>
      </c>
      <c r="I19" s="77">
        <v>0</v>
      </c>
      <c r="J19" s="77">
        <v>332.45606344125349</v>
      </c>
      <c r="K19" s="77">
        <v>9973.4625965066371</v>
      </c>
      <c r="L19" s="77">
        <f t="shared" si="1"/>
        <v>12141.72861309379</v>
      </c>
      <c r="M19" s="111"/>
      <c r="N19" s="77">
        <v>2072.7493204437178</v>
      </c>
      <c r="O19" s="77">
        <v>0</v>
      </c>
      <c r="P19" s="77">
        <v>404.78361439959525</v>
      </c>
      <c r="Q19" s="77">
        <v>10904.720359829345</v>
      </c>
      <c r="R19" s="77">
        <f t="shared" si="2"/>
        <v>13382.253294672659</v>
      </c>
      <c r="S19" s="120"/>
      <c r="T19" s="77">
        <v>2219.928613529863</v>
      </c>
      <c r="U19" s="77">
        <v>0</v>
      </c>
      <c r="V19" s="77">
        <v>460.88214012307736</v>
      </c>
      <c r="W19" s="77">
        <v>13279.820634976211</v>
      </c>
      <c r="X19" s="77">
        <f t="shared" si="3"/>
        <v>15960.631388629152</v>
      </c>
      <c r="Y19" s="108"/>
      <c r="Z19" s="77">
        <v>3270.9668392913254</v>
      </c>
      <c r="AA19" s="77">
        <v>470.48356542619786</v>
      </c>
      <c r="AB19" s="77">
        <v>68.613765949099289</v>
      </c>
      <c r="AC19" s="77">
        <v>14103.185018413807</v>
      </c>
      <c r="AD19" s="77">
        <f t="shared" si="4"/>
        <v>17913.24918908043</v>
      </c>
      <c r="AE19" s="108"/>
      <c r="AF19" s="77">
        <v>3627.4458403223939</v>
      </c>
      <c r="AG19" s="77">
        <v>447.73731961565528</v>
      </c>
      <c r="AH19" s="77">
        <v>137.2174138926168</v>
      </c>
      <c r="AI19" s="77">
        <v>15542.952830489035</v>
      </c>
      <c r="AJ19" s="77">
        <f t="shared" si="5"/>
        <v>19755.3534043197</v>
      </c>
      <c r="AR19" s="77">
        <v>4622.2387641298819</v>
      </c>
      <c r="AS19" s="77">
        <v>473.32085902120218</v>
      </c>
      <c r="AT19" s="77">
        <v>180.00475525162261</v>
      </c>
      <c r="AU19" s="77">
        <v>16847.746846719856</v>
      </c>
      <c r="AV19" s="77">
        <v>22123.311225122561</v>
      </c>
    </row>
    <row r="20" spans="1:48" x14ac:dyDescent="0.2">
      <c r="A20" s="40">
        <v>15</v>
      </c>
      <c r="B20" s="118">
        <v>1543.628715961373</v>
      </c>
      <c r="C20" s="118">
        <v>0</v>
      </c>
      <c r="D20" s="118">
        <v>338.25330524064725</v>
      </c>
      <c r="E20" s="118">
        <v>9439.1069375685474</v>
      </c>
      <c r="F20" s="41">
        <f t="shared" si="0"/>
        <v>11320.988958770567</v>
      </c>
      <c r="G20" s="111"/>
      <c r="H20" s="41">
        <v>1835.8099531458995</v>
      </c>
      <c r="I20" s="41">
        <v>0</v>
      </c>
      <c r="J20" s="41">
        <v>394.09873565004773</v>
      </c>
      <c r="K20" s="41">
        <v>9790.587763070771</v>
      </c>
      <c r="L20" s="41">
        <f t="shared" si="1"/>
        <v>12020.496451866718</v>
      </c>
      <c r="M20" s="111"/>
      <c r="N20" s="41">
        <v>2072.7493204437178</v>
      </c>
      <c r="O20" s="41">
        <v>0</v>
      </c>
      <c r="P20" s="41">
        <v>476.77412327692718</v>
      </c>
      <c r="Q20" s="41">
        <v>10729.773374024309</v>
      </c>
      <c r="R20" s="41">
        <f t="shared" si="2"/>
        <v>13279.296817744955</v>
      </c>
      <c r="S20" s="120"/>
      <c r="T20" s="41">
        <v>2219.928613529863</v>
      </c>
      <c r="U20" s="41">
        <v>0</v>
      </c>
      <c r="V20" s="41">
        <v>533.07124709476705</v>
      </c>
      <c r="W20" s="41">
        <v>13065.403690620649</v>
      </c>
      <c r="X20" s="41">
        <f t="shared" si="3"/>
        <v>15818.403551245279</v>
      </c>
      <c r="Y20" s="108"/>
      <c r="Z20" s="41">
        <v>3270.9668392913254</v>
      </c>
      <c r="AA20" s="41">
        <v>470.48356542619786</v>
      </c>
      <c r="AB20" s="41">
        <v>146.63211011652825</v>
      </c>
      <c r="AC20" s="41">
        <v>13819.671569132019</v>
      </c>
      <c r="AD20" s="41">
        <f t="shared" si="4"/>
        <v>17707.754083966069</v>
      </c>
      <c r="AE20" s="108"/>
      <c r="AF20" s="41">
        <v>3627.4458403223944</v>
      </c>
      <c r="AG20" s="41">
        <v>447.73731961565534</v>
      </c>
      <c r="AH20" s="41">
        <v>222.71131372474866</v>
      </c>
      <c r="AI20" s="41">
        <v>15237.210299877963</v>
      </c>
      <c r="AJ20" s="41">
        <f t="shared" si="5"/>
        <v>19535.104773540763</v>
      </c>
      <c r="AR20" s="41">
        <v>4622.2387641298819</v>
      </c>
      <c r="AS20" s="41">
        <v>473.32085902120218</v>
      </c>
      <c r="AT20" s="41">
        <v>285.45494077846155</v>
      </c>
      <c r="AU20" s="41">
        <v>16480.549503470036</v>
      </c>
      <c r="AV20" s="41">
        <v>21861.56406739958</v>
      </c>
    </row>
    <row r="21" spans="1:48" x14ac:dyDescent="0.2">
      <c r="A21" s="78">
        <v>16</v>
      </c>
      <c r="B21" s="76">
        <v>1397.0169149452711</v>
      </c>
      <c r="C21" s="76">
        <v>0</v>
      </c>
      <c r="D21" s="76">
        <v>324.09653589057319</v>
      </c>
      <c r="E21" s="76">
        <v>8809.6986519029142</v>
      </c>
      <c r="F21" s="77">
        <f t="shared" si="0"/>
        <v>10530.812102738759</v>
      </c>
      <c r="G21" s="111"/>
      <c r="H21" s="77">
        <v>1793.8715745377497</v>
      </c>
      <c r="I21" s="77">
        <v>0</v>
      </c>
      <c r="J21" s="77">
        <v>394.09873565004773</v>
      </c>
      <c r="K21" s="77">
        <v>9142.2136529001746</v>
      </c>
      <c r="L21" s="77">
        <f t="shared" si="1"/>
        <v>11330.183963087973</v>
      </c>
      <c r="M21" s="111"/>
      <c r="N21" s="77">
        <v>2037.0379139191489</v>
      </c>
      <c r="O21" s="77">
        <v>0</v>
      </c>
      <c r="P21" s="77">
        <v>476.7741232769273</v>
      </c>
      <c r="Q21" s="77">
        <v>10031.379251750046</v>
      </c>
      <c r="R21" s="77">
        <f t="shared" si="2"/>
        <v>12545.191288946122</v>
      </c>
      <c r="S21" s="120"/>
      <c r="T21" s="77">
        <v>2173.0767144664101</v>
      </c>
      <c r="U21" s="77">
        <v>0</v>
      </c>
      <c r="V21" s="77">
        <v>533.07124709476716</v>
      </c>
      <c r="W21" s="77">
        <v>12239.743735393789</v>
      </c>
      <c r="X21" s="77">
        <f t="shared" si="3"/>
        <v>14945.891696954966</v>
      </c>
      <c r="Y21" s="108"/>
      <c r="Z21" s="77">
        <v>3109.49812459236</v>
      </c>
      <c r="AA21" s="77">
        <v>470.48356542619786</v>
      </c>
      <c r="AB21" s="77">
        <v>146.63211011652825</v>
      </c>
      <c r="AC21" s="77">
        <v>12987.71684752757</v>
      </c>
      <c r="AD21" s="77">
        <f t="shared" si="4"/>
        <v>16714.330647662657</v>
      </c>
      <c r="AE21" s="108"/>
      <c r="AF21" s="77">
        <v>3514.8208453126344</v>
      </c>
      <c r="AG21" s="77">
        <v>447.73731961565528</v>
      </c>
      <c r="AH21" s="77">
        <v>222.71131372474866</v>
      </c>
      <c r="AI21" s="77">
        <v>14443.316120435031</v>
      </c>
      <c r="AJ21" s="77">
        <f t="shared" si="5"/>
        <v>18628.58559908807</v>
      </c>
      <c r="AR21" s="77">
        <v>4430.8274247910495</v>
      </c>
      <c r="AS21" s="77">
        <v>473.32085902120218</v>
      </c>
      <c r="AT21" s="77">
        <v>285.45494077846149</v>
      </c>
      <c r="AU21" s="77">
        <v>15680.176464641423</v>
      </c>
      <c r="AV21" s="77">
        <v>20869.779689232135</v>
      </c>
    </row>
    <row r="22" spans="1:48" x14ac:dyDescent="0.2">
      <c r="A22" s="40">
        <v>17</v>
      </c>
      <c r="B22" s="118">
        <v>1340.0387310664248</v>
      </c>
      <c r="C22" s="118">
        <v>0</v>
      </c>
      <c r="D22" s="118">
        <v>318.59474816565233</v>
      </c>
      <c r="E22" s="118">
        <v>8464.7916498627765</v>
      </c>
      <c r="F22" s="41">
        <f t="shared" si="0"/>
        <v>10123.425129094854</v>
      </c>
      <c r="G22" s="111"/>
      <c r="H22" s="41">
        <v>1716.604190175512</v>
      </c>
      <c r="I22" s="41">
        <v>0</v>
      </c>
      <c r="J22" s="41">
        <v>394.09873565004773</v>
      </c>
      <c r="K22" s="41">
        <v>8734.1650581324866</v>
      </c>
      <c r="L22" s="41">
        <f t="shared" si="1"/>
        <v>10844.867983958047</v>
      </c>
      <c r="M22" s="111"/>
      <c r="N22" s="41">
        <v>1962.2086764170542</v>
      </c>
      <c r="O22" s="41">
        <v>0</v>
      </c>
      <c r="P22" s="41">
        <v>476.77412327692718</v>
      </c>
      <c r="Q22" s="41">
        <v>9651.97355360238</v>
      </c>
      <c r="R22" s="41">
        <f t="shared" si="2"/>
        <v>12090.956353296362</v>
      </c>
      <c r="S22" s="120"/>
      <c r="T22" s="41">
        <v>2107.9985546282478</v>
      </c>
      <c r="U22" s="41">
        <v>0</v>
      </c>
      <c r="V22" s="41">
        <v>533.07124709476705</v>
      </c>
      <c r="W22" s="41">
        <v>11850.115569317162</v>
      </c>
      <c r="X22" s="41">
        <f t="shared" si="3"/>
        <v>14491.185371040177</v>
      </c>
      <c r="Y22" s="108"/>
      <c r="Z22" s="41">
        <v>3020.3098991622933</v>
      </c>
      <c r="AA22" s="41">
        <v>470.48356542619791</v>
      </c>
      <c r="AB22" s="41">
        <v>146.63211011652825</v>
      </c>
      <c r="AC22" s="41">
        <v>12600.374159953599</v>
      </c>
      <c r="AD22" s="41">
        <f t="shared" si="4"/>
        <v>16237.799734658618</v>
      </c>
      <c r="AE22" s="108"/>
      <c r="AF22" s="41">
        <v>3443.4376290206783</v>
      </c>
      <c r="AG22" s="41">
        <v>447.73731961565528</v>
      </c>
      <c r="AH22" s="41">
        <v>222.71131372474869</v>
      </c>
      <c r="AI22" s="41">
        <v>14132.905251424691</v>
      </c>
      <c r="AJ22" s="41">
        <f t="shared" si="5"/>
        <v>18246.791513785771</v>
      </c>
      <c r="AR22" s="41">
        <v>4347.540637694934</v>
      </c>
      <c r="AS22" s="41">
        <v>473.32085902120218</v>
      </c>
      <c r="AT22" s="41">
        <v>285.45494077846155</v>
      </c>
      <c r="AU22" s="41">
        <v>15379.756325490156</v>
      </c>
      <c r="AV22" s="41">
        <v>20486.072762984753</v>
      </c>
    </row>
    <row r="23" spans="1:48" x14ac:dyDescent="0.2">
      <c r="A23" s="78">
        <v>18</v>
      </c>
      <c r="B23" s="76">
        <v>1229.650549917056</v>
      </c>
      <c r="C23" s="76">
        <v>0</v>
      </c>
      <c r="D23" s="76">
        <v>40.149120685733585</v>
      </c>
      <c r="E23" s="76">
        <v>7979.4768509303412</v>
      </c>
      <c r="F23" s="77">
        <f t="shared" si="0"/>
        <v>9249.276521533131</v>
      </c>
      <c r="G23" s="111"/>
      <c r="H23" s="77">
        <v>1590.1542080899749</v>
      </c>
      <c r="I23" s="77">
        <v>0</v>
      </c>
      <c r="J23" s="77">
        <v>61.642672208794195</v>
      </c>
      <c r="K23" s="77">
        <v>8322.1738370254443</v>
      </c>
      <c r="L23" s="77">
        <f t="shared" si="1"/>
        <v>9973.9707173242132</v>
      </c>
      <c r="M23" s="111"/>
      <c r="N23" s="77">
        <v>1823.3915163097088</v>
      </c>
      <c r="O23" s="77">
        <v>0</v>
      </c>
      <c r="P23" s="77">
        <v>71.990508877332005</v>
      </c>
      <c r="Q23" s="77">
        <v>9202.6495005400902</v>
      </c>
      <c r="R23" s="77">
        <f t="shared" si="2"/>
        <v>11098.03152572713</v>
      </c>
      <c r="S23" s="120"/>
      <c r="T23" s="77">
        <v>1971.1135457382936</v>
      </c>
      <c r="U23" s="77">
        <v>0</v>
      </c>
      <c r="V23" s="77">
        <v>72.189106971689625</v>
      </c>
      <c r="W23" s="77">
        <v>11303.384516417093</v>
      </c>
      <c r="X23" s="77">
        <f t="shared" si="3"/>
        <v>13346.687169127075</v>
      </c>
      <c r="Y23" s="108"/>
      <c r="Z23" s="77">
        <v>2830.5389848454806</v>
      </c>
      <c r="AA23" s="77">
        <v>0</v>
      </c>
      <c r="AB23" s="77">
        <v>78.018344167428964</v>
      </c>
      <c r="AC23" s="77">
        <v>12072.963893573557</v>
      </c>
      <c r="AD23" s="77">
        <f t="shared" si="4"/>
        <v>14981.521222586467</v>
      </c>
      <c r="AE23" s="108"/>
      <c r="AF23" s="77">
        <v>3196.6787994433494</v>
      </c>
      <c r="AG23" s="77">
        <v>0</v>
      </c>
      <c r="AH23" s="77">
        <v>85.493899832131888</v>
      </c>
      <c r="AI23" s="77">
        <v>13508.452980773016</v>
      </c>
      <c r="AJ23" s="77">
        <f t="shared" si="5"/>
        <v>16790.625680048499</v>
      </c>
      <c r="AR23" s="77">
        <v>3964.509578036595</v>
      </c>
      <c r="AS23" s="77">
        <v>0</v>
      </c>
      <c r="AT23" s="77">
        <v>105.45018552683894</v>
      </c>
      <c r="AU23" s="77">
        <v>14268.157558005671</v>
      </c>
      <c r="AV23" s="77">
        <v>18338.117321569105</v>
      </c>
    </row>
    <row r="24" spans="1:48" x14ac:dyDescent="0.2">
      <c r="A24" s="40">
        <v>19</v>
      </c>
      <c r="B24" s="118">
        <v>892.72361021784832</v>
      </c>
      <c r="C24" s="118">
        <v>0</v>
      </c>
      <c r="D24" s="118">
        <v>40.149120685733585</v>
      </c>
      <c r="E24" s="118">
        <v>6590.007975259</v>
      </c>
      <c r="F24" s="41">
        <f t="shared" si="0"/>
        <v>7522.8807061625821</v>
      </c>
      <c r="G24" s="111"/>
      <c r="H24" s="41">
        <v>1163.2801993824226</v>
      </c>
      <c r="I24" s="41">
        <v>0</v>
      </c>
      <c r="J24" s="41">
        <v>61.642672208794195</v>
      </c>
      <c r="K24" s="41">
        <v>6879.5397171284767</v>
      </c>
      <c r="L24" s="41">
        <f t="shared" si="1"/>
        <v>8104.4625887196935</v>
      </c>
      <c r="M24" s="111"/>
      <c r="N24" s="41">
        <v>1338.1487032485193</v>
      </c>
      <c r="O24" s="41">
        <v>0</v>
      </c>
      <c r="P24" s="41">
        <v>71.990508877332005</v>
      </c>
      <c r="Q24" s="41">
        <v>7507.0616683614508</v>
      </c>
      <c r="R24" s="41">
        <f t="shared" si="2"/>
        <v>8917.2008804873021</v>
      </c>
      <c r="S24" s="120"/>
      <c r="T24" s="41">
        <v>1478.3240895902763</v>
      </c>
      <c r="U24" s="41">
        <v>0</v>
      </c>
      <c r="V24" s="41">
        <v>72.189106971689625</v>
      </c>
      <c r="W24" s="41">
        <v>9067.0720478809835</v>
      </c>
      <c r="X24" s="41">
        <f t="shared" si="3"/>
        <v>10617.585244442949</v>
      </c>
      <c r="Y24" s="108"/>
      <c r="Z24" s="41">
        <v>2112.9278339498596</v>
      </c>
      <c r="AA24" s="41">
        <v>0</v>
      </c>
      <c r="AB24" s="41">
        <v>78.018344167428964</v>
      </c>
      <c r="AC24" s="41">
        <v>9730.8471174717833</v>
      </c>
      <c r="AD24" s="41">
        <f t="shared" si="4"/>
        <v>11921.793295589072</v>
      </c>
      <c r="AE24" s="108"/>
      <c r="AF24" s="41">
        <v>2373.5376046647821</v>
      </c>
      <c r="AG24" s="41">
        <v>0</v>
      </c>
      <c r="AH24" s="41">
        <v>85.493899832131888</v>
      </c>
      <c r="AI24" s="41">
        <v>10964.260138948339</v>
      </c>
      <c r="AJ24" s="41">
        <f t="shared" si="5"/>
        <v>13423.291643445253</v>
      </c>
      <c r="AR24" s="41">
        <v>2981.2087429086264</v>
      </c>
      <c r="AS24" s="41">
        <v>0</v>
      </c>
      <c r="AT24" s="41">
        <v>105.45018552683894</v>
      </c>
      <c r="AU24" s="41">
        <v>11274.853376503457</v>
      </c>
      <c r="AV24" s="41">
        <v>14361.512304938922</v>
      </c>
    </row>
    <row r="25" spans="1:48" x14ac:dyDescent="0.2">
      <c r="A25" s="78">
        <v>20</v>
      </c>
      <c r="B25" s="76">
        <v>601.70950354449951</v>
      </c>
      <c r="C25" s="76">
        <v>0</v>
      </c>
      <c r="D25" s="76">
        <v>40.149120685733585</v>
      </c>
      <c r="E25" s="76">
        <v>5603.3258793974574</v>
      </c>
      <c r="F25" s="77">
        <f t="shared" si="0"/>
        <v>6245.18450362769</v>
      </c>
      <c r="G25" s="111"/>
      <c r="H25" s="77">
        <v>692.91552843407806</v>
      </c>
      <c r="I25" s="77">
        <v>0</v>
      </c>
      <c r="J25" s="77">
        <v>61.642672208794195</v>
      </c>
      <c r="K25" s="77">
        <v>6124.2713854944568</v>
      </c>
      <c r="L25" s="77">
        <f t="shared" si="1"/>
        <v>6878.829586137329</v>
      </c>
      <c r="M25" s="111"/>
      <c r="N25" s="77">
        <v>796.91825453672777</v>
      </c>
      <c r="O25" s="77">
        <v>0</v>
      </c>
      <c r="P25" s="77">
        <v>71.990508877332005</v>
      </c>
      <c r="Q25" s="77">
        <v>6480.5220297270153</v>
      </c>
      <c r="R25" s="77">
        <f t="shared" si="2"/>
        <v>7349.4307931410749</v>
      </c>
      <c r="S25" s="120"/>
      <c r="T25" s="77">
        <v>896.40885114325567</v>
      </c>
      <c r="U25" s="77">
        <v>0</v>
      </c>
      <c r="V25" s="77">
        <v>72.189106971689625</v>
      </c>
      <c r="W25" s="77">
        <v>7602.1482993498112</v>
      </c>
      <c r="X25" s="77">
        <f t="shared" si="3"/>
        <v>8570.7462574647561</v>
      </c>
      <c r="Y25" s="108"/>
      <c r="Z25" s="77">
        <v>1395.3984136664344</v>
      </c>
      <c r="AA25" s="77">
        <v>0</v>
      </c>
      <c r="AB25" s="77">
        <v>78.018344167428964</v>
      </c>
      <c r="AC25" s="77">
        <v>8320.528663689196</v>
      </c>
      <c r="AD25" s="77">
        <f t="shared" si="4"/>
        <v>9793.9454215230598</v>
      </c>
      <c r="AE25" s="108"/>
      <c r="AF25" s="77">
        <v>1587.0216464683533</v>
      </c>
      <c r="AG25" s="77">
        <v>0</v>
      </c>
      <c r="AH25" s="77">
        <v>85.493899832131888</v>
      </c>
      <c r="AI25" s="77">
        <v>9380.3515564304889</v>
      </c>
      <c r="AJ25" s="77">
        <f t="shared" si="5"/>
        <v>11052.867102730974</v>
      </c>
      <c r="AR25" s="77">
        <v>2204.8549457814165</v>
      </c>
      <c r="AS25" s="77">
        <v>0</v>
      </c>
      <c r="AT25" s="77">
        <v>105.45018552683894</v>
      </c>
      <c r="AU25" s="77">
        <v>9667.7309676619916</v>
      </c>
      <c r="AV25" s="77">
        <v>11978.036098970248</v>
      </c>
    </row>
    <row r="26" spans="1:48" x14ac:dyDescent="0.2">
      <c r="A26" s="40">
        <v>21</v>
      </c>
      <c r="B26" s="118">
        <v>492.7518673874298</v>
      </c>
      <c r="C26" s="118">
        <v>0</v>
      </c>
      <c r="D26" s="118">
        <v>14.7149637101585</v>
      </c>
      <c r="E26" s="118">
        <v>5415.0974333262411</v>
      </c>
      <c r="F26" s="41">
        <f t="shared" si="0"/>
        <v>5922.5642644238296</v>
      </c>
      <c r="G26" s="111"/>
      <c r="H26" s="41">
        <v>565.79227923103178</v>
      </c>
      <c r="I26" s="41">
        <v>0</v>
      </c>
      <c r="J26" s="41">
        <v>22.631234014611461</v>
      </c>
      <c r="K26" s="41">
        <v>6052.2026376668637</v>
      </c>
      <c r="L26" s="41">
        <f t="shared" si="1"/>
        <v>6640.626150912507</v>
      </c>
      <c r="M26" s="111"/>
      <c r="N26" s="41">
        <v>654.16004413102269</v>
      </c>
      <c r="O26" s="41">
        <v>0</v>
      </c>
      <c r="P26" s="41">
        <v>26.945978592461699</v>
      </c>
      <c r="Q26" s="41">
        <v>6352.0158366866672</v>
      </c>
      <c r="R26" s="41">
        <f t="shared" si="2"/>
        <v>7033.121859410152</v>
      </c>
      <c r="S26" s="120"/>
      <c r="T26" s="41">
        <v>727.79012564166271</v>
      </c>
      <c r="U26" s="41">
        <v>0</v>
      </c>
      <c r="V26" s="41">
        <v>26.699940044355404</v>
      </c>
      <c r="W26" s="41">
        <v>7229.8921433289688</v>
      </c>
      <c r="X26" s="41">
        <f t="shared" si="3"/>
        <v>7984.382209014987</v>
      </c>
      <c r="Y26" s="108"/>
      <c r="Z26" s="41">
        <v>1155.0827579719387</v>
      </c>
      <c r="AA26" s="41">
        <v>0</v>
      </c>
      <c r="AB26" s="41">
        <v>27.476769254871432</v>
      </c>
      <c r="AC26" s="41">
        <v>8036.9868748511217</v>
      </c>
      <c r="AD26" s="41">
        <f t="shared" si="4"/>
        <v>9219.5464020779327</v>
      </c>
      <c r="AE26" s="108"/>
      <c r="AF26" s="41">
        <v>1345.6938965509269</v>
      </c>
      <c r="AG26" s="41">
        <v>0</v>
      </c>
      <c r="AH26" s="41">
        <v>28.701967579503094</v>
      </c>
      <c r="AI26" s="41">
        <v>9109.2555940350521</v>
      </c>
      <c r="AJ26" s="41">
        <f t="shared" si="5"/>
        <v>10483.651458165483</v>
      </c>
      <c r="AR26" s="41">
        <v>2035.4893782026504</v>
      </c>
      <c r="AS26" s="41">
        <v>0</v>
      </c>
      <c r="AT26" s="41">
        <v>34.841982680486581</v>
      </c>
      <c r="AU26" s="41">
        <v>9599.5546815073885</v>
      </c>
      <c r="AV26" s="41">
        <v>11669.886042390524</v>
      </c>
    </row>
    <row r="27" spans="1:48" x14ac:dyDescent="0.2">
      <c r="A27" s="78">
        <v>22</v>
      </c>
      <c r="B27" s="76">
        <v>450.89824101763281</v>
      </c>
      <c r="C27" s="76">
        <v>0</v>
      </c>
      <c r="D27" s="76">
        <v>14.7149637101585</v>
      </c>
      <c r="E27" s="76">
        <v>5363.6048960575854</v>
      </c>
      <c r="F27" s="77">
        <f t="shared" si="0"/>
        <v>5829.2181007853769</v>
      </c>
      <c r="G27" s="111"/>
      <c r="H27" s="77">
        <v>501.91842945764716</v>
      </c>
      <c r="I27" s="77">
        <v>0</v>
      </c>
      <c r="J27" s="77">
        <v>22.631234014611461</v>
      </c>
      <c r="K27" s="77">
        <v>5853.9541534645086</v>
      </c>
      <c r="L27" s="77">
        <f t="shared" si="1"/>
        <v>6378.5038169367672</v>
      </c>
      <c r="M27" s="111"/>
      <c r="N27" s="77">
        <v>581.32017664366458</v>
      </c>
      <c r="O27" s="77">
        <v>0</v>
      </c>
      <c r="P27" s="77">
        <v>26.945978592461703</v>
      </c>
      <c r="Q27" s="77">
        <v>6168.1080521464337</v>
      </c>
      <c r="R27" s="77">
        <f t="shared" si="2"/>
        <v>6776.3742073825597</v>
      </c>
      <c r="S27" s="120"/>
      <c r="T27" s="77">
        <v>631.83768600814187</v>
      </c>
      <c r="U27" s="77">
        <v>0</v>
      </c>
      <c r="V27" s="77">
        <v>26.699940044355404</v>
      </c>
      <c r="W27" s="77">
        <v>6790.5483858798225</v>
      </c>
      <c r="X27" s="77">
        <f t="shared" si="3"/>
        <v>7449.0860119323197</v>
      </c>
      <c r="Y27" s="108"/>
      <c r="Z27" s="77">
        <v>1028.0994656611747</v>
      </c>
      <c r="AA27" s="77">
        <v>0</v>
      </c>
      <c r="AB27" s="77">
        <v>27.476769254871432</v>
      </c>
      <c r="AC27" s="77">
        <v>7720.5309329641359</v>
      </c>
      <c r="AD27" s="77">
        <f t="shared" si="4"/>
        <v>8776.1071678801818</v>
      </c>
      <c r="AE27" s="108"/>
      <c r="AF27" s="77">
        <v>1214.6908275580095</v>
      </c>
      <c r="AG27" s="77">
        <v>0</v>
      </c>
      <c r="AH27" s="77">
        <v>28.701967579503094</v>
      </c>
      <c r="AI27" s="77">
        <v>8750.7297246755479</v>
      </c>
      <c r="AJ27" s="77">
        <f t="shared" si="5"/>
        <v>9994.1225198130596</v>
      </c>
      <c r="AR27" s="77">
        <v>1947.4433499787556</v>
      </c>
      <c r="AS27" s="77">
        <v>0</v>
      </c>
      <c r="AT27" s="77">
        <v>34.841982680486581</v>
      </c>
      <c r="AU27" s="77">
        <v>9615.4846094894965</v>
      </c>
      <c r="AV27" s="77">
        <v>11597.769942148738</v>
      </c>
    </row>
    <row r="28" spans="1:48" x14ac:dyDescent="0.2">
      <c r="A28" s="40">
        <v>23</v>
      </c>
      <c r="B28" s="118">
        <v>400.91676506025527</v>
      </c>
      <c r="C28" s="118">
        <v>0</v>
      </c>
      <c r="D28" s="118">
        <v>14.7149637101585</v>
      </c>
      <c r="E28" s="118">
        <v>5010.1441655467725</v>
      </c>
      <c r="F28" s="41">
        <f t="shared" si="0"/>
        <v>5425.7758943171866</v>
      </c>
      <c r="G28" s="111"/>
      <c r="H28" s="41">
        <v>430.10734865029184</v>
      </c>
      <c r="I28" s="41">
        <v>0</v>
      </c>
      <c r="J28" s="41">
        <v>22.631234014611461</v>
      </c>
      <c r="K28" s="41">
        <v>5295.3026839932863</v>
      </c>
      <c r="L28" s="41">
        <f t="shared" si="1"/>
        <v>5748.0412666581897</v>
      </c>
      <c r="M28" s="111"/>
      <c r="N28" s="41">
        <v>503.80440296913662</v>
      </c>
      <c r="O28" s="41">
        <v>0</v>
      </c>
      <c r="P28" s="41">
        <v>26.945978592461699</v>
      </c>
      <c r="Q28" s="41">
        <v>5589.888700794625</v>
      </c>
      <c r="R28" s="41">
        <f t="shared" si="2"/>
        <v>6120.6390823562233</v>
      </c>
      <c r="S28" s="120"/>
      <c r="T28" s="41">
        <v>544.65654250055604</v>
      </c>
      <c r="U28" s="41">
        <v>0</v>
      </c>
      <c r="V28" s="41">
        <v>26.699940044355408</v>
      </c>
      <c r="W28" s="41">
        <v>6079.1645814092308</v>
      </c>
      <c r="X28" s="41">
        <f t="shared" si="3"/>
        <v>6650.5210639541419</v>
      </c>
      <c r="Y28" s="108"/>
      <c r="Z28" s="41">
        <v>866.15476270534452</v>
      </c>
      <c r="AA28" s="41">
        <v>0</v>
      </c>
      <c r="AB28" s="41">
        <v>27.476769254871432</v>
      </c>
      <c r="AC28" s="41">
        <v>6800.5181144093958</v>
      </c>
      <c r="AD28" s="41">
        <f t="shared" si="4"/>
        <v>7694.1496463696121</v>
      </c>
      <c r="AE28" s="108"/>
      <c r="AF28" s="41">
        <v>1047.2045403857742</v>
      </c>
      <c r="AG28" s="41">
        <v>0</v>
      </c>
      <c r="AH28" s="41">
        <v>28.701967579503094</v>
      </c>
      <c r="AI28" s="41">
        <v>7825.3913319879794</v>
      </c>
      <c r="AJ28" s="41">
        <f t="shared" si="5"/>
        <v>8901.2978399532567</v>
      </c>
      <c r="AR28" s="41">
        <v>1794.2125083408448</v>
      </c>
      <c r="AS28" s="41">
        <v>0</v>
      </c>
      <c r="AT28" s="41">
        <v>34.841982680486581</v>
      </c>
      <c r="AU28" s="41">
        <v>9044.5695055208726</v>
      </c>
      <c r="AV28" s="41">
        <v>10873.623996542205</v>
      </c>
    </row>
    <row r="29" spans="1:48" x14ac:dyDescent="0.2">
      <c r="A29" s="78">
        <v>24</v>
      </c>
      <c r="B29" s="76">
        <v>350.20859416410912</v>
      </c>
      <c r="C29" s="76">
        <v>0</v>
      </c>
      <c r="D29" s="76">
        <v>14.714963710158498</v>
      </c>
      <c r="E29" s="76">
        <v>4507.2870435698997</v>
      </c>
      <c r="F29" s="77">
        <f t="shared" si="0"/>
        <v>4872.210601444167</v>
      </c>
      <c r="G29" s="111"/>
      <c r="H29" s="77">
        <v>359.33025168228289</v>
      </c>
      <c r="I29" s="77">
        <v>0</v>
      </c>
      <c r="J29" s="77">
        <v>22.631234014611461</v>
      </c>
      <c r="K29" s="77">
        <v>4546.7276183396871</v>
      </c>
      <c r="L29" s="77">
        <f t="shared" si="1"/>
        <v>4928.6891040365817</v>
      </c>
      <c r="M29" s="111"/>
      <c r="N29" s="77">
        <v>429.2977161003663</v>
      </c>
      <c r="O29" s="77">
        <v>0</v>
      </c>
      <c r="P29" s="77">
        <v>26.945978592461699</v>
      </c>
      <c r="Q29" s="77">
        <v>4901.0336782841523</v>
      </c>
      <c r="R29" s="77">
        <f t="shared" si="2"/>
        <v>5357.2773729769806</v>
      </c>
      <c r="S29" s="120"/>
      <c r="T29" s="77">
        <v>447.90592039423689</v>
      </c>
      <c r="U29" s="77">
        <v>0</v>
      </c>
      <c r="V29" s="77">
        <v>26.699940044355404</v>
      </c>
      <c r="W29" s="77">
        <v>5104.6028603566347</v>
      </c>
      <c r="X29" s="77">
        <f t="shared" si="3"/>
        <v>5579.2087207952272</v>
      </c>
      <c r="Y29" s="108"/>
      <c r="Z29" s="77">
        <v>701.55458640088568</v>
      </c>
      <c r="AA29" s="77">
        <v>0</v>
      </c>
      <c r="AB29" s="77">
        <v>27.476769254871435</v>
      </c>
      <c r="AC29" s="77">
        <v>5604.9712931731028</v>
      </c>
      <c r="AD29" s="77">
        <f t="shared" si="4"/>
        <v>6334.0026488288604</v>
      </c>
      <c r="AE29" s="108"/>
      <c r="AF29" s="77">
        <v>861.35838786592205</v>
      </c>
      <c r="AG29" s="77">
        <v>0</v>
      </c>
      <c r="AH29" s="77">
        <v>28.701967579503094</v>
      </c>
      <c r="AI29" s="77">
        <v>6535.2455541227091</v>
      </c>
      <c r="AJ29" s="77">
        <f t="shared" si="5"/>
        <v>7425.3059095681347</v>
      </c>
      <c r="AR29" s="77">
        <v>1539.196987485516</v>
      </c>
      <c r="AS29" s="77">
        <v>0</v>
      </c>
      <c r="AT29" s="77">
        <v>34.841982680486581</v>
      </c>
      <c r="AU29" s="77">
        <v>7857.7616696691548</v>
      </c>
      <c r="AV29" s="77">
        <v>9431.8006398351572</v>
      </c>
    </row>
    <row r="30" spans="1:48" x14ac:dyDescent="0.2">
      <c r="A30" s="40">
        <v>25</v>
      </c>
      <c r="B30" s="118">
        <v>0</v>
      </c>
      <c r="C30" s="118">
        <v>0</v>
      </c>
      <c r="D30" s="118">
        <v>0</v>
      </c>
      <c r="E30" s="118">
        <v>3715.531692540615</v>
      </c>
      <c r="F30" s="41">
        <f t="shared" si="0"/>
        <v>3715.531692540615</v>
      </c>
      <c r="G30" s="111"/>
      <c r="H30" s="41">
        <v>0</v>
      </c>
      <c r="I30" s="41">
        <v>0</v>
      </c>
      <c r="J30" s="41">
        <v>0</v>
      </c>
      <c r="K30" s="41">
        <v>3638.605122381879</v>
      </c>
      <c r="L30" s="41">
        <f t="shared" si="1"/>
        <v>3638.605122381879</v>
      </c>
      <c r="M30" s="111"/>
      <c r="N30" s="41">
        <v>0</v>
      </c>
      <c r="O30" s="41">
        <v>0</v>
      </c>
      <c r="P30" s="41">
        <v>0</v>
      </c>
      <c r="Q30" s="41">
        <v>3886.7822123119631</v>
      </c>
      <c r="R30" s="41">
        <f t="shared" si="2"/>
        <v>3886.7822123119631</v>
      </c>
      <c r="S30" s="120"/>
      <c r="T30" s="41">
        <v>0</v>
      </c>
      <c r="U30" s="41">
        <v>0</v>
      </c>
      <c r="V30" s="41">
        <v>0</v>
      </c>
      <c r="W30" s="41">
        <v>4024.2263069859018</v>
      </c>
      <c r="X30" s="41">
        <f t="shared" si="3"/>
        <v>4024.2263069859018</v>
      </c>
      <c r="Y30" s="108"/>
      <c r="Z30" s="41">
        <v>0</v>
      </c>
      <c r="AA30" s="41">
        <v>0</v>
      </c>
      <c r="AB30" s="41">
        <v>0</v>
      </c>
      <c r="AC30" s="41">
        <v>4395.8637004021584</v>
      </c>
      <c r="AD30" s="41">
        <f t="shared" si="4"/>
        <v>4395.8637004021584</v>
      </c>
      <c r="AE30" s="108"/>
      <c r="AF30" s="41">
        <v>0</v>
      </c>
      <c r="AG30" s="41">
        <v>0</v>
      </c>
      <c r="AH30" s="41">
        <v>0</v>
      </c>
      <c r="AI30" s="41">
        <v>5095.0306261799115</v>
      </c>
      <c r="AJ30" s="41">
        <f t="shared" si="5"/>
        <v>5095.0306261799115</v>
      </c>
      <c r="AR30" s="41">
        <v>0</v>
      </c>
      <c r="AS30" s="41">
        <v>0</v>
      </c>
      <c r="AT30" s="41">
        <v>0</v>
      </c>
      <c r="AU30" s="41">
        <v>6352.3703921949609</v>
      </c>
      <c r="AV30" s="41">
        <v>6352.3703921949609</v>
      </c>
    </row>
    <row r="31" spans="1:48" x14ac:dyDescent="0.2">
      <c r="A31" s="78">
        <v>26</v>
      </c>
      <c r="B31" s="76">
        <v>0</v>
      </c>
      <c r="C31" s="76">
        <v>0</v>
      </c>
      <c r="D31" s="76">
        <v>0</v>
      </c>
      <c r="E31" s="76">
        <v>2976.5872561074734</v>
      </c>
      <c r="F31" s="77">
        <f t="shared" si="0"/>
        <v>2976.5872561074734</v>
      </c>
      <c r="G31" s="111"/>
      <c r="H31" s="77">
        <v>0</v>
      </c>
      <c r="I31" s="77">
        <v>0</v>
      </c>
      <c r="J31" s="77">
        <v>0</v>
      </c>
      <c r="K31" s="77">
        <v>2882.3268845164084</v>
      </c>
      <c r="L31" s="77">
        <f t="shared" si="1"/>
        <v>2882.3268845164084</v>
      </c>
      <c r="M31" s="111"/>
      <c r="N31" s="77">
        <v>0</v>
      </c>
      <c r="O31" s="77">
        <v>0</v>
      </c>
      <c r="P31" s="77">
        <v>0</v>
      </c>
      <c r="Q31" s="77">
        <v>3045.1217444031709</v>
      </c>
      <c r="R31" s="77">
        <f t="shared" si="2"/>
        <v>3045.1217444031709</v>
      </c>
      <c r="S31" s="120"/>
      <c r="T31" s="77">
        <v>0</v>
      </c>
      <c r="U31" s="77">
        <v>0</v>
      </c>
      <c r="V31" s="77">
        <v>0</v>
      </c>
      <c r="W31" s="77">
        <v>3180.2192086151317</v>
      </c>
      <c r="X31" s="77">
        <f t="shared" si="3"/>
        <v>3180.2192086151317</v>
      </c>
      <c r="Y31" s="108"/>
      <c r="Z31" s="77">
        <v>0</v>
      </c>
      <c r="AA31" s="77">
        <v>0</v>
      </c>
      <c r="AB31" s="77">
        <v>0</v>
      </c>
      <c r="AC31" s="77">
        <v>3434.5342676867976</v>
      </c>
      <c r="AD31" s="77">
        <f t="shared" si="4"/>
        <v>3434.5342676867976</v>
      </c>
      <c r="AE31" s="108"/>
      <c r="AF31" s="77">
        <v>0</v>
      </c>
      <c r="AG31" s="77">
        <v>0</v>
      </c>
      <c r="AH31" s="77">
        <v>0</v>
      </c>
      <c r="AI31" s="77">
        <v>3801.0074621471299</v>
      </c>
      <c r="AJ31" s="77">
        <f t="shared" si="5"/>
        <v>3801.0074621471299</v>
      </c>
      <c r="AR31" s="77">
        <v>0</v>
      </c>
      <c r="AS31" s="77">
        <v>0</v>
      </c>
      <c r="AT31" s="77">
        <v>0</v>
      </c>
      <c r="AU31" s="77">
        <v>5027.2793139460891</v>
      </c>
      <c r="AV31" s="77">
        <v>5027.2793139460891</v>
      </c>
    </row>
    <row r="32" spans="1:48" x14ac:dyDescent="0.2">
      <c r="A32" s="40">
        <v>27</v>
      </c>
      <c r="B32" s="118">
        <v>0</v>
      </c>
      <c r="C32" s="118">
        <v>0</v>
      </c>
      <c r="D32" s="118">
        <v>0</v>
      </c>
      <c r="E32" s="118">
        <v>2428.1083200907533</v>
      </c>
      <c r="F32" s="41">
        <f t="shared" si="0"/>
        <v>2428.1083200907533</v>
      </c>
      <c r="G32" s="111"/>
      <c r="H32" s="41">
        <v>0</v>
      </c>
      <c r="I32" s="41">
        <v>0</v>
      </c>
      <c r="J32" s="41">
        <v>0</v>
      </c>
      <c r="K32" s="41">
        <v>2198.8012186275746</v>
      </c>
      <c r="L32" s="41">
        <f t="shared" si="1"/>
        <v>2198.8012186275746</v>
      </c>
      <c r="M32" s="111"/>
      <c r="N32" s="41">
        <v>0</v>
      </c>
      <c r="O32" s="41">
        <v>0</v>
      </c>
      <c r="P32" s="41">
        <v>0</v>
      </c>
      <c r="Q32" s="41">
        <v>2351.2572180965926</v>
      </c>
      <c r="R32" s="41">
        <f t="shared" si="2"/>
        <v>2351.2572180965926</v>
      </c>
      <c r="S32" s="120"/>
      <c r="T32" s="41">
        <v>0</v>
      </c>
      <c r="U32" s="41">
        <v>0</v>
      </c>
      <c r="V32" s="41">
        <v>0</v>
      </c>
      <c r="W32" s="41">
        <v>2441.2658963188951</v>
      </c>
      <c r="X32" s="41">
        <f t="shared" si="3"/>
        <v>2441.2658963188951</v>
      </c>
      <c r="Y32" s="108"/>
      <c r="Z32" s="41">
        <v>0</v>
      </c>
      <c r="AA32" s="41">
        <v>0</v>
      </c>
      <c r="AB32" s="41">
        <v>0</v>
      </c>
      <c r="AC32" s="41">
        <v>2675.7806520730865</v>
      </c>
      <c r="AD32" s="41">
        <f t="shared" si="4"/>
        <v>2675.7806520730865</v>
      </c>
      <c r="AE32" s="108"/>
      <c r="AF32" s="41">
        <v>0</v>
      </c>
      <c r="AG32" s="41">
        <v>0</v>
      </c>
      <c r="AH32" s="41">
        <v>0</v>
      </c>
      <c r="AI32" s="41">
        <v>2864.812801124895</v>
      </c>
      <c r="AJ32" s="41">
        <f t="shared" si="5"/>
        <v>2864.812801124895</v>
      </c>
      <c r="AR32" s="41">
        <v>0</v>
      </c>
      <c r="AS32" s="41">
        <v>0</v>
      </c>
      <c r="AT32" s="41">
        <v>0</v>
      </c>
      <c r="AU32" s="41">
        <v>4018.5389108686568</v>
      </c>
      <c r="AV32" s="41">
        <v>4018.5389108686568</v>
      </c>
    </row>
    <row r="33" spans="1:48" x14ac:dyDescent="0.2">
      <c r="A33" s="78">
        <v>28</v>
      </c>
      <c r="B33" s="76">
        <v>0</v>
      </c>
      <c r="C33" s="76">
        <v>0</v>
      </c>
      <c r="D33" s="76">
        <v>0</v>
      </c>
      <c r="E33" s="76">
        <v>1908.9838842058725</v>
      </c>
      <c r="F33" s="77">
        <f t="shared" si="0"/>
        <v>1908.9838842058725</v>
      </c>
      <c r="G33" s="111"/>
      <c r="H33" s="77">
        <v>0</v>
      </c>
      <c r="I33" s="77">
        <v>0</v>
      </c>
      <c r="J33" s="77">
        <v>0</v>
      </c>
      <c r="K33" s="77">
        <v>1734.2403031841816</v>
      </c>
      <c r="L33" s="77">
        <f t="shared" si="1"/>
        <v>1734.2403031841816</v>
      </c>
      <c r="M33" s="111"/>
      <c r="N33" s="77">
        <v>0</v>
      </c>
      <c r="O33" s="77">
        <v>0</v>
      </c>
      <c r="P33" s="77">
        <v>0</v>
      </c>
      <c r="Q33" s="77">
        <v>1877.0978971058851</v>
      </c>
      <c r="R33" s="77">
        <f t="shared" si="2"/>
        <v>1877.0978971058851</v>
      </c>
      <c r="S33" s="120"/>
      <c r="T33" s="77">
        <v>0</v>
      </c>
      <c r="U33" s="77">
        <v>0</v>
      </c>
      <c r="V33" s="77">
        <v>0</v>
      </c>
      <c r="W33" s="77">
        <v>1929.1500945336936</v>
      </c>
      <c r="X33" s="77">
        <f t="shared" si="3"/>
        <v>1929.1500945336936</v>
      </c>
      <c r="Y33" s="108"/>
      <c r="Z33" s="77">
        <v>0</v>
      </c>
      <c r="AA33" s="77">
        <v>0</v>
      </c>
      <c r="AB33" s="77">
        <v>0</v>
      </c>
      <c r="AC33" s="77">
        <v>2137.0150966187393</v>
      </c>
      <c r="AD33" s="77">
        <f t="shared" si="4"/>
        <v>2137.0150966187393</v>
      </c>
      <c r="AE33" s="108"/>
      <c r="AF33" s="77">
        <v>0</v>
      </c>
      <c r="AG33" s="77">
        <v>0</v>
      </c>
      <c r="AH33" s="77">
        <v>0</v>
      </c>
      <c r="AI33" s="77">
        <v>2312.5421648330694</v>
      </c>
      <c r="AJ33" s="77">
        <f t="shared" si="5"/>
        <v>2312.5421648330694</v>
      </c>
      <c r="AR33" s="77">
        <v>0</v>
      </c>
      <c r="AS33" s="77">
        <v>0</v>
      </c>
      <c r="AT33" s="77">
        <v>0</v>
      </c>
      <c r="AU33" s="77">
        <v>3196.8517272360159</v>
      </c>
      <c r="AV33" s="77">
        <v>3196.8517272360159</v>
      </c>
    </row>
    <row r="34" spans="1:48" x14ac:dyDescent="0.2">
      <c r="A34" s="40">
        <v>29</v>
      </c>
      <c r="B34" s="118">
        <v>0</v>
      </c>
      <c r="C34" s="118">
        <v>0</v>
      </c>
      <c r="D34" s="118">
        <v>0</v>
      </c>
      <c r="E34" s="118">
        <v>1543.9934364360897</v>
      </c>
      <c r="F34" s="41">
        <f t="shared" si="0"/>
        <v>1543.9934364360897</v>
      </c>
      <c r="G34" s="111"/>
      <c r="H34" s="41">
        <v>0</v>
      </c>
      <c r="I34" s="41">
        <v>0</v>
      </c>
      <c r="J34" s="41">
        <v>0</v>
      </c>
      <c r="K34" s="41">
        <v>1366.4163056928069</v>
      </c>
      <c r="L34" s="41">
        <f t="shared" si="1"/>
        <v>1366.4163056928069</v>
      </c>
      <c r="M34" s="111"/>
      <c r="N34" s="41">
        <v>0</v>
      </c>
      <c r="O34" s="41">
        <v>0</v>
      </c>
      <c r="P34" s="41">
        <v>0</v>
      </c>
      <c r="Q34" s="41">
        <v>1502.7340273126529</v>
      </c>
      <c r="R34" s="41">
        <f t="shared" si="2"/>
        <v>1502.7340273126529</v>
      </c>
      <c r="S34" s="120"/>
      <c r="T34" s="41">
        <v>0</v>
      </c>
      <c r="U34" s="41">
        <v>0</v>
      </c>
      <c r="V34" s="41">
        <v>0</v>
      </c>
      <c r="W34" s="41">
        <v>1554.5095129086508</v>
      </c>
      <c r="X34" s="41">
        <f t="shared" si="3"/>
        <v>1554.5095129086508</v>
      </c>
      <c r="Y34" s="108"/>
      <c r="Z34" s="41">
        <v>0</v>
      </c>
      <c r="AA34" s="41">
        <v>0</v>
      </c>
      <c r="AB34" s="41">
        <v>0</v>
      </c>
      <c r="AC34" s="41">
        <v>1677.3741893841393</v>
      </c>
      <c r="AD34" s="41">
        <f t="shared" si="4"/>
        <v>1677.3741893841393</v>
      </c>
      <c r="AE34" s="108"/>
      <c r="AF34" s="41">
        <v>0</v>
      </c>
      <c r="AG34" s="41">
        <v>0</v>
      </c>
      <c r="AH34" s="41">
        <v>0</v>
      </c>
      <c r="AI34" s="41">
        <v>1842.6635333044323</v>
      </c>
      <c r="AJ34" s="41">
        <f t="shared" si="5"/>
        <v>1842.6635333044323</v>
      </c>
      <c r="AR34" s="41">
        <v>0</v>
      </c>
      <c r="AS34" s="41">
        <v>0</v>
      </c>
      <c r="AT34" s="41">
        <v>0</v>
      </c>
      <c r="AU34" s="41">
        <v>2620.6783577257911</v>
      </c>
      <c r="AV34" s="41">
        <v>2620.6783577257911</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9261.7722957682381</v>
      </c>
      <c r="D39" s="68">
        <f>SUM(H5:H10)</f>
        <v>11014.859718875397</v>
      </c>
      <c r="E39" s="67">
        <f>SUM(N5:N10)</f>
        <v>12436.495922662305</v>
      </c>
      <c r="F39" s="68">
        <f>SUM(T5:T10)</f>
        <v>13319.571681179179</v>
      </c>
      <c r="G39" s="64">
        <f>SUM(Z5:Z10)</f>
        <v>26212.03489729287</v>
      </c>
      <c r="H39" s="99">
        <f>SUM(AF5:AF10)</f>
        <v>29294.143895534133</v>
      </c>
      <c r="I39" s="81">
        <f>SUM(AR5:AR10)</f>
        <v>38151.995542635166</v>
      </c>
      <c r="J39" s="3"/>
    </row>
    <row r="40" spans="1:48" x14ac:dyDescent="0.2">
      <c r="A40" s="53"/>
      <c r="B40" s="128" t="s">
        <v>45</v>
      </c>
      <c r="C40" s="129">
        <f>SUM(B11:B16)</f>
        <v>9261.7722957682381</v>
      </c>
      <c r="D40" s="55">
        <f>SUM(H11:H16)</f>
        <v>11014.859718875397</v>
      </c>
      <c r="E40" s="129">
        <f>SUM(N11:N16)</f>
        <v>12436.495922662305</v>
      </c>
      <c r="F40" s="55">
        <f>SUM(T11:T16)</f>
        <v>13319.571681179183</v>
      </c>
      <c r="G40" s="129">
        <f>SUM(Z11:Z16)</f>
        <v>19625.801035747954</v>
      </c>
      <c r="H40" s="130">
        <f>SUM(AF11:AF16)</f>
        <v>21764.67504193437</v>
      </c>
      <c r="I40" s="143">
        <f>SUM(AR11:AR16)</f>
        <v>27733.432584779286</v>
      </c>
      <c r="J40" s="3"/>
    </row>
    <row r="41" spans="1:48" x14ac:dyDescent="0.2">
      <c r="A41" s="70"/>
      <c r="B41" s="66" t="s">
        <v>46</v>
      </c>
      <c r="C41" s="64">
        <f>SUM(B17:B22)</f>
        <v>8911.5705098571889</v>
      </c>
      <c r="D41" s="65">
        <f>SUM(H17:H22)</f>
        <v>10853.71557729686</v>
      </c>
      <c r="E41" s="64">
        <f>SUM(N17:N22)</f>
        <v>12290.243872111074</v>
      </c>
      <c r="F41" s="65">
        <f>SUM(T17:T22)</f>
        <v>13160.789723214109</v>
      </c>
      <c r="G41" s="64">
        <f>SUM(Z17:Z22)</f>
        <v>19213.675380919954</v>
      </c>
      <c r="H41" s="99">
        <f>SUM(AF17:AF22)</f>
        <v>21468.041835622891</v>
      </c>
      <c r="I41" s="81">
        <f>SUM(AR17:AR22)</f>
        <v>27267.323119005508</v>
      </c>
      <c r="J41" s="3"/>
    </row>
    <row r="42" spans="1:48" x14ac:dyDescent="0.2">
      <c r="A42" s="131"/>
      <c r="B42" s="132" t="s">
        <v>47</v>
      </c>
      <c r="C42" s="133">
        <f>SUM(B5:B22)</f>
        <v>27435.115101393665</v>
      </c>
      <c r="D42" s="134">
        <f>SUM(H5:H22)</f>
        <v>32883.435015047653</v>
      </c>
      <c r="E42" s="133">
        <f>SUM(N5:N22)</f>
        <v>37163.23571743568</v>
      </c>
      <c r="F42" s="134">
        <f>SUM(T5:T22)</f>
        <v>39799.933085572477</v>
      </c>
      <c r="G42" s="129">
        <f>SUM(Z5:Z22)</f>
        <v>65051.511313960757</v>
      </c>
      <c r="H42" s="130">
        <f>SUM(AF5:AF22)</f>
        <v>72526.860773091379</v>
      </c>
      <c r="I42" s="143">
        <f>SUM(AR5:AR22)</f>
        <v>93152.751246419983</v>
      </c>
      <c r="J42" s="3"/>
    </row>
    <row r="43" spans="1:48" x14ac:dyDescent="0.2">
      <c r="A43" s="71" t="s">
        <v>1</v>
      </c>
      <c r="B43" s="69" t="s">
        <v>44</v>
      </c>
      <c r="C43" s="67">
        <f>SUM(C5:C10)</f>
        <v>4418.4565015980879</v>
      </c>
      <c r="D43" s="68">
        <f>SUM(I5:I10)</f>
        <v>3442.0389557434478</v>
      </c>
      <c r="E43" s="67">
        <f>SUM(O5:O10)</f>
        <v>4183.5582451471482</v>
      </c>
      <c r="F43" s="68">
        <f>SUM(U5:U10)</f>
        <v>4665.8395149099424</v>
      </c>
      <c r="G43" s="67">
        <f>SUM(AA5:AA10)</f>
        <v>8863.8357620002898</v>
      </c>
      <c r="H43" s="100">
        <f>SUM(AG5:AG10)</f>
        <v>10879.883491105376</v>
      </c>
      <c r="I43" s="85">
        <f>SUM(AS5:AS10)</f>
        <v>22354.93114789937</v>
      </c>
      <c r="J43" s="3"/>
    </row>
    <row r="44" spans="1:48" x14ac:dyDescent="0.2">
      <c r="A44" s="53"/>
      <c r="B44" s="128" t="s">
        <v>45</v>
      </c>
      <c r="C44" s="129">
        <f>SUM(C11:C16)</f>
        <v>2127.1573608419008</v>
      </c>
      <c r="D44" s="55">
        <f>SUM(I11:I16)</f>
        <v>1498.5343987611946</v>
      </c>
      <c r="E44" s="129">
        <f>SUM(O11:O16)</f>
        <v>1801.527482824469</v>
      </c>
      <c r="F44" s="55">
        <f>SUM(U11:U16)</f>
        <v>1818.3586959651027</v>
      </c>
      <c r="G44" s="129">
        <f>SUM(AA11:AA16)</f>
        <v>5271.267866557062</v>
      </c>
      <c r="H44" s="130">
        <f>SUM(AG11:AG16)</f>
        <v>6103.4866644926906</v>
      </c>
      <c r="I44" s="143">
        <f>SUM(AS11:AS16)</f>
        <v>10053.386126270792</v>
      </c>
      <c r="J44" s="3"/>
    </row>
    <row r="45" spans="1:48" x14ac:dyDescent="0.2">
      <c r="A45" s="66"/>
      <c r="B45" s="66" t="s">
        <v>46</v>
      </c>
      <c r="C45" s="64">
        <f>SUM(C17:C22)</f>
        <v>0</v>
      </c>
      <c r="D45" s="65">
        <f>SUM(I17:I22)</f>
        <v>0</v>
      </c>
      <c r="E45" s="64">
        <f>SUM(O17:O22)</f>
        <v>0</v>
      </c>
      <c r="F45" s="65">
        <f>SUM(U17:U22)</f>
        <v>0</v>
      </c>
      <c r="G45" s="64">
        <f>SUM(AA17:AA22)</f>
        <v>2822.9013925571871</v>
      </c>
      <c r="H45" s="99">
        <f>SUM(AG17:AG22)</f>
        <v>2686.4239176939323</v>
      </c>
      <c r="I45" s="81">
        <f>SUM(AS17:AS22)</f>
        <v>2839.9251541272129</v>
      </c>
      <c r="J45" s="3"/>
    </row>
    <row r="46" spans="1:48" x14ac:dyDescent="0.2">
      <c r="A46" s="132"/>
      <c r="B46" s="132" t="s">
        <v>47</v>
      </c>
      <c r="C46" s="133">
        <f>SUM(C5:C22)</f>
        <v>6545.6138624399891</v>
      </c>
      <c r="D46" s="134">
        <f>SUM(I5:I22)</f>
        <v>4940.5733545046414</v>
      </c>
      <c r="E46" s="133">
        <f>SUM(O5:O22)</f>
        <v>5985.0857279716174</v>
      </c>
      <c r="F46" s="134">
        <f>SUM(U5:U22)</f>
        <v>6484.1982108750453</v>
      </c>
      <c r="G46" s="133">
        <f>SUM(AA5:AA22)</f>
        <v>16958.005021114546</v>
      </c>
      <c r="H46" s="135">
        <f>SUM(AG5:AG22)</f>
        <v>19669.794073291996</v>
      </c>
      <c r="I46" s="145">
        <f>SUM(AS5:AS22)</f>
        <v>35248.242428297373</v>
      </c>
      <c r="J46" s="3"/>
    </row>
    <row r="47" spans="1:48" x14ac:dyDescent="0.2">
      <c r="A47" s="69" t="s">
        <v>48</v>
      </c>
      <c r="B47" s="69" t="s">
        <v>44</v>
      </c>
      <c r="C47" s="67">
        <f>SUM(D5:D10)</f>
        <v>1788.6251073294823</v>
      </c>
      <c r="D47" s="68">
        <f>SUM(J5:J10)</f>
        <v>1994.7363806475209</v>
      </c>
      <c r="E47" s="67">
        <f>SUM(P5:P10)</f>
        <v>2428.7016863975709</v>
      </c>
      <c r="F47" s="68">
        <f>SUM(V5:V10)</f>
        <v>2765.2928407384643</v>
      </c>
      <c r="G47" s="64">
        <f>SUM(AB5:AB10)</f>
        <v>411.68259569459565</v>
      </c>
      <c r="H47" s="99">
        <f>SUM(AH5:AH10)</f>
        <v>823.30448335570077</v>
      </c>
      <c r="I47" s="81">
        <f>SUM(AT5:AT10)</f>
        <v>1080.0285315097358</v>
      </c>
      <c r="J47" s="3"/>
    </row>
    <row r="48" spans="1:48" x14ac:dyDescent="0.2">
      <c r="A48" s="54"/>
      <c r="B48" s="128" t="s">
        <v>45</v>
      </c>
      <c r="C48" s="129">
        <f>SUM(D11:D16)</f>
        <v>1788.6251073294823</v>
      </c>
      <c r="D48" s="55">
        <f>SUM(J11:J16)</f>
        <v>1994.7363806475209</v>
      </c>
      <c r="E48" s="129">
        <f>SUM(P11:P16)</f>
        <v>2428.7016863975709</v>
      </c>
      <c r="F48" s="55">
        <f>SUM(V11:V16)</f>
        <v>2765.2928407384643</v>
      </c>
      <c r="G48" s="129">
        <f>SUM(AB11:AB16)</f>
        <v>411.68259569459576</v>
      </c>
      <c r="H48" s="130">
        <f>SUM(AH11:AH16)</f>
        <v>823.30448335570077</v>
      </c>
      <c r="I48" s="143">
        <f>SUM(AT11:AT16)</f>
        <v>1080.0285315097356</v>
      </c>
      <c r="J48" s="3"/>
    </row>
    <row r="49" spans="1:10" x14ac:dyDescent="0.2">
      <c r="A49" s="66"/>
      <c r="B49" s="66" t="s">
        <v>46</v>
      </c>
      <c r="C49" s="64">
        <f>SUM(D17:D22)</f>
        <v>1875.2571429616141</v>
      </c>
      <c r="D49" s="65">
        <f>SUM(J17:J22)</f>
        <v>2179.6643972739039</v>
      </c>
      <c r="E49" s="64">
        <f>SUM(P17:P22)</f>
        <v>2644.6732130295673</v>
      </c>
      <c r="F49" s="65">
        <f>SUM(V17:V22)</f>
        <v>2981.8601616535329</v>
      </c>
      <c r="G49" s="64">
        <f>SUM(AB17:AB22)</f>
        <v>645.73762819688261</v>
      </c>
      <c r="H49" s="99">
        <f>SUM(AH17:AH22)</f>
        <v>1079.7861828520963</v>
      </c>
      <c r="I49" s="81">
        <f>SUM(AT17:AT22)</f>
        <v>1396.3790880902525</v>
      </c>
      <c r="J49" s="3"/>
    </row>
    <row r="50" spans="1:10" x14ac:dyDescent="0.2">
      <c r="A50" s="132"/>
      <c r="B50" s="132" t="s">
        <v>47</v>
      </c>
      <c r="C50" s="133">
        <f>SUM(D5:D22)</f>
        <v>5452.5073576205787</v>
      </c>
      <c r="D50" s="134">
        <f>SUM(J5:J22)</f>
        <v>6169.1371585689485</v>
      </c>
      <c r="E50" s="133">
        <f>SUM(P5:P22)</f>
        <v>7502.0765858247105</v>
      </c>
      <c r="F50" s="134">
        <f>SUM(V5:V22)</f>
        <v>8512.4458431304611</v>
      </c>
      <c r="G50" s="129">
        <f>SUM(AB5:AB22)</f>
        <v>1469.1028195860742</v>
      </c>
      <c r="H50" s="130">
        <f>SUM(AH5:AH22)</f>
        <v>2726.3951495634988</v>
      </c>
      <c r="I50" s="143">
        <f>SUM(AT5:AT22)</f>
        <v>3556.4361511097236</v>
      </c>
      <c r="J50" s="3"/>
    </row>
    <row r="51" spans="1:10" x14ac:dyDescent="0.2">
      <c r="A51" s="69" t="s">
        <v>3</v>
      </c>
      <c r="B51" s="69" t="s">
        <v>44</v>
      </c>
      <c r="C51" s="67">
        <f>SUM(E5:E10)</f>
        <v>115.57005184706156</v>
      </c>
      <c r="D51" s="68">
        <f>SUM(K5:K10)</f>
        <v>128.4341749695138</v>
      </c>
      <c r="E51" s="67">
        <f>SUM(Q5:Q10)</f>
        <v>146.02553019564184</v>
      </c>
      <c r="F51" s="68">
        <f>SUM(W5:W10)</f>
        <v>177.08716178263353</v>
      </c>
      <c r="G51" s="67">
        <f>SUM(AC5:AC10)</f>
        <v>233.88139654506563</v>
      </c>
      <c r="H51" s="100">
        <f>SUM(AI5:AI10)</f>
        <v>58.822660433177674</v>
      </c>
      <c r="I51" s="85">
        <f>SUM(AU5:AU10)</f>
        <v>112.20646869775855</v>
      </c>
      <c r="J51" s="3"/>
    </row>
    <row r="52" spans="1:10" x14ac:dyDescent="0.2">
      <c r="A52" s="54"/>
      <c r="B52" s="128" t="s">
        <v>45</v>
      </c>
      <c r="C52" s="129">
        <f>SUM(E11:E16)</f>
        <v>44896.321440445055</v>
      </c>
      <c r="D52" s="55">
        <f>SUM(K11:K16)</f>
        <v>46437.365797441191</v>
      </c>
      <c r="E52" s="129">
        <f>SUM(Q11:Q16)</f>
        <v>52836.296391087322</v>
      </c>
      <c r="F52" s="55">
        <f>SUM(W11:W16)</f>
        <v>58895.650662964763</v>
      </c>
      <c r="G52" s="129">
        <f>SUM(AC11:AC16)</f>
        <v>68426.58786137744</v>
      </c>
      <c r="H52" s="130">
        <f>SUM(AI11:AI16)</f>
        <v>80870.63321241409</v>
      </c>
      <c r="I52" s="143">
        <f>SUM(AU11:AU16)</f>
        <v>91015.794903223068</v>
      </c>
      <c r="J52" s="3"/>
    </row>
    <row r="53" spans="1:10" x14ac:dyDescent="0.2">
      <c r="A53" s="66"/>
      <c r="B53" s="66" t="s">
        <v>46</v>
      </c>
      <c r="C53" s="64">
        <f>SUM(E17:E22)</f>
        <v>54533.178914539356</v>
      </c>
      <c r="D53" s="65">
        <f>SUM(K17:K22)</f>
        <v>56435.483818000132</v>
      </c>
      <c r="E53" s="64">
        <f>SUM(Q17:Q22)</f>
        <v>62170.054186972768</v>
      </c>
      <c r="F53" s="65">
        <f>SUM(W17:W22)</f>
        <v>75065.645804359505</v>
      </c>
      <c r="G53" s="64">
        <f>SUM(AC17:AC22)</f>
        <v>80548.105335690139</v>
      </c>
      <c r="H53" s="99">
        <f>SUM(AI17:AI22)</f>
        <v>90029.558076388203</v>
      </c>
      <c r="I53" s="81">
        <f>SUM(AU17:AU22)</f>
        <v>98011.084430042247</v>
      </c>
      <c r="J53" s="3"/>
    </row>
    <row r="54" spans="1:10" x14ac:dyDescent="0.2">
      <c r="A54" s="132"/>
      <c r="B54" s="132" t="s">
        <v>47</v>
      </c>
      <c r="C54" s="133">
        <f>SUM(E5:E22)</f>
        <v>99545.070406831466</v>
      </c>
      <c r="D54" s="134">
        <f>SUM(K5:K22)</f>
        <v>103001.28379041085</v>
      </c>
      <c r="E54" s="133">
        <f>SUM(Q5:Q22)</f>
        <v>115152.37610825573</v>
      </c>
      <c r="F54" s="134">
        <f>SUM(W5:W22)</f>
        <v>134138.38362910692</v>
      </c>
      <c r="G54" s="133">
        <f>SUM(AC5:AC22)</f>
        <v>149208.57459361263</v>
      </c>
      <c r="H54" s="135">
        <f>SUM(AI5:AI22)</f>
        <v>170959.01394923546</v>
      </c>
      <c r="I54" s="145">
        <f>SUM(AU5:AU22)</f>
        <v>189139.08580196308</v>
      </c>
      <c r="J54" s="3"/>
    </row>
    <row r="55" spans="1:10" x14ac:dyDescent="0.2">
      <c r="A55" s="69" t="s">
        <v>49</v>
      </c>
      <c r="B55" s="69" t="s">
        <v>44</v>
      </c>
      <c r="C55" s="67">
        <f t="shared" ref="C55:I58" si="6">SUM(C39,C43,C47,C51)</f>
        <v>15584.423956542871</v>
      </c>
      <c r="D55" s="68">
        <f t="shared" si="6"/>
        <v>16580.06923023588</v>
      </c>
      <c r="E55" s="67">
        <f t="shared" si="6"/>
        <v>19194.781384402664</v>
      </c>
      <c r="F55" s="68">
        <f t="shared" si="6"/>
        <v>20927.791198610219</v>
      </c>
      <c r="G55" s="64">
        <f t="shared" si="6"/>
        <v>35721.434651532822</v>
      </c>
      <c r="H55" s="99">
        <f t="shared" si="6"/>
        <v>41056.154530428386</v>
      </c>
      <c r="I55" s="85">
        <f t="shared" si="6"/>
        <v>61699.161690742032</v>
      </c>
      <c r="J55" s="76">
        <f>I55*100/I$58</f>
        <v>19.21514519399603</v>
      </c>
    </row>
    <row r="56" spans="1:10" x14ac:dyDescent="0.2">
      <c r="A56" s="54"/>
      <c r="B56" s="128" t="s">
        <v>45</v>
      </c>
      <c r="C56" s="129">
        <f t="shared" si="6"/>
        <v>58073.87620438468</v>
      </c>
      <c r="D56" s="55">
        <f t="shared" si="6"/>
        <v>60945.496295725301</v>
      </c>
      <c r="E56" s="129">
        <f t="shared" si="6"/>
        <v>69503.021482971672</v>
      </c>
      <c r="F56" s="55">
        <f t="shared" si="6"/>
        <v>76798.873880847503</v>
      </c>
      <c r="G56" s="129">
        <f t="shared" si="6"/>
        <v>93735.339359377045</v>
      </c>
      <c r="H56" s="130">
        <f t="shared" si="6"/>
        <v>109562.09940219685</v>
      </c>
      <c r="I56" s="143">
        <f t="shared" si="6"/>
        <v>129882.64214578288</v>
      </c>
      <c r="J56" s="76">
        <f>I56*100/I$58</f>
        <v>40.449720200745105</v>
      </c>
    </row>
    <row r="57" spans="1:10" x14ac:dyDescent="0.2">
      <c r="A57" s="66"/>
      <c r="B57" s="66" t="s">
        <v>46</v>
      </c>
      <c r="C57" s="64">
        <f t="shared" si="6"/>
        <v>65320.006567358156</v>
      </c>
      <c r="D57" s="65">
        <f t="shared" si="6"/>
        <v>69468.86379257089</v>
      </c>
      <c r="E57" s="64">
        <f t="shared" si="6"/>
        <v>77104.971272113413</v>
      </c>
      <c r="F57" s="65">
        <f t="shared" si="6"/>
        <v>91208.295689227147</v>
      </c>
      <c r="G57" s="64">
        <f t="shared" si="6"/>
        <v>103230.41973736417</v>
      </c>
      <c r="H57" s="99">
        <f t="shared" si="6"/>
        <v>115263.81001255712</v>
      </c>
      <c r="I57" s="81">
        <f t="shared" si="6"/>
        <v>129514.71179126522</v>
      </c>
      <c r="J57" s="76">
        <f>I57*100/I$58</f>
        <v>40.335134605258865</v>
      </c>
    </row>
    <row r="58" spans="1:10" x14ac:dyDescent="0.2">
      <c r="A58" s="132"/>
      <c r="B58" s="132" t="s">
        <v>47</v>
      </c>
      <c r="C58" s="133">
        <f t="shared" si="6"/>
        <v>138978.30672828568</v>
      </c>
      <c r="D58" s="134">
        <f t="shared" si="6"/>
        <v>146994.42931853209</v>
      </c>
      <c r="E58" s="133">
        <f t="shared" si="6"/>
        <v>165802.77413948774</v>
      </c>
      <c r="F58" s="135">
        <f t="shared" si="6"/>
        <v>188934.96076868489</v>
      </c>
      <c r="G58" s="133">
        <f t="shared" si="6"/>
        <v>232687.193748274</v>
      </c>
      <c r="H58" s="135">
        <f t="shared" si="6"/>
        <v>265882.06394518237</v>
      </c>
      <c r="I58" s="145">
        <f t="shared" si="6"/>
        <v>321096.51562779013</v>
      </c>
      <c r="J58" s="76"/>
    </row>
    <row r="59" spans="1:10" x14ac:dyDescent="0.2">
      <c r="G59" s="64"/>
      <c r="H59" s="99"/>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0</v>
      </c>
      <c r="C70" s="58">
        <f t="shared" ref="C70:C98" si="9">L4</f>
        <v>0</v>
      </c>
      <c r="D70" s="58">
        <f t="shared" ref="D70:D98" si="10">R4</f>
        <v>0</v>
      </c>
      <c r="E70" s="55">
        <f t="shared" ref="E70:E98" si="11">X4</f>
        <v>0</v>
      </c>
      <c r="F70" s="55">
        <f t="shared" ref="F70:F98" si="12">AD4</f>
        <v>0</v>
      </c>
      <c r="G70" s="55">
        <f t="shared" ref="G70:G98" si="13">AJ4</f>
        <v>0</v>
      </c>
      <c r="H70" s="147"/>
      <c r="I70" s="147">
        <f t="shared" ref="I70:I98" si="14">AV4</f>
        <v>0</v>
      </c>
    </row>
    <row r="71" spans="1:9" x14ac:dyDescent="0.2">
      <c r="A71" s="2">
        <f t="shared" si="7"/>
        <v>0</v>
      </c>
      <c r="B71" s="108">
        <f t="shared" si="8"/>
        <v>1841.7329005162869</v>
      </c>
      <c r="C71" s="108">
        <f t="shared" si="9"/>
        <v>2168.266016587153</v>
      </c>
      <c r="D71" s="108">
        <f t="shared" si="10"/>
        <v>2477.5329348433124</v>
      </c>
      <c r="E71" s="109">
        <f t="shared" si="11"/>
        <v>2680.810753652941</v>
      </c>
      <c r="F71" s="109">
        <f t="shared" si="12"/>
        <v>10396.29803221154</v>
      </c>
      <c r="G71" s="109">
        <f t="shared" si="13"/>
        <v>11083.94985199785</v>
      </c>
      <c r="H71" s="146"/>
      <c r="I71" s="146">
        <f t="shared" si="14"/>
        <v>15016.706114646195</v>
      </c>
    </row>
    <row r="72" spans="1:9" x14ac:dyDescent="0.2">
      <c r="A72" s="57">
        <f t="shared" si="7"/>
        <v>1</v>
      </c>
      <c r="B72" s="58">
        <f t="shared" si="8"/>
        <v>1841.7329005162869</v>
      </c>
      <c r="C72" s="58">
        <f t="shared" si="9"/>
        <v>2168.266016587153</v>
      </c>
      <c r="D72" s="58">
        <f t="shared" si="10"/>
        <v>2477.5329348433124</v>
      </c>
      <c r="E72" s="55">
        <f t="shared" si="11"/>
        <v>2680.8107536529405</v>
      </c>
      <c r="F72" s="55">
        <f t="shared" si="12"/>
        <v>3810.064170666622</v>
      </c>
      <c r="G72" s="55">
        <f t="shared" si="13"/>
        <v>4227.108394698309</v>
      </c>
      <c r="H72" s="147"/>
      <c r="I72" s="147">
        <f t="shared" si="14"/>
        <v>5290.7586712004277</v>
      </c>
    </row>
    <row r="73" spans="1:9" x14ac:dyDescent="0.2">
      <c r="A73" s="2">
        <f t="shared" si="7"/>
        <v>2</v>
      </c>
      <c r="B73" s="108">
        <f t="shared" si="8"/>
        <v>1979.4437074254181</v>
      </c>
      <c r="C73" s="108">
        <f t="shared" si="9"/>
        <v>2296.8682413792362</v>
      </c>
      <c r="D73" s="108">
        <f t="shared" si="10"/>
        <v>2646.8713558430491</v>
      </c>
      <c r="E73" s="109">
        <f t="shared" si="11"/>
        <v>2865.4846134240888</v>
      </c>
      <c r="F73" s="109">
        <f t="shared" si="12"/>
        <v>3826.5608707798579</v>
      </c>
      <c r="G73" s="109">
        <f t="shared" si="13"/>
        <v>4226.5726435393935</v>
      </c>
      <c r="H73" s="146"/>
      <c r="I73" s="146">
        <f t="shared" si="14"/>
        <v>5290.3572917879574</v>
      </c>
    </row>
    <row r="74" spans="1:9" x14ac:dyDescent="0.2">
      <c r="A74" s="57">
        <f t="shared" si="7"/>
        <v>3</v>
      </c>
      <c r="B74" s="58">
        <f t="shared" si="8"/>
        <v>2092.2607691265839</v>
      </c>
      <c r="C74" s="58">
        <f t="shared" si="9"/>
        <v>2385.490476743862</v>
      </c>
      <c r="D74" s="58">
        <f t="shared" si="10"/>
        <v>2751.5654117207041</v>
      </c>
      <c r="E74" s="55">
        <f t="shared" si="11"/>
        <v>2984.5979936268636</v>
      </c>
      <c r="F74" s="55">
        <f t="shared" si="12"/>
        <v>3980.1656054161331</v>
      </c>
      <c r="G74" s="55">
        <f t="shared" si="13"/>
        <v>4583.9704787246828</v>
      </c>
      <c r="H74" s="147"/>
      <c r="I74" s="147">
        <f t="shared" si="14"/>
        <v>5782.5418063793932</v>
      </c>
    </row>
    <row r="75" spans="1:9" x14ac:dyDescent="0.2">
      <c r="A75" s="2">
        <f t="shared" si="7"/>
        <v>4</v>
      </c>
      <c r="B75" s="108">
        <f t="shared" si="8"/>
        <v>2998.6302222790741</v>
      </c>
      <c r="C75" s="108">
        <f t="shared" si="9"/>
        <v>3130.5127767768058</v>
      </c>
      <c r="D75" s="108">
        <f t="shared" si="10"/>
        <v>3617.6985603667063</v>
      </c>
      <c r="E75" s="109">
        <f t="shared" si="11"/>
        <v>3988.9511671438245</v>
      </c>
      <c r="F75" s="109">
        <f t="shared" si="12"/>
        <v>5621.1494328907211</v>
      </c>
      <c r="G75" s="109">
        <f t="shared" si="13"/>
        <v>7060.0650540869601</v>
      </c>
      <c r="H75" s="146"/>
      <c r="I75" s="146">
        <f t="shared" si="14"/>
        <v>12117.579826104742</v>
      </c>
    </row>
    <row r="76" spans="1:9" x14ac:dyDescent="0.2">
      <c r="A76" s="57">
        <f t="shared" si="7"/>
        <v>5</v>
      </c>
      <c r="B76" s="58">
        <f t="shared" si="8"/>
        <v>4830.6234566792209</v>
      </c>
      <c r="C76" s="58">
        <f t="shared" si="9"/>
        <v>4430.6657021616702</v>
      </c>
      <c r="D76" s="58">
        <f t="shared" si="10"/>
        <v>5223.5801867855798</v>
      </c>
      <c r="E76" s="55">
        <f t="shared" si="11"/>
        <v>5727.135917109561</v>
      </c>
      <c r="F76" s="55">
        <f t="shared" si="12"/>
        <v>8087.1965395679472</v>
      </c>
      <c r="G76" s="55">
        <f t="shared" si="13"/>
        <v>9874.4881073811921</v>
      </c>
      <c r="H76" s="147"/>
      <c r="I76" s="147">
        <f t="shared" si="14"/>
        <v>18201.217980623314</v>
      </c>
    </row>
    <row r="77" spans="1:9" x14ac:dyDescent="0.2">
      <c r="A77" s="2">
        <f t="shared" si="7"/>
        <v>6</v>
      </c>
      <c r="B77" s="108">
        <f t="shared" si="8"/>
        <v>7092.105854618896</v>
      </c>
      <c r="C77" s="108">
        <f t="shared" si="9"/>
        <v>7072.0694164577926</v>
      </c>
      <c r="D77" s="108">
        <f t="shared" si="10"/>
        <v>8509.5779946184703</v>
      </c>
      <c r="E77" s="109">
        <f t="shared" si="11"/>
        <v>9078.7441605037639</v>
      </c>
      <c r="F77" s="109">
        <f t="shared" si="12"/>
        <v>11817.419424924883</v>
      </c>
      <c r="G77" s="109">
        <f t="shared" si="13"/>
        <v>13850.60645221674</v>
      </c>
      <c r="H77" s="146"/>
      <c r="I77" s="146">
        <f t="shared" si="14"/>
        <v>20032.380898958509</v>
      </c>
    </row>
    <row r="78" spans="1:9" x14ac:dyDescent="0.2">
      <c r="A78" s="57">
        <f t="shared" si="7"/>
        <v>7</v>
      </c>
      <c r="B78" s="58">
        <f t="shared" si="8"/>
        <v>10142.120337454078</v>
      </c>
      <c r="C78" s="58">
        <f t="shared" si="9"/>
        <v>10720.718173943194</v>
      </c>
      <c r="D78" s="58">
        <f t="shared" si="10"/>
        <v>12141.276282142995</v>
      </c>
      <c r="E78" s="55">
        <f t="shared" si="11"/>
        <v>13353.902585076688</v>
      </c>
      <c r="F78" s="55">
        <f t="shared" si="12"/>
        <v>16336.550459209462</v>
      </c>
      <c r="G78" s="55">
        <f t="shared" si="13"/>
        <v>19082.34903162222</v>
      </c>
      <c r="H78" s="147"/>
      <c r="I78" s="147">
        <f t="shared" si="14"/>
        <v>21933.938874582291</v>
      </c>
    </row>
    <row r="79" spans="1:9" x14ac:dyDescent="0.2">
      <c r="A79" s="2">
        <f t="shared" si="7"/>
        <v>8</v>
      </c>
      <c r="B79" s="108">
        <f t="shared" si="8"/>
        <v>10210.135862165611</v>
      </c>
      <c r="C79" s="108">
        <f t="shared" si="9"/>
        <v>10803.964606731639</v>
      </c>
      <c r="D79" s="108">
        <f t="shared" si="10"/>
        <v>12219.915646431582</v>
      </c>
      <c r="E79" s="109">
        <f t="shared" si="11"/>
        <v>13973.052520444384</v>
      </c>
      <c r="F79" s="109">
        <f t="shared" si="12"/>
        <v>16385.038798235229</v>
      </c>
      <c r="G79" s="109">
        <f t="shared" si="13"/>
        <v>19157.175648302102</v>
      </c>
      <c r="H79" s="146"/>
      <c r="I79" s="146">
        <f t="shared" si="14"/>
        <v>21980.794671845935</v>
      </c>
    </row>
    <row r="80" spans="1:9" x14ac:dyDescent="0.2">
      <c r="A80" s="57">
        <f t="shared" si="7"/>
        <v>9</v>
      </c>
      <c r="B80" s="58">
        <f t="shared" si="8"/>
        <v>10213.456443999528</v>
      </c>
      <c r="C80" s="58">
        <f t="shared" si="9"/>
        <v>10807.82094490965</v>
      </c>
      <c r="D80" s="58">
        <f t="shared" si="10"/>
        <v>12203.491717793764</v>
      </c>
      <c r="E80" s="55">
        <f t="shared" si="11"/>
        <v>13461.317962589093</v>
      </c>
      <c r="F80" s="55">
        <f t="shared" si="12"/>
        <v>16400.343229540173</v>
      </c>
      <c r="G80" s="55">
        <f t="shared" si="13"/>
        <v>19153.165962227042</v>
      </c>
      <c r="H80" s="147"/>
      <c r="I80" s="147">
        <f t="shared" si="14"/>
        <v>21978.565766172203</v>
      </c>
    </row>
    <row r="81" spans="1:9" x14ac:dyDescent="0.2">
      <c r="A81" s="2">
        <f t="shared" si="7"/>
        <v>10</v>
      </c>
      <c r="B81" s="108">
        <f t="shared" si="8"/>
        <v>10204.483012353612</v>
      </c>
      <c r="C81" s="108">
        <f t="shared" si="9"/>
        <v>10768.109555508951</v>
      </c>
      <c r="D81" s="108">
        <f t="shared" si="10"/>
        <v>12215.454478400296</v>
      </c>
      <c r="E81" s="109">
        <f t="shared" si="11"/>
        <v>13474.733876718212</v>
      </c>
      <c r="F81" s="109">
        <f t="shared" si="12"/>
        <v>16404.751977669071</v>
      </c>
      <c r="G81" s="109">
        <f t="shared" si="13"/>
        <v>19157.55597617965</v>
      </c>
      <c r="H81" s="146"/>
      <c r="I81" s="146">
        <f t="shared" si="14"/>
        <v>21980.726941282519</v>
      </c>
    </row>
    <row r="82" spans="1:9" x14ac:dyDescent="0.2">
      <c r="A82" s="57">
        <f t="shared" si="7"/>
        <v>11</v>
      </c>
      <c r="B82" s="58">
        <f t="shared" si="8"/>
        <v>10211.574693792951</v>
      </c>
      <c r="C82" s="58">
        <f t="shared" si="9"/>
        <v>10772.813598174078</v>
      </c>
      <c r="D82" s="58">
        <f t="shared" si="10"/>
        <v>12213.305363584557</v>
      </c>
      <c r="E82" s="55">
        <f t="shared" si="11"/>
        <v>13457.122775515365</v>
      </c>
      <c r="F82" s="55">
        <f t="shared" si="12"/>
        <v>16391.23546979823</v>
      </c>
      <c r="G82" s="55">
        <f t="shared" si="13"/>
        <v>19161.24633164909</v>
      </c>
      <c r="H82" s="147"/>
      <c r="I82" s="147">
        <f t="shared" si="14"/>
        <v>21976.234992941419</v>
      </c>
    </row>
    <row r="83" spans="1:9" x14ac:dyDescent="0.2">
      <c r="A83" s="2">
        <f t="shared" si="7"/>
        <v>12</v>
      </c>
      <c r="B83" s="108">
        <f t="shared" si="8"/>
        <v>10524.393192440404</v>
      </c>
      <c r="C83" s="108">
        <f t="shared" si="9"/>
        <v>11115.592117556309</v>
      </c>
      <c r="D83" s="108">
        <f t="shared" si="10"/>
        <v>12501.330731304613</v>
      </c>
      <c r="E83" s="109">
        <f t="shared" si="11"/>
        <v>14216.285331476707</v>
      </c>
      <c r="F83" s="109">
        <f t="shared" si="12"/>
        <v>16878.88103571691</v>
      </c>
      <c r="G83" s="109">
        <f t="shared" si="13"/>
        <v>19361.723804191039</v>
      </c>
      <c r="H83" s="146"/>
      <c r="I83" s="146">
        <f t="shared" si="14"/>
        <v>22054.526152895967</v>
      </c>
    </row>
    <row r="84" spans="1:9" x14ac:dyDescent="0.2">
      <c r="A84" s="57">
        <f t="shared" si="7"/>
        <v>13</v>
      </c>
      <c r="B84" s="58">
        <f t="shared" si="8"/>
        <v>11353.689904491963</v>
      </c>
      <c r="C84" s="58">
        <f t="shared" si="9"/>
        <v>12015.994663008059</v>
      </c>
      <c r="D84" s="58">
        <f t="shared" si="10"/>
        <v>13305.9427861487</v>
      </c>
      <c r="E84" s="55">
        <f t="shared" si="11"/>
        <v>15775.898349880872</v>
      </c>
      <c r="F84" s="55">
        <f t="shared" si="12"/>
        <v>17778.405046279469</v>
      </c>
      <c r="G84" s="55">
        <f t="shared" si="13"/>
        <v>19736.25091763178</v>
      </c>
      <c r="H84" s="147"/>
      <c r="I84" s="147">
        <f t="shared" si="14"/>
        <v>22119.45789363022</v>
      </c>
    </row>
    <row r="85" spans="1:9" x14ac:dyDescent="0.2">
      <c r="A85" s="2">
        <f t="shared" si="7"/>
        <v>14</v>
      </c>
      <c r="B85" s="108">
        <f t="shared" si="8"/>
        <v>11466.697279821612</v>
      </c>
      <c r="C85" s="108">
        <f t="shared" si="9"/>
        <v>12141.72861309379</v>
      </c>
      <c r="D85" s="108">
        <f t="shared" si="10"/>
        <v>13382.253294672659</v>
      </c>
      <c r="E85" s="109">
        <f t="shared" si="11"/>
        <v>15960.631388629152</v>
      </c>
      <c r="F85" s="109">
        <f t="shared" si="12"/>
        <v>17913.24918908043</v>
      </c>
      <c r="G85" s="109">
        <f t="shared" si="13"/>
        <v>19755.3534043197</v>
      </c>
      <c r="H85" s="146"/>
      <c r="I85" s="146">
        <f t="shared" si="14"/>
        <v>22123.311225122561</v>
      </c>
    </row>
    <row r="86" spans="1:9" x14ac:dyDescent="0.2">
      <c r="A86" s="57">
        <f t="shared" si="7"/>
        <v>15</v>
      </c>
      <c r="B86" s="58">
        <f t="shared" si="8"/>
        <v>11320.988958770567</v>
      </c>
      <c r="C86" s="58">
        <f t="shared" si="9"/>
        <v>12020.496451866718</v>
      </c>
      <c r="D86" s="58">
        <f t="shared" si="10"/>
        <v>13279.296817744955</v>
      </c>
      <c r="E86" s="55">
        <f t="shared" si="11"/>
        <v>15818.403551245279</v>
      </c>
      <c r="F86" s="55">
        <f t="shared" si="12"/>
        <v>17707.754083966069</v>
      </c>
      <c r="G86" s="55">
        <f t="shared" si="13"/>
        <v>19535.104773540763</v>
      </c>
      <c r="H86" s="147"/>
      <c r="I86" s="147">
        <f t="shared" si="14"/>
        <v>21861.56406739958</v>
      </c>
    </row>
    <row r="87" spans="1:9" x14ac:dyDescent="0.2">
      <c r="A87" s="2">
        <f t="shared" si="7"/>
        <v>16</v>
      </c>
      <c r="B87" s="108">
        <f t="shared" si="8"/>
        <v>10530.812102738759</v>
      </c>
      <c r="C87" s="108">
        <f t="shared" si="9"/>
        <v>11330.183963087973</v>
      </c>
      <c r="D87" s="108">
        <f t="shared" si="10"/>
        <v>12545.191288946122</v>
      </c>
      <c r="E87" s="109">
        <f t="shared" si="11"/>
        <v>14945.891696954966</v>
      </c>
      <c r="F87" s="109">
        <f t="shared" si="12"/>
        <v>16714.330647662657</v>
      </c>
      <c r="G87" s="109">
        <f t="shared" si="13"/>
        <v>18628.58559908807</v>
      </c>
      <c r="H87" s="146"/>
      <c r="I87" s="146">
        <f t="shared" si="14"/>
        <v>20869.779689232135</v>
      </c>
    </row>
    <row r="88" spans="1:9" x14ac:dyDescent="0.2">
      <c r="A88" s="57">
        <f t="shared" si="7"/>
        <v>17</v>
      </c>
      <c r="B88" s="58">
        <f t="shared" si="8"/>
        <v>10123.425129094854</v>
      </c>
      <c r="C88" s="58">
        <f t="shared" si="9"/>
        <v>10844.867983958047</v>
      </c>
      <c r="D88" s="58">
        <f t="shared" si="10"/>
        <v>12090.956353296362</v>
      </c>
      <c r="E88" s="55">
        <f t="shared" si="11"/>
        <v>14491.185371040177</v>
      </c>
      <c r="F88" s="55">
        <f t="shared" si="12"/>
        <v>16237.799734658618</v>
      </c>
      <c r="G88" s="55">
        <f t="shared" si="13"/>
        <v>18246.791513785771</v>
      </c>
      <c r="H88" s="147"/>
      <c r="I88" s="147">
        <f t="shared" si="14"/>
        <v>20486.072762984753</v>
      </c>
    </row>
    <row r="89" spans="1:9" x14ac:dyDescent="0.2">
      <c r="A89" s="2">
        <f t="shared" si="7"/>
        <v>18</v>
      </c>
      <c r="B89" s="108">
        <f t="shared" si="8"/>
        <v>9249.276521533131</v>
      </c>
      <c r="C89" s="108">
        <f t="shared" si="9"/>
        <v>9973.9707173242132</v>
      </c>
      <c r="D89" s="108">
        <f t="shared" si="10"/>
        <v>11098.03152572713</v>
      </c>
      <c r="E89" s="109">
        <f t="shared" si="11"/>
        <v>13346.687169127075</v>
      </c>
      <c r="F89" s="109">
        <f t="shared" si="12"/>
        <v>14981.521222586467</v>
      </c>
      <c r="G89" s="109">
        <f t="shared" si="13"/>
        <v>16790.625680048499</v>
      </c>
      <c r="H89" s="146"/>
      <c r="I89" s="146">
        <f t="shared" si="14"/>
        <v>18338.117321569105</v>
      </c>
    </row>
    <row r="90" spans="1:9" x14ac:dyDescent="0.2">
      <c r="A90" s="57">
        <f t="shared" si="7"/>
        <v>19</v>
      </c>
      <c r="B90" s="58">
        <f t="shared" si="8"/>
        <v>7522.8807061625821</v>
      </c>
      <c r="C90" s="58">
        <f t="shared" si="9"/>
        <v>8104.4625887196935</v>
      </c>
      <c r="D90" s="58">
        <f t="shared" si="10"/>
        <v>8917.2008804873021</v>
      </c>
      <c r="E90" s="55">
        <f t="shared" si="11"/>
        <v>10617.585244442949</v>
      </c>
      <c r="F90" s="55">
        <f t="shared" si="12"/>
        <v>11921.793295589072</v>
      </c>
      <c r="G90" s="55">
        <f t="shared" si="13"/>
        <v>13423.291643445253</v>
      </c>
      <c r="H90" s="147"/>
      <c r="I90" s="147">
        <f t="shared" si="14"/>
        <v>14361.512304938922</v>
      </c>
    </row>
    <row r="91" spans="1:9" x14ac:dyDescent="0.2">
      <c r="A91" s="2">
        <f t="shared" si="7"/>
        <v>20</v>
      </c>
      <c r="B91" s="108">
        <f t="shared" si="8"/>
        <v>6245.18450362769</v>
      </c>
      <c r="C91" s="108">
        <f t="shared" si="9"/>
        <v>6878.829586137329</v>
      </c>
      <c r="D91" s="108">
        <f t="shared" si="10"/>
        <v>7349.4307931410749</v>
      </c>
      <c r="E91" s="109">
        <f t="shared" si="11"/>
        <v>8570.7462574647561</v>
      </c>
      <c r="F91" s="109">
        <f t="shared" si="12"/>
        <v>9793.9454215230598</v>
      </c>
      <c r="G91" s="109">
        <f t="shared" si="13"/>
        <v>11052.867102730974</v>
      </c>
      <c r="H91" s="146"/>
      <c r="I91" s="146">
        <f t="shared" si="14"/>
        <v>11978.036098970248</v>
      </c>
    </row>
    <row r="92" spans="1:9" x14ac:dyDescent="0.2">
      <c r="A92" s="57">
        <f t="shared" si="7"/>
        <v>21</v>
      </c>
      <c r="B92" s="58">
        <f t="shared" si="8"/>
        <v>5922.5642644238296</v>
      </c>
      <c r="C92" s="58">
        <f t="shared" si="9"/>
        <v>6640.626150912507</v>
      </c>
      <c r="D92" s="58">
        <f t="shared" si="10"/>
        <v>7033.121859410152</v>
      </c>
      <c r="E92" s="55">
        <f t="shared" si="11"/>
        <v>7984.382209014987</v>
      </c>
      <c r="F92" s="55">
        <f t="shared" si="12"/>
        <v>9219.5464020779327</v>
      </c>
      <c r="G92" s="55">
        <f t="shared" si="13"/>
        <v>10483.651458165483</v>
      </c>
      <c r="H92" s="147"/>
      <c r="I92" s="147">
        <f t="shared" si="14"/>
        <v>11669.886042390524</v>
      </c>
    </row>
    <row r="93" spans="1:9" x14ac:dyDescent="0.2">
      <c r="A93" s="2">
        <f t="shared" si="7"/>
        <v>22</v>
      </c>
      <c r="B93" s="108">
        <f t="shared" si="8"/>
        <v>5829.2181007853769</v>
      </c>
      <c r="C93" s="108">
        <f t="shared" si="9"/>
        <v>6378.5038169367672</v>
      </c>
      <c r="D93" s="108">
        <f t="shared" si="10"/>
        <v>6776.3742073825597</v>
      </c>
      <c r="E93" s="109">
        <f t="shared" si="11"/>
        <v>7449.0860119323197</v>
      </c>
      <c r="F93" s="109">
        <f t="shared" si="12"/>
        <v>8776.1071678801818</v>
      </c>
      <c r="G93" s="109">
        <f t="shared" si="13"/>
        <v>9994.1225198130596</v>
      </c>
      <c r="H93" s="146"/>
      <c r="I93" s="146">
        <f t="shared" si="14"/>
        <v>11597.769942148738</v>
      </c>
    </row>
    <row r="94" spans="1:9" x14ac:dyDescent="0.2">
      <c r="A94" s="57">
        <f t="shared" si="7"/>
        <v>23</v>
      </c>
      <c r="B94" s="58">
        <f t="shared" si="8"/>
        <v>5425.7758943171866</v>
      </c>
      <c r="C94" s="58">
        <f t="shared" si="9"/>
        <v>5748.0412666581897</v>
      </c>
      <c r="D94" s="58">
        <f t="shared" si="10"/>
        <v>6120.6390823562233</v>
      </c>
      <c r="E94" s="55">
        <f t="shared" si="11"/>
        <v>6650.5210639541419</v>
      </c>
      <c r="F94" s="55">
        <f t="shared" si="12"/>
        <v>7694.1496463696121</v>
      </c>
      <c r="G94" s="55">
        <f t="shared" si="13"/>
        <v>8901.2978399532567</v>
      </c>
      <c r="H94" s="147"/>
      <c r="I94" s="147">
        <f t="shared" si="14"/>
        <v>10873.623996542205</v>
      </c>
    </row>
    <row r="95" spans="1:9" x14ac:dyDescent="0.2">
      <c r="A95" s="2">
        <f t="shared" si="7"/>
        <v>24</v>
      </c>
      <c r="B95" s="108">
        <f t="shared" si="8"/>
        <v>4872.210601444167</v>
      </c>
      <c r="C95" s="108">
        <f t="shared" si="9"/>
        <v>4928.6891040365817</v>
      </c>
      <c r="D95" s="108">
        <f t="shared" si="10"/>
        <v>5357.2773729769806</v>
      </c>
      <c r="E95" s="109">
        <f t="shared" si="11"/>
        <v>5579.2087207952272</v>
      </c>
      <c r="F95" s="109">
        <f t="shared" si="12"/>
        <v>6334.0026488288604</v>
      </c>
      <c r="G95" s="109">
        <f t="shared" si="13"/>
        <v>7425.3059095681347</v>
      </c>
      <c r="H95" s="146"/>
      <c r="I95" s="146">
        <f t="shared" si="14"/>
        <v>9431.8006398351572</v>
      </c>
    </row>
    <row r="96" spans="1:9" x14ac:dyDescent="0.2">
      <c r="A96" s="57">
        <f t="shared" si="7"/>
        <v>25</v>
      </c>
      <c r="B96" s="58">
        <f t="shared" si="8"/>
        <v>3715.531692540615</v>
      </c>
      <c r="C96" s="58">
        <f t="shared" si="9"/>
        <v>3638.605122381879</v>
      </c>
      <c r="D96" s="58">
        <f t="shared" si="10"/>
        <v>3886.7822123119631</v>
      </c>
      <c r="E96" s="55">
        <f t="shared" si="11"/>
        <v>4024.2263069859018</v>
      </c>
      <c r="F96" s="55">
        <f t="shared" si="12"/>
        <v>4395.8637004021584</v>
      </c>
      <c r="G96" s="55">
        <f t="shared" si="13"/>
        <v>5095.0306261799115</v>
      </c>
      <c r="H96" s="147"/>
      <c r="I96" s="147">
        <f t="shared" si="14"/>
        <v>6352.3703921949609</v>
      </c>
    </row>
    <row r="97" spans="1:25" x14ac:dyDescent="0.2">
      <c r="A97" s="2">
        <f t="shared" si="7"/>
        <v>26</v>
      </c>
      <c r="B97" s="108">
        <f t="shared" si="8"/>
        <v>2976.5872561074734</v>
      </c>
      <c r="C97" s="108">
        <f t="shared" si="9"/>
        <v>2882.3268845164084</v>
      </c>
      <c r="D97" s="108">
        <f t="shared" si="10"/>
        <v>3045.1217444031709</v>
      </c>
      <c r="E97" s="109">
        <f t="shared" si="11"/>
        <v>3180.2192086151317</v>
      </c>
      <c r="F97" s="109">
        <f t="shared" si="12"/>
        <v>3434.5342676867976</v>
      </c>
      <c r="G97" s="109">
        <f t="shared" si="13"/>
        <v>3801.0074621471299</v>
      </c>
      <c r="H97" s="146"/>
      <c r="I97" s="146">
        <f t="shared" si="14"/>
        <v>5027.2793139460891</v>
      </c>
    </row>
    <row r="98" spans="1:25" x14ac:dyDescent="0.2">
      <c r="A98" s="57">
        <f t="shared" si="7"/>
        <v>27</v>
      </c>
      <c r="B98" s="58">
        <f t="shared" si="8"/>
        <v>2428.1083200907533</v>
      </c>
      <c r="C98" s="58">
        <f t="shared" si="9"/>
        <v>2198.8012186275746</v>
      </c>
      <c r="D98" s="58">
        <f t="shared" si="10"/>
        <v>2351.2572180965926</v>
      </c>
      <c r="E98" s="55">
        <f t="shared" si="11"/>
        <v>2441.2658963188951</v>
      </c>
      <c r="F98" s="55">
        <f t="shared" si="12"/>
        <v>2675.7806520730865</v>
      </c>
      <c r="G98" s="55">
        <f t="shared" si="13"/>
        <v>2864.812801124895</v>
      </c>
      <c r="H98" s="147"/>
      <c r="I98" s="147">
        <f t="shared" si="14"/>
        <v>4018.5389108686568</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2A0B5-FC9E-4EDE-A193-D72C97BF65DE}">
  <sheetPr>
    <tabColor rgb="FF00B050"/>
  </sheetPr>
  <dimension ref="A1:AV131"/>
  <sheetViews>
    <sheetView showGridLines="0" topLeftCell="W1" zoomScale="70" zoomScaleNormal="70" workbookViewId="0">
      <selection activeCell="AY14" sqref="AY14"/>
    </sheetView>
  </sheetViews>
  <sheetFormatPr defaultColWidth="9.140625" defaultRowHeight="12.75" x14ac:dyDescent="0.2"/>
  <cols>
    <col min="1" max="1" width="10.42578125" style="2" customWidth="1"/>
    <col min="2" max="2" width="7.85546875" style="2" customWidth="1"/>
    <col min="3" max="8" width="9.140625" style="2"/>
    <col min="9" max="18" width="7.85546875" style="2" customWidth="1"/>
    <col min="19" max="19" width="9.140625" style="121"/>
    <col min="20" max="24" width="7.85546875" style="2" customWidth="1"/>
    <col min="25" max="25" width="9.140625" style="2"/>
    <col min="26" max="30" width="9.140625" style="1"/>
    <col min="31" max="31" width="9.140625" style="2"/>
    <col min="32" max="36" width="9.140625" style="1"/>
    <col min="37" max="37" width="9.140625" style="2"/>
    <col min="38" max="42" width="8.7109375" hidden="1" customWidth="1"/>
    <col min="43" max="16384" width="9.140625" style="2"/>
  </cols>
  <sheetData>
    <row r="1" spans="1:48"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E1" s="121"/>
      <c r="AF1" s="1">
        <v>2013</v>
      </c>
      <c r="AL1" s="1" t="s">
        <v>62</v>
      </c>
      <c r="AM1" s="1"/>
      <c r="AN1" s="1"/>
      <c r="AO1" s="1"/>
      <c r="AP1" s="1"/>
      <c r="AR1" s="1">
        <v>2019</v>
      </c>
      <c r="AS1" s="1"/>
      <c r="AT1" s="1"/>
      <c r="AU1" s="1"/>
      <c r="AV1" s="1"/>
    </row>
    <row r="2" spans="1:48" ht="13.5" thickBot="1" x14ac:dyDescent="0.25">
      <c r="A2" s="112" t="s">
        <v>102</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89" t="s">
        <v>0</v>
      </c>
      <c r="AG3" s="89" t="s">
        <v>1</v>
      </c>
      <c r="AH3" s="89" t="s">
        <v>42</v>
      </c>
      <c r="AI3" s="89" t="s">
        <v>3</v>
      </c>
      <c r="AJ3" s="89" t="s">
        <v>39</v>
      </c>
      <c r="AL3" s="79"/>
      <c r="AM3" s="79"/>
      <c r="AN3" s="79"/>
      <c r="AO3" s="79"/>
      <c r="AP3" s="79" t="s">
        <v>63</v>
      </c>
      <c r="AR3" s="89" t="s">
        <v>0</v>
      </c>
      <c r="AS3" s="89" t="s">
        <v>1</v>
      </c>
      <c r="AT3" s="89" t="s">
        <v>42</v>
      </c>
      <c r="AU3" s="89" t="s">
        <v>3</v>
      </c>
      <c r="AV3" s="89" t="s">
        <v>39</v>
      </c>
    </row>
    <row r="4" spans="1:48" x14ac:dyDescent="0.2">
      <c r="A4" s="40" t="s">
        <v>40</v>
      </c>
      <c r="B4" s="41"/>
      <c r="C4" s="41"/>
      <c r="D4" s="41"/>
      <c r="E4" s="41"/>
      <c r="F4" s="41"/>
      <c r="G4" s="120"/>
      <c r="H4" s="41"/>
      <c r="I4" s="41"/>
      <c r="J4" s="41"/>
      <c r="K4" s="41"/>
      <c r="L4" s="41"/>
      <c r="M4" s="120"/>
      <c r="N4" s="41"/>
      <c r="O4" s="41"/>
      <c r="P4" s="41"/>
      <c r="Q4" s="41"/>
      <c r="R4" s="41"/>
      <c r="S4" s="111"/>
      <c r="T4" s="41"/>
      <c r="U4" s="41"/>
      <c r="V4" s="41"/>
      <c r="W4" s="41"/>
      <c r="X4" s="41"/>
      <c r="Y4" s="121"/>
      <c r="Z4" s="41"/>
      <c r="AA4" s="41"/>
      <c r="AB4" s="41"/>
      <c r="AC4" s="41"/>
      <c r="AD4" s="41"/>
      <c r="AE4" s="121"/>
      <c r="AF4" s="41">
        <v>183.35192054657958</v>
      </c>
      <c r="AG4" s="41">
        <v>0</v>
      </c>
      <c r="AH4" s="41">
        <v>0</v>
      </c>
      <c r="AI4" s="41">
        <v>0</v>
      </c>
      <c r="AJ4" s="41">
        <v>183.35192054657958</v>
      </c>
      <c r="AL4" s="58"/>
      <c r="AM4" s="58"/>
      <c r="AN4" s="58"/>
      <c r="AO4" s="58"/>
      <c r="AP4" s="58"/>
      <c r="AR4" s="41">
        <v>300.34034050806844</v>
      </c>
      <c r="AS4" s="41">
        <v>0</v>
      </c>
      <c r="AT4" s="41">
        <v>0</v>
      </c>
      <c r="AU4" s="41">
        <v>0</v>
      </c>
      <c r="AV4" s="41">
        <v>300.34034050806844</v>
      </c>
    </row>
    <row r="5" spans="1:48" x14ac:dyDescent="0.2">
      <c r="A5" s="78">
        <v>0</v>
      </c>
      <c r="B5" s="77"/>
      <c r="C5" s="77"/>
      <c r="D5" s="77"/>
      <c r="E5" s="77"/>
      <c r="F5" s="77"/>
      <c r="G5" s="120"/>
      <c r="H5" s="77"/>
      <c r="I5" s="77"/>
      <c r="J5" s="77"/>
      <c r="K5" s="77"/>
      <c r="L5" s="77"/>
      <c r="M5" s="120"/>
      <c r="N5" s="77"/>
      <c r="O5" s="77"/>
      <c r="P5" s="77"/>
      <c r="Q5" s="77"/>
      <c r="R5" s="77"/>
      <c r="S5" s="111"/>
      <c r="T5" s="77"/>
      <c r="U5" s="77"/>
      <c r="V5" s="77"/>
      <c r="W5" s="77"/>
      <c r="X5" s="77"/>
      <c r="Y5" s="121"/>
      <c r="Z5" s="77"/>
      <c r="AA5" s="77"/>
      <c r="AB5" s="77"/>
      <c r="AC5" s="77"/>
      <c r="AD5" s="77"/>
      <c r="AE5" s="121"/>
      <c r="AF5" s="77">
        <v>287.46467982348241</v>
      </c>
      <c r="AG5" s="77">
        <v>0</v>
      </c>
      <c r="AH5" s="77">
        <v>0</v>
      </c>
      <c r="AI5" s="77">
        <v>0</v>
      </c>
      <c r="AJ5" s="77">
        <v>287.46467982348241</v>
      </c>
      <c r="AL5" s="59"/>
      <c r="AM5" s="59"/>
      <c r="AN5" s="59"/>
      <c r="AO5" s="108"/>
      <c r="AP5" s="108"/>
      <c r="AR5" s="77">
        <v>732.31586936032113</v>
      </c>
      <c r="AS5" s="77">
        <v>0</v>
      </c>
      <c r="AT5" s="77">
        <v>51.191557232601156</v>
      </c>
      <c r="AU5" s="77">
        <v>0</v>
      </c>
      <c r="AV5" s="77">
        <v>783.50742659292223</v>
      </c>
    </row>
    <row r="6" spans="1:48" x14ac:dyDescent="0.2">
      <c r="A6" s="40">
        <v>1</v>
      </c>
      <c r="B6" s="41"/>
      <c r="C6" s="41"/>
      <c r="D6" s="41"/>
      <c r="E6" s="41"/>
      <c r="F6" s="41"/>
      <c r="G6" s="120"/>
      <c r="H6" s="41"/>
      <c r="I6" s="41"/>
      <c r="J6" s="41"/>
      <c r="K6" s="41"/>
      <c r="L6" s="41"/>
      <c r="M6" s="120"/>
      <c r="N6" s="41"/>
      <c r="O6" s="41"/>
      <c r="P6" s="41"/>
      <c r="Q6" s="41"/>
      <c r="R6" s="41"/>
      <c r="S6" s="111"/>
      <c r="T6" s="41"/>
      <c r="U6" s="41"/>
      <c r="V6" s="41"/>
      <c r="W6" s="41"/>
      <c r="X6" s="41"/>
      <c r="Y6" s="121"/>
      <c r="Z6" s="41"/>
      <c r="AA6" s="41"/>
      <c r="AB6" s="41"/>
      <c r="AC6" s="41"/>
      <c r="AD6" s="41"/>
      <c r="AE6" s="121"/>
      <c r="AF6" s="41">
        <v>104.07819855982198</v>
      </c>
      <c r="AG6" s="41">
        <v>0</v>
      </c>
      <c r="AH6" s="41">
        <v>0</v>
      </c>
      <c r="AI6" s="41">
        <v>0</v>
      </c>
      <c r="AJ6" s="41">
        <v>104.07819855982198</v>
      </c>
      <c r="AL6" s="58"/>
      <c r="AM6" s="58"/>
      <c r="AN6" s="58"/>
      <c r="AO6" s="58"/>
      <c r="AP6" s="58"/>
      <c r="AR6" s="41">
        <v>122.2811268737572</v>
      </c>
      <c r="AS6" s="41">
        <v>3.8328465484108065E-2</v>
      </c>
      <c r="AT6" s="41">
        <v>51.191557232601156</v>
      </c>
      <c r="AU6" s="41">
        <v>0</v>
      </c>
      <c r="AV6" s="41">
        <v>173.51101257184246</v>
      </c>
    </row>
    <row r="7" spans="1:48" x14ac:dyDescent="0.2">
      <c r="A7" s="78">
        <v>2</v>
      </c>
      <c r="B7" s="77"/>
      <c r="C7" s="77"/>
      <c r="D7" s="77"/>
      <c r="E7" s="77"/>
      <c r="F7" s="77"/>
      <c r="G7" s="120"/>
      <c r="H7" s="77"/>
      <c r="I7" s="77"/>
      <c r="J7" s="77"/>
      <c r="K7" s="77"/>
      <c r="L7" s="77"/>
      <c r="M7" s="120"/>
      <c r="N7" s="77"/>
      <c r="O7" s="77"/>
      <c r="P7" s="77"/>
      <c r="Q7" s="77"/>
      <c r="R7" s="77"/>
      <c r="S7" s="111"/>
      <c r="T7" s="77"/>
      <c r="U7" s="77"/>
      <c r="V7" s="77"/>
      <c r="W7" s="77"/>
      <c r="X7" s="77"/>
      <c r="Y7" s="121"/>
      <c r="Z7" s="77"/>
      <c r="AA7" s="77"/>
      <c r="AB7" s="77"/>
      <c r="AC7" s="77"/>
      <c r="AD7" s="77"/>
      <c r="AE7" s="121"/>
      <c r="AF7" s="77">
        <v>104.07819855982198</v>
      </c>
      <c r="AG7" s="77">
        <v>0</v>
      </c>
      <c r="AH7" s="77">
        <v>0</v>
      </c>
      <c r="AI7" s="77">
        <v>0</v>
      </c>
      <c r="AJ7" s="77">
        <v>104.07819855982198</v>
      </c>
      <c r="AL7" s="59"/>
      <c r="AM7" s="59"/>
      <c r="AN7" s="59"/>
      <c r="AO7" s="108"/>
      <c r="AP7" s="108"/>
      <c r="AR7" s="77">
        <v>122.2811268737572</v>
      </c>
      <c r="AS7" s="77">
        <v>31.032086847639977</v>
      </c>
      <c r="AT7" s="77">
        <v>51.191557232601163</v>
      </c>
      <c r="AU7" s="77">
        <v>0</v>
      </c>
      <c r="AV7" s="77">
        <v>204.50477095399833</v>
      </c>
    </row>
    <row r="8" spans="1:48" x14ac:dyDescent="0.2">
      <c r="A8" s="40">
        <v>3</v>
      </c>
      <c r="B8" s="41"/>
      <c r="C8" s="41"/>
      <c r="D8" s="41"/>
      <c r="E8" s="41"/>
      <c r="F8" s="41"/>
      <c r="G8" s="120"/>
      <c r="H8" s="41"/>
      <c r="I8" s="41"/>
      <c r="J8" s="41"/>
      <c r="K8" s="41"/>
      <c r="L8" s="41"/>
      <c r="M8" s="120"/>
      <c r="N8" s="41"/>
      <c r="O8" s="41"/>
      <c r="P8" s="41"/>
      <c r="Q8" s="41"/>
      <c r="R8" s="41"/>
      <c r="S8" s="111"/>
      <c r="T8" s="41"/>
      <c r="U8" s="41"/>
      <c r="V8" s="41"/>
      <c r="W8" s="41"/>
      <c r="X8" s="41"/>
      <c r="Y8" s="121"/>
      <c r="Z8" s="41"/>
      <c r="AA8" s="41"/>
      <c r="AB8" s="41"/>
      <c r="AC8" s="41"/>
      <c r="AD8" s="41"/>
      <c r="AE8" s="121"/>
      <c r="AF8" s="41">
        <v>104.078198559822</v>
      </c>
      <c r="AG8" s="41">
        <v>216.56546454350428</v>
      </c>
      <c r="AH8" s="41">
        <v>0</v>
      </c>
      <c r="AI8" s="41">
        <v>0</v>
      </c>
      <c r="AJ8" s="41">
        <v>320.64366310332628</v>
      </c>
      <c r="AL8" s="58"/>
      <c r="AM8" s="58"/>
      <c r="AN8" s="58"/>
      <c r="AO8" s="58"/>
      <c r="AP8" s="58"/>
      <c r="AR8" s="41">
        <v>122.2811268737572</v>
      </c>
      <c r="AS8" s="41">
        <v>459.83282595604425</v>
      </c>
      <c r="AT8" s="41">
        <v>51.191557232601156</v>
      </c>
      <c r="AU8" s="41">
        <v>0</v>
      </c>
      <c r="AV8" s="41">
        <v>633.30551006240262</v>
      </c>
    </row>
    <row r="9" spans="1:48" x14ac:dyDescent="0.2">
      <c r="A9" s="78">
        <v>4</v>
      </c>
      <c r="B9" s="77"/>
      <c r="C9" s="77"/>
      <c r="D9" s="77"/>
      <c r="E9" s="77"/>
      <c r="F9" s="77"/>
      <c r="G9" s="120"/>
      <c r="H9" s="77"/>
      <c r="I9" s="77"/>
      <c r="J9" s="77"/>
      <c r="K9" s="77"/>
      <c r="L9" s="77"/>
      <c r="M9" s="120"/>
      <c r="N9" s="77"/>
      <c r="O9" s="77"/>
      <c r="P9" s="77"/>
      <c r="Q9" s="77"/>
      <c r="R9" s="77"/>
      <c r="S9" s="111"/>
      <c r="T9" s="77"/>
      <c r="U9" s="77"/>
      <c r="V9" s="77"/>
      <c r="W9" s="77"/>
      <c r="X9" s="77"/>
      <c r="Y9" s="121"/>
      <c r="Z9" s="77"/>
      <c r="AA9" s="77"/>
      <c r="AB9" s="77"/>
      <c r="AC9" s="77"/>
      <c r="AD9" s="77"/>
      <c r="AE9" s="121"/>
      <c r="AF9" s="77">
        <v>104.07819855982198</v>
      </c>
      <c r="AG9" s="77">
        <v>1049.8749578085697</v>
      </c>
      <c r="AH9" s="77">
        <v>0</v>
      </c>
      <c r="AI9" s="77">
        <v>0</v>
      </c>
      <c r="AJ9" s="77">
        <v>1153.9531563683915</v>
      </c>
      <c r="AL9" s="108"/>
      <c r="AM9" s="108"/>
      <c r="AN9" s="108"/>
      <c r="AO9" s="108"/>
      <c r="AP9" s="108"/>
      <c r="AR9" s="77">
        <v>122.2811268737572</v>
      </c>
      <c r="AS9" s="77">
        <v>1697.4538164223432</v>
      </c>
      <c r="AT9" s="77">
        <v>51.191557232601156</v>
      </c>
      <c r="AU9" s="77">
        <v>0</v>
      </c>
      <c r="AV9" s="77">
        <v>1870.9265005287014</v>
      </c>
    </row>
    <row r="10" spans="1:48" x14ac:dyDescent="0.2">
      <c r="A10" s="40">
        <v>5</v>
      </c>
      <c r="B10" s="41"/>
      <c r="C10" s="41"/>
      <c r="D10" s="41"/>
      <c r="E10" s="41"/>
      <c r="F10" s="41"/>
      <c r="G10" s="120"/>
      <c r="H10" s="41"/>
      <c r="I10" s="41"/>
      <c r="J10" s="41"/>
      <c r="K10" s="41"/>
      <c r="L10" s="41"/>
      <c r="M10" s="120"/>
      <c r="N10" s="41"/>
      <c r="O10" s="41"/>
      <c r="P10" s="41"/>
      <c r="Q10" s="41"/>
      <c r="R10" s="41"/>
      <c r="S10" s="111"/>
      <c r="T10" s="41"/>
      <c r="U10" s="41"/>
      <c r="V10" s="41"/>
      <c r="W10" s="41"/>
      <c r="X10" s="41"/>
      <c r="Y10" s="121"/>
      <c r="Z10" s="41"/>
      <c r="AA10" s="41"/>
      <c r="AB10" s="41"/>
      <c r="AC10" s="41"/>
      <c r="AD10" s="41"/>
      <c r="AE10" s="121"/>
      <c r="AF10" s="41">
        <v>104.078198559822</v>
      </c>
      <c r="AG10" s="41">
        <v>1218.6479688289492</v>
      </c>
      <c r="AH10" s="41">
        <v>0</v>
      </c>
      <c r="AI10" s="41">
        <v>824.00839458463588</v>
      </c>
      <c r="AJ10" s="41">
        <v>2146.7345619734069</v>
      </c>
      <c r="AL10" s="58"/>
      <c r="AM10" s="58"/>
      <c r="AN10" s="58"/>
      <c r="AO10" s="58"/>
      <c r="AP10" s="58"/>
      <c r="AR10" s="41">
        <v>122.28112687375723</v>
      </c>
      <c r="AS10" s="41">
        <v>2969.5267606840439</v>
      </c>
      <c r="AT10" s="41">
        <v>51.191557232601163</v>
      </c>
      <c r="AU10" s="41">
        <v>403.08189940173679</v>
      </c>
      <c r="AV10" s="41">
        <v>3546.0813441921391</v>
      </c>
    </row>
    <row r="11" spans="1:48" x14ac:dyDescent="0.2">
      <c r="A11" s="78">
        <v>6</v>
      </c>
      <c r="B11" s="77"/>
      <c r="C11" s="77"/>
      <c r="D11" s="77"/>
      <c r="E11" s="77"/>
      <c r="F11" s="77"/>
      <c r="G11" s="120"/>
      <c r="H11" s="77"/>
      <c r="I11" s="77"/>
      <c r="J11" s="77"/>
      <c r="K11" s="77"/>
      <c r="L11" s="77"/>
      <c r="M11" s="120"/>
      <c r="N11" s="77"/>
      <c r="O11" s="77"/>
      <c r="P11" s="77"/>
      <c r="Q11" s="77"/>
      <c r="R11" s="77"/>
      <c r="S11" s="111"/>
      <c r="T11" s="77"/>
      <c r="U11" s="77"/>
      <c r="V11" s="77"/>
      <c r="W11" s="77"/>
      <c r="X11" s="77"/>
      <c r="Y11" s="121"/>
      <c r="Z11" s="77"/>
      <c r="AA11" s="77"/>
      <c r="AB11" s="77"/>
      <c r="AC11" s="77"/>
      <c r="AD11" s="77"/>
      <c r="AE11" s="121"/>
      <c r="AF11" s="77">
        <v>104.078198559822</v>
      </c>
      <c r="AG11" s="77">
        <v>0</v>
      </c>
      <c r="AH11" s="77">
        <v>0</v>
      </c>
      <c r="AI11" s="77">
        <v>2516.2600081414585</v>
      </c>
      <c r="AJ11" s="77">
        <v>2620.3382067012803</v>
      </c>
      <c r="AL11" s="108"/>
      <c r="AM11" s="108"/>
      <c r="AN11" s="108"/>
      <c r="AO11" s="108"/>
      <c r="AP11" s="108"/>
      <c r="AR11" s="77">
        <v>122.28112687375717</v>
      </c>
      <c r="AS11" s="77">
        <v>0</v>
      </c>
      <c r="AT11" s="77">
        <v>51.191557232601156</v>
      </c>
      <c r="AU11" s="77">
        <v>3419.8675521392161</v>
      </c>
      <c r="AV11" s="77">
        <v>3593.3402362455745</v>
      </c>
    </row>
    <row r="12" spans="1:48" x14ac:dyDescent="0.2">
      <c r="A12" s="40">
        <v>7</v>
      </c>
      <c r="B12" s="41"/>
      <c r="C12" s="41"/>
      <c r="D12" s="41"/>
      <c r="E12" s="41"/>
      <c r="F12" s="41"/>
      <c r="G12" s="120"/>
      <c r="H12" s="41"/>
      <c r="I12" s="41"/>
      <c r="J12" s="41"/>
      <c r="K12" s="41"/>
      <c r="L12" s="41"/>
      <c r="M12" s="120"/>
      <c r="N12" s="41"/>
      <c r="O12" s="41"/>
      <c r="P12" s="41"/>
      <c r="Q12" s="41"/>
      <c r="R12" s="41"/>
      <c r="S12" s="111"/>
      <c r="T12" s="41"/>
      <c r="U12" s="41"/>
      <c r="V12" s="41"/>
      <c r="W12" s="41"/>
      <c r="X12" s="41"/>
      <c r="Y12" s="121"/>
      <c r="Z12" s="41"/>
      <c r="AA12" s="41"/>
      <c r="AB12" s="41"/>
      <c r="AC12" s="41"/>
      <c r="AD12" s="41"/>
      <c r="AE12" s="121"/>
      <c r="AF12" s="41">
        <v>104.078198559822</v>
      </c>
      <c r="AG12" s="41">
        <v>0</v>
      </c>
      <c r="AH12" s="41">
        <v>0</v>
      </c>
      <c r="AI12" s="41">
        <v>2546.8271289139334</v>
      </c>
      <c r="AJ12" s="41">
        <v>2650.9053274737553</v>
      </c>
      <c r="AL12" s="58"/>
      <c r="AM12" s="58"/>
      <c r="AN12" s="58"/>
      <c r="AO12" s="58"/>
      <c r="AP12" s="58"/>
      <c r="AR12" s="41">
        <v>122.28112687375717</v>
      </c>
      <c r="AS12" s="41">
        <v>0</v>
      </c>
      <c r="AT12" s="41">
        <v>51.191557232601156</v>
      </c>
      <c r="AU12" s="41">
        <v>3694.8695420842814</v>
      </c>
      <c r="AV12" s="41">
        <v>3868.3422261906398</v>
      </c>
    </row>
    <row r="13" spans="1:48" x14ac:dyDescent="0.2">
      <c r="A13" s="78">
        <v>8</v>
      </c>
      <c r="B13" s="77"/>
      <c r="C13" s="77"/>
      <c r="D13" s="77"/>
      <c r="E13" s="77"/>
      <c r="F13" s="77"/>
      <c r="G13" s="120"/>
      <c r="H13" s="77"/>
      <c r="I13" s="77"/>
      <c r="J13" s="77"/>
      <c r="K13" s="77"/>
      <c r="L13" s="77"/>
      <c r="M13" s="120"/>
      <c r="N13" s="77"/>
      <c r="O13" s="77"/>
      <c r="P13" s="77"/>
      <c r="Q13" s="77"/>
      <c r="R13" s="77"/>
      <c r="S13" s="111"/>
      <c r="T13" s="77"/>
      <c r="U13" s="77"/>
      <c r="V13" s="77"/>
      <c r="W13" s="77"/>
      <c r="X13" s="77"/>
      <c r="Y13" s="121"/>
      <c r="Z13" s="77"/>
      <c r="AA13" s="77"/>
      <c r="AB13" s="77"/>
      <c r="AC13" s="77"/>
      <c r="AD13" s="77"/>
      <c r="AE13" s="121"/>
      <c r="AF13" s="77">
        <v>104.07819855982197</v>
      </c>
      <c r="AG13" s="77">
        <v>0</v>
      </c>
      <c r="AH13" s="77">
        <v>0</v>
      </c>
      <c r="AI13" s="77">
        <v>2551.7688680803294</v>
      </c>
      <c r="AJ13" s="77">
        <v>2655.8470666401513</v>
      </c>
      <c r="AL13" s="108"/>
      <c r="AM13" s="108"/>
      <c r="AN13" s="108"/>
      <c r="AO13" s="108"/>
      <c r="AP13" s="108"/>
      <c r="AQ13" s="121"/>
      <c r="AR13" s="77">
        <v>122.2811268737572</v>
      </c>
      <c r="AS13" s="77">
        <v>0</v>
      </c>
      <c r="AT13" s="77">
        <v>51.191557232601149</v>
      </c>
      <c r="AU13" s="77">
        <v>3662.0317257839843</v>
      </c>
      <c r="AV13" s="77">
        <v>3835.5044098903427</v>
      </c>
    </row>
    <row r="14" spans="1:48" x14ac:dyDescent="0.2">
      <c r="A14" s="40">
        <v>9</v>
      </c>
      <c r="B14" s="41"/>
      <c r="C14" s="41"/>
      <c r="D14" s="41"/>
      <c r="E14" s="41"/>
      <c r="F14" s="41"/>
      <c r="G14" s="120"/>
      <c r="H14" s="41"/>
      <c r="I14" s="41"/>
      <c r="J14" s="41"/>
      <c r="K14" s="41"/>
      <c r="L14" s="41"/>
      <c r="M14" s="120"/>
      <c r="N14" s="41"/>
      <c r="O14" s="41"/>
      <c r="P14" s="41"/>
      <c r="Q14" s="41"/>
      <c r="R14" s="41"/>
      <c r="S14" s="111"/>
      <c r="T14" s="41"/>
      <c r="U14" s="41"/>
      <c r="V14" s="41"/>
      <c r="W14" s="41"/>
      <c r="X14" s="41"/>
      <c r="Y14" s="121"/>
      <c r="Z14" s="41"/>
      <c r="AA14" s="41"/>
      <c r="AB14" s="41"/>
      <c r="AC14" s="41"/>
      <c r="AD14" s="41"/>
      <c r="AE14" s="121"/>
      <c r="AF14" s="41">
        <v>104.07819855982198</v>
      </c>
      <c r="AG14" s="41">
        <v>0</v>
      </c>
      <c r="AH14" s="41">
        <v>0</v>
      </c>
      <c r="AI14" s="41">
        <v>2554.7779616068433</v>
      </c>
      <c r="AJ14" s="41">
        <v>2658.8561601666652</v>
      </c>
      <c r="AL14" s="58"/>
      <c r="AM14" s="58"/>
      <c r="AN14" s="58"/>
      <c r="AO14" s="58"/>
      <c r="AP14" s="58"/>
      <c r="AR14" s="41">
        <v>122.2811268737572</v>
      </c>
      <c r="AS14" s="41">
        <v>0</v>
      </c>
      <c r="AT14" s="41">
        <v>51.191557232601156</v>
      </c>
      <c r="AU14" s="41">
        <v>3738.5074965230847</v>
      </c>
      <c r="AV14" s="41">
        <v>3911.9801806294431</v>
      </c>
    </row>
    <row r="15" spans="1:48" x14ac:dyDescent="0.2">
      <c r="A15" s="78">
        <v>10</v>
      </c>
      <c r="B15" s="77"/>
      <c r="C15" s="77"/>
      <c r="D15" s="77"/>
      <c r="E15" s="77"/>
      <c r="F15" s="77"/>
      <c r="G15" s="120"/>
      <c r="H15" s="77"/>
      <c r="I15" s="77"/>
      <c r="J15" s="77"/>
      <c r="K15" s="77"/>
      <c r="L15" s="77"/>
      <c r="M15" s="120"/>
      <c r="N15" s="77"/>
      <c r="O15" s="77"/>
      <c r="P15" s="77"/>
      <c r="Q15" s="77"/>
      <c r="R15" s="77"/>
      <c r="S15" s="111"/>
      <c r="T15" s="77"/>
      <c r="U15" s="77"/>
      <c r="V15" s="77"/>
      <c r="W15" s="77"/>
      <c r="X15" s="77"/>
      <c r="Y15" s="121"/>
      <c r="Z15" s="77"/>
      <c r="AA15" s="77"/>
      <c r="AB15" s="77"/>
      <c r="AC15" s="77"/>
      <c r="AD15" s="77"/>
      <c r="AE15" s="121"/>
      <c r="AF15" s="77">
        <v>104.07819855982198</v>
      </c>
      <c r="AG15" s="77">
        <v>0</v>
      </c>
      <c r="AH15" s="77">
        <v>0</v>
      </c>
      <c r="AI15" s="77">
        <v>2872.8803051569844</v>
      </c>
      <c r="AJ15" s="77">
        <v>2976.9585037168063</v>
      </c>
      <c r="AL15" s="108"/>
      <c r="AM15" s="108"/>
      <c r="AN15" s="108"/>
      <c r="AO15" s="108"/>
      <c r="AP15" s="108"/>
      <c r="AR15" s="77">
        <v>122.2811268737572</v>
      </c>
      <c r="AS15" s="77">
        <v>0</v>
      </c>
      <c r="AT15" s="77">
        <v>51.191557232601156</v>
      </c>
      <c r="AU15" s="77">
        <v>4157.8337319162638</v>
      </c>
      <c r="AV15" s="77">
        <v>4331.3064160226222</v>
      </c>
    </row>
    <row r="16" spans="1:48" x14ac:dyDescent="0.2">
      <c r="A16" s="40">
        <v>11</v>
      </c>
      <c r="B16" s="41"/>
      <c r="C16" s="41"/>
      <c r="D16" s="41"/>
      <c r="E16" s="41"/>
      <c r="F16" s="41"/>
      <c r="G16" s="120"/>
      <c r="H16" s="41"/>
      <c r="I16" s="41"/>
      <c r="J16" s="41"/>
      <c r="K16" s="41"/>
      <c r="L16" s="41"/>
      <c r="M16" s="120"/>
      <c r="N16" s="41"/>
      <c r="O16" s="41"/>
      <c r="P16" s="41"/>
      <c r="Q16" s="41"/>
      <c r="R16" s="41"/>
      <c r="S16" s="111"/>
      <c r="T16" s="41"/>
      <c r="U16" s="41"/>
      <c r="V16" s="41"/>
      <c r="W16" s="41"/>
      <c r="X16" s="41"/>
      <c r="Y16" s="121"/>
      <c r="Z16" s="41"/>
      <c r="AA16" s="41"/>
      <c r="AB16" s="41"/>
      <c r="AC16" s="41"/>
      <c r="AD16" s="41"/>
      <c r="AE16" s="121"/>
      <c r="AF16" s="41">
        <v>104.07819855982198</v>
      </c>
      <c r="AG16" s="41">
        <v>0</v>
      </c>
      <c r="AH16" s="41">
        <v>0</v>
      </c>
      <c r="AI16" s="41">
        <v>2862.1296787784772</v>
      </c>
      <c r="AJ16" s="41">
        <v>2966.2078773382991</v>
      </c>
      <c r="AL16" s="58"/>
      <c r="AM16" s="58"/>
      <c r="AN16" s="58"/>
      <c r="AO16" s="58"/>
      <c r="AP16" s="58"/>
      <c r="AR16" s="41">
        <v>122.2811268737572</v>
      </c>
      <c r="AS16" s="41">
        <v>0</v>
      </c>
      <c r="AT16" s="41">
        <v>51.191557232601163</v>
      </c>
      <c r="AU16" s="41">
        <v>4167.5502707401538</v>
      </c>
      <c r="AV16" s="41">
        <v>4341.0229548465122</v>
      </c>
    </row>
    <row r="17" spans="1:48" x14ac:dyDescent="0.2">
      <c r="A17" s="78">
        <v>12</v>
      </c>
      <c r="B17" s="77"/>
      <c r="C17" s="77"/>
      <c r="D17" s="77"/>
      <c r="E17" s="77"/>
      <c r="F17" s="77"/>
      <c r="G17" s="120"/>
      <c r="H17" s="77"/>
      <c r="I17" s="77"/>
      <c r="J17" s="77"/>
      <c r="K17" s="77"/>
      <c r="L17" s="77"/>
      <c r="M17" s="120"/>
      <c r="N17" s="77"/>
      <c r="O17" s="77"/>
      <c r="P17" s="77"/>
      <c r="Q17" s="77"/>
      <c r="R17" s="77"/>
      <c r="S17" s="111"/>
      <c r="T17" s="77"/>
      <c r="U17" s="77"/>
      <c r="V17" s="77"/>
      <c r="W17" s="77"/>
      <c r="X17" s="77"/>
      <c r="Y17" s="121"/>
      <c r="Z17" s="77"/>
      <c r="AA17" s="77"/>
      <c r="AB17" s="77"/>
      <c r="AC17" s="77"/>
      <c r="AD17" s="77"/>
      <c r="AE17" s="121"/>
      <c r="AF17" s="77">
        <v>104.07819855982197</v>
      </c>
      <c r="AG17" s="77">
        <v>0</v>
      </c>
      <c r="AH17" s="77">
        <v>0</v>
      </c>
      <c r="AI17" s="77">
        <v>2898.980204447088</v>
      </c>
      <c r="AJ17" s="77">
        <v>3003.0584030069099</v>
      </c>
      <c r="AL17" s="108"/>
      <c r="AM17" s="108"/>
      <c r="AN17" s="108"/>
      <c r="AO17" s="108"/>
      <c r="AP17" s="108"/>
      <c r="AR17" s="77">
        <v>122.2811268737572</v>
      </c>
      <c r="AS17" s="77">
        <v>0</v>
      </c>
      <c r="AT17" s="77">
        <v>51.191557232601156</v>
      </c>
      <c r="AU17" s="77">
        <v>4130.0059259366917</v>
      </c>
      <c r="AV17" s="77">
        <v>4303.4786100430501</v>
      </c>
    </row>
    <row r="18" spans="1:48" x14ac:dyDescent="0.2">
      <c r="A18" s="40">
        <v>13</v>
      </c>
      <c r="B18" s="41"/>
      <c r="C18" s="41"/>
      <c r="D18" s="41"/>
      <c r="E18" s="41"/>
      <c r="F18" s="41"/>
      <c r="G18" s="120"/>
      <c r="H18" s="41"/>
      <c r="I18" s="41"/>
      <c r="J18" s="41"/>
      <c r="K18" s="41"/>
      <c r="L18" s="41"/>
      <c r="M18" s="120"/>
      <c r="N18" s="41"/>
      <c r="O18" s="41"/>
      <c r="P18" s="41"/>
      <c r="Q18" s="41"/>
      <c r="R18" s="41"/>
      <c r="S18" s="111"/>
      <c r="T18" s="41"/>
      <c r="U18" s="41"/>
      <c r="V18" s="41"/>
      <c r="W18" s="41"/>
      <c r="X18" s="41"/>
      <c r="Y18" s="121"/>
      <c r="Z18" s="41"/>
      <c r="AA18" s="41"/>
      <c r="AB18" s="41"/>
      <c r="AC18" s="41"/>
      <c r="AD18" s="41"/>
      <c r="AE18" s="121"/>
      <c r="AF18" s="41">
        <v>104.078198559822</v>
      </c>
      <c r="AG18" s="41">
        <v>0</v>
      </c>
      <c r="AH18" s="41">
        <v>0</v>
      </c>
      <c r="AI18" s="41">
        <v>2847.8832032461055</v>
      </c>
      <c r="AJ18" s="41">
        <v>2951.9614018059274</v>
      </c>
      <c r="AL18" s="58"/>
      <c r="AM18" s="58"/>
      <c r="AN18" s="58"/>
      <c r="AO18" s="58"/>
      <c r="AP18" s="58"/>
      <c r="AR18" s="41">
        <v>122.2811268737572</v>
      </c>
      <c r="AS18" s="41">
        <v>0</v>
      </c>
      <c r="AT18" s="41">
        <v>0</v>
      </c>
      <c r="AU18" s="41">
        <v>4097.1011445309632</v>
      </c>
      <c r="AV18" s="41">
        <v>4219.3822714047201</v>
      </c>
    </row>
    <row r="19" spans="1:48" x14ac:dyDescent="0.2">
      <c r="A19" s="78">
        <v>14</v>
      </c>
      <c r="B19" s="77"/>
      <c r="C19" s="77"/>
      <c r="D19" s="77"/>
      <c r="E19" s="77"/>
      <c r="F19" s="77"/>
      <c r="G19" s="120"/>
      <c r="H19" s="77"/>
      <c r="I19" s="77"/>
      <c r="J19" s="77"/>
      <c r="K19" s="77"/>
      <c r="L19" s="77"/>
      <c r="M19" s="120"/>
      <c r="N19" s="77"/>
      <c r="O19" s="77"/>
      <c r="P19" s="77"/>
      <c r="Q19" s="77"/>
      <c r="R19" s="77"/>
      <c r="S19" s="111"/>
      <c r="T19" s="77"/>
      <c r="U19" s="77"/>
      <c r="V19" s="77"/>
      <c r="W19" s="77"/>
      <c r="X19" s="77"/>
      <c r="Y19" s="121"/>
      <c r="Z19" s="77"/>
      <c r="AA19" s="77"/>
      <c r="AB19" s="77"/>
      <c r="AC19" s="77"/>
      <c r="AD19" s="77"/>
      <c r="AE19" s="121"/>
      <c r="AF19" s="77">
        <v>104.078198559822</v>
      </c>
      <c r="AG19" s="77">
        <v>0</v>
      </c>
      <c r="AH19" s="77">
        <v>0</v>
      </c>
      <c r="AI19" s="77">
        <v>2717.7765291161049</v>
      </c>
      <c r="AJ19" s="77">
        <v>2821.8547276759268</v>
      </c>
      <c r="AL19" s="108"/>
      <c r="AM19" s="108"/>
      <c r="AN19" s="108"/>
      <c r="AO19" s="108"/>
      <c r="AP19" s="108"/>
      <c r="AR19" s="77">
        <v>122.2811268737572</v>
      </c>
      <c r="AS19" s="77">
        <v>0</v>
      </c>
      <c r="AT19" s="77">
        <v>0</v>
      </c>
      <c r="AU19" s="77">
        <v>3943.3164231220221</v>
      </c>
      <c r="AV19" s="77">
        <v>4065.5975499957794</v>
      </c>
    </row>
    <row r="20" spans="1:48" x14ac:dyDescent="0.2">
      <c r="A20" s="40">
        <v>15</v>
      </c>
      <c r="B20" s="41"/>
      <c r="C20" s="41"/>
      <c r="D20" s="41"/>
      <c r="E20" s="41"/>
      <c r="F20" s="41"/>
      <c r="G20" s="120"/>
      <c r="H20" s="41"/>
      <c r="I20" s="41"/>
      <c r="J20" s="41"/>
      <c r="K20" s="41"/>
      <c r="L20" s="41"/>
      <c r="M20" s="120"/>
      <c r="N20" s="41"/>
      <c r="O20" s="41"/>
      <c r="P20" s="41"/>
      <c r="Q20" s="41"/>
      <c r="R20" s="41"/>
      <c r="S20" s="111"/>
      <c r="T20" s="41"/>
      <c r="U20" s="41"/>
      <c r="V20" s="41"/>
      <c r="W20" s="41"/>
      <c r="X20" s="41"/>
      <c r="Y20" s="121"/>
      <c r="Z20" s="41"/>
      <c r="AA20" s="41"/>
      <c r="AB20" s="41"/>
      <c r="AC20" s="41"/>
      <c r="AD20" s="41"/>
      <c r="AE20" s="121"/>
      <c r="AF20" s="41">
        <v>104.078198559822</v>
      </c>
      <c r="AG20" s="41">
        <v>0</v>
      </c>
      <c r="AH20" s="41">
        <v>0</v>
      </c>
      <c r="AI20" s="41">
        <v>2554.6748334610274</v>
      </c>
      <c r="AJ20" s="41">
        <v>2658.7530320208493</v>
      </c>
      <c r="AL20" s="58"/>
      <c r="AM20" s="58"/>
      <c r="AN20" s="58"/>
      <c r="AO20" s="58"/>
      <c r="AP20" s="58"/>
      <c r="AR20" s="41">
        <v>122.2811268737572</v>
      </c>
      <c r="AS20" s="41">
        <v>0</v>
      </c>
      <c r="AT20" s="41">
        <v>0</v>
      </c>
      <c r="AU20" s="41">
        <v>3786.2461699555142</v>
      </c>
      <c r="AV20" s="41">
        <v>3908.5272968292716</v>
      </c>
    </row>
    <row r="21" spans="1:48" x14ac:dyDescent="0.2">
      <c r="A21" s="78">
        <v>16</v>
      </c>
      <c r="B21" s="77"/>
      <c r="C21" s="77"/>
      <c r="D21" s="77"/>
      <c r="E21" s="77"/>
      <c r="F21" s="77"/>
      <c r="G21" s="120"/>
      <c r="H21" s="77"/>
      <c r="I21" s="77"/>
      <c r="J21" s="77"/>
      <c r="K21" s="77"/>
      <c r="L21" s="77"/>
      <c r="M21" s="120"/>
      <c r="N21" s="77"/>
      <c r="O21" s="77"/>
      <c r="P21" s="77"/>
      <c r="Q21" s="77"/>
      <c r="R21" s="77"/>
      <c r="S21" s="111"/>
      <c r="T21" s="77"/>
      <c r="U21" s="77"/>
      <c r="V21" s="77"/>
      <c r="W21" s="77"/>
      <c r="X21" s="77"/>
      <c r="Y21" s="121"/>
      <c r="Z21" s="77"/>
      <c r="AA21" s="77"/>
      <c r="AB21" s="77"/>
      <c r="AC21" s="77"/>
      <c r="AD21" s="77"/>
      <c r="AE21" s="121"/>
      <c r="AF21" s="77">
        <v>83.676371967146295</v>
      </c>
      <c r="AG21" s="77">
        <v>0</v>
      </c>
      <c r="AH21" s="77">
        <v>0</v>
      </c>
      <c r="AI21" s="77">
        <v>2381.8853235659817</v>
      </c>
      <c r="AJ21" s="77">
        <v>2465.5616955331279</v>
      </c>
      <c r="AL21" s="108"/>
      <c r="AM21" s="108"/>
      <c r="AN21" s="108"/>
      <c r="AO21" s="108"/>
      <c r="AP21" s="108"/>
      <c r="AR21" s="77">
        <v>107.69034244375378</v>
      </c>
      <c r="AS21" s="77">
        <v>0</v>
      </c>
      <c r="AT21" s="77">
        <v>0</v>
      </c>
      <c r="AU21" s="77">
        <v>3597.6682997186026</v>
      </c>
      <c r="AV21" s="77">
        <v>3705.3586421623563</v>
      </c>
    </row>
    <row r="22" spans="1:48" x14ac:dyDescent="0.2">
      <c r="A22" s="40">
        <v>17</v>
      </c>
      <c r="B22" s="41"/>
      <c r="C22" s="41"/>
      <c r="D22" s="41"/>
      <c r="E22" s="41"/>
      <c r="F22" s="41"/>
      <c r="G22" s="120"/>
      <c r="H22" s="41"/>
      <c r="I22" s="41"/>
      <c r="J22" s="41"/>
      <c r="K22" s="41"/>
      <c r="L22" s="41"/>
      <c r="M22" s="120"/>
      <c r="N22" s="41"/>
      <c r="O22" s="41"/>
      <c r="P22" s="41"/>
      <c r="Q22" s="41"/>
      <c r="R22" s="41"/>
      <c r="S22" s="111"/>
      <c r="T22" s="41"/>
      <c r="U22" s="41"/>
      <c r="V22" s="41"/>
      <c r="W22" s="41"/>
      <c r="X22" s="41"/>
      <c r="Y22" s="121"/>
      <c r="Z22" s="41"/>
      <c r="AA22" s="41"/>
      <c r="AB22" s="41"/>
      <c r="AC22" s="41"/>
      <c r="AD22" s="41"/>
      <c r="AE22" s="121"/>
      <c r="AF22" s="41">
        <v>74.991789734624987</v>
      </c>
      <c r="AG22" s="41">
        <v>0</v>
      </c>
      <c r="AH22" s="41">
        <v>0</v>
      </c>
      <c r="AI22" s="41">
        <v>2176.2614646609663</v>
      </c>
      <c r="AJ22" s="41">
        <v>2251.2532543955913</v>
      </c>
      <c r="AL22" s="58"/>
      <c r="AM22" s="58"/>
      <c r="AN22" s="58"/>
      <c r="AO22" s="58"/>
      <c r="AP22" s="58"/>
      <c r="AR22" s="41">
        <v>99.943093840430976</v>
      </c>
      <c r="AS22" s="41">
        <v>0</v>
      </c>
      <c r="AT22" s="41">
        <v>0</v>
      </c>
      <c r="AU22" s="41">
        <v>3338.6857280128502</v>
      </c>
      <c r="AV22" s="41">
        <v>3438.6288218532814</v>
      </c>
    </row>
    <row r="23" spans="1:48" x14ac:dyDescent="0.2">
      <c r="A23" s="78">
        <v>18</v>
      </c>
      <c r="B23" s="77"/>
      <c r="C23" s="77"/>
      <c r="D23" s="77"/>
      <c r="E23" s="77"/>
      <c r="F23" s="77"/>
      <c r="G23" s="120"/>
      <c r="H23" s="77"/>
      <c r="I23" s="77"/>
      <c r="J23" s="77"/>
      <c r="K23" s="77"/>
      <c r="L23" s="77"/>
      <c r="M23" s="120"/>
      <c r="N23" s="77"/>
      <c r="O23" s="77"/>
      <c r="P23" s="77"/>
      <c r="Q23" s="77"/>
      <c r="R23" s="77"/>
      <c r="S23" s="111"/>
      <c r="T23" s="77"/>
      <c r="U23" s="77"/>
      <c r="V23" s="77"/>
      <c r="W23" s="77"/>
      <c r="X23" s="77"/>
      <c r="Y23" s="121"/>
      <c r="Z23" s="77"/>
      <c r="AA23" s="77"/>
      <c r="AB23" s="77"/>
      <c r="AC23" s="77"/>
      <c r="AD23" s="77"/>
      <c r="AE23" s="121"/>
      <c r="AF23" s="77">
        <v>57.41651529027984</v>
      </c>
      <c r="AG23" s="77">
        <v>0</v>
      </c>
      <c r="AH23" s="77">
        <v>0</v>
      </c>
      <c r="AI23" s="77">
        <v>2016.7026835488816</v>
      </c>
      <c r="AJ23" s="77">
        <v>2074.1191988391615</v>
      </c>
      <c r="AL23" s="108"/>
      <c r="AM23" s="108"/>
      <c r="AN23" s="108"/>
      <c r="AO23" s="108"/>
      <c r="AP23" s="108"/>
      <c r="AR23" s="77">
        <v>48.552090669544029</v>
      </c>
      <c r="AS23" s="77">
        <v>0</v>
      </c>
      <c r="AT23" s="77">
        <v>0</v>
      </c>
      <c r="AU23" s="77">
        <v>1590.4315973785458</v>
      </c>
      <c r="AV23" s="77">
        <v>1638.9836880480898</v>
      </c>
    </row>
    <row r="24" spans="1:48" x14ac:dyDescent="0.2">
      <c r="A24" s="40">
        <v>19</v>
      </c>
      <c r="B24" s="41"/>
      <c r="C24" s="41"/>
      <c r="D24" s="41"/>
      <c r="E24" s="41"/>
      <c r="F24" s="41"/>
      <c r="G24" s="120"/>
      <c r="H24" s="41"/>
      <c r="I24" s="41"/>
      <c r="J24" s="41"/>
      <c r="K24" s="41"/>
      <c r="L24" s="41"/>
      <c r="M24" s="120"/>
      <c r="N24" s="41"/>
      <c r="O24" s="41"/>
      <c r="P24" s="41"/>
      <c r="Q24" s="41"/>
      <c r="R24" s="41"/>
      <c r="S24" s="111"/>
      <c r="T24" s="41"/>
      <c r="U24" s="41"/>
      <c r="V24" s="41"/>
      <c r="W24" s="41"/>
      <c r="X24" s="41"/>
      <c r="Y24" s="121"/>
      <c r="Z24" s="41"/>
      <c r="AA24" s="41"/>
      <c r="AB24" s="41"/>
      <c r="AC24" s="41"/>
      <c r="AD24" s="41"/>
      <c r="AE24" s="121"/>
      <c r="AF24" s="41">
        <v>49.086911285237996</v>
      </c>
      <c r="AG24" s="41">
        <v>0</v>
      </c>
      <c r="AH24" s="41">
        <v>0</v>
      </c>
      <c r="AI24" s="41">
        <v>2057.1876573569721</v>
      </c>
      <c r="AJ24" s="41">
        <v>2106.2745686422099</v>
      </c>
      <c r="AL24" s="58"/>
      <c r="AM24" s="58"/>
      <c r="AN24" s="58"/>
      <c r="AO24" s="58"/>
      <c r="AP24" s="58"/>
      <c r="AR24" s="41">
        <v>57.102831263967474</v>
      </c>
      <c r="AS24" s="41">
        <v>0</v>
      </c>
      <c r="AT24" s="41">
        <v>0</v>
      </c>
      <c r="AU24" s="41">
        <v>1825.5457644574406</v>
      </c>
      <c r="AV24" s="41">
        <v>1882.6485957214081</v>
      </c>
    </row>
    <row r="25" spans="1:48" x14ac:dyDescent="0.2">
      <c r="A25" s="78">
        <v>20</v>
      </c>
      <c r="B25" s="77"/>
      <c r="C25" s="77"/>
      <c r="D25" s="77"/>
      <c r="E25" s="77"/>
      <c r="F25" s="77"/>
      <c r="G25" s="120"/>
      <c r="H25" s="77"/>
      <c r="I25" s="77"/>
      <c r="J25" s="77"/>
      <c r="K25" s="77"/>
      <c r="L25" s="77"/>
      <c r="M25" s="120"/>
      <c r="N25" s="77"/>
      <c r="O25" s="77"/>
      <c r="P25" s="77"/>
      <c r="Q25" s="77"/>
      <c r="R25" s="77"/>
      <c r="S25" s="111"/>
      <c r="T25" s="77"/>
      <c r="U25" s="77"/>
      <c r="V25" s="77"/>
      <c r="W25" s="77"/>
      <c r="X25" s="77"/>
      <c r="Y25" s="121"/>
      <c r="Z25" s="77"/>
      <c r="AA25" s="77"/>
      <c r="AB25" s="77"/>
      <c r="AC25" s="77"/>
      <c r="AD25" s="77"/>
      <c r="AE25" s="121"/>
      <c r="AF25" s="77">
        <v>53.170424786924364</v>
      </c>
      <c r="AG25" s="77">
        <v>0</v>
      </c>
      <c r="AH25" s="77">
        <v>0</v>
      </c>
      <c r="AI25" s="77">
        <v>2264.417607042215</v>
      </c>
      <c r="AJ25" s="77">
        <v>2317.5880318291393</v>
      </c>
      <c r="AL25" s="108"/>
      <c r="AM25" s="108"/>
      <c r="AN25" s="108"/>
      <c r="AO25" s="108"/>
      <c r="AP25" s="108"/>
      <c r="AR25" s="77">
        <v>68.349187485782366</v>
      </c>
      <c r="AS25" s="77">
        <v>0</v>
      </c>
      <c r="AT25" s="77">
        <v>0</v>
      </c>
      <c r="AU25" s="77">
        <v>2171.2649704895052</v>
      </c>
      <c r="AV25" s="77">
        <v>2239.6141579752875</v>
      </c>
    </row>
    <row r="26" spans="1:48" x14ac:dyDescent="0.2">
      <c r="A26" s="40">
        <v>21</v>
      </c>
      <c r="B26" s="41"/>
      <c r="C26" s="41"/>
      <c r="D26" s="41"/>
      <c r="E26" s="41"/>
      <c r="F26" s="41"/>
      <c r="G26" s="120"/>
      <c r="H26" s="41"/>
      <c r="I26" s="41"/>
      <c r="J26" s="41"/>
      <c r="K26" s="41"/>
      <c r="L26" s="41"/>
      <c r="M26" s="120"/>
      <c r="N26" s="41"/>
      <c r="O26" s="41"/>
      <c r="P26" s="41"/>
      <c r="Q26" s="41"/>
      <c r="R26" s="41"/>
      <c r="S26" s="111"/>
      <c r="T26" s="41"/>
      <c r="U26" s="41"/>
      <c r="V26" s="41"/>
      <c r="W26" s="41"/>
      <c r="X26" s="41"/>
      <c r="Y26" s="121"/>
      <c r="Z26" s="41"/>
      <c r="AA26" s="41"/>
      <c r="AB26" s="41"/>
      <c r="AC26" s="41"/>
      <c r="AD26" s="41"/>
      <c r="AE26" s="121"/>
      <c r="AF26" s="41">
        <v>51.669428183265055</v>
      </c>
      <c r="AG26" s="41">
        <v>0</v>
      </c>
      <c r="AH26" s="41">
        <v>0</v>
      </c>
      <c r="AI26" s="41">
        <v>2217.5552048012596</v>
      </c>
      <c r="AJ26" s="41">
        <v>2269.2246329845248</v>
      </c>
      <c r="AL26" s="58"/>
      <c r="AM26" s="58"/>
      <c r="AN26" s="58"/>
      <c r="AO26" s="58"/>
      <c r="AP26" s="58"/>
      <c r="AR26" s="41">
        <v>72.274834680585911</v>
      </c>
      <c r="AS26" s="41">
        <v>0</v>
      </c>
      <c r="AT26" s="41">
        <v>0</v>
      </c>
      <c r="AU26" s="41">
        <v>2293.5361389211616</v>
      </c>
      <c r="AV26" s="41">
        <v>2365.8109736017477</v>
      </c>
    </row>
    <row r="27" spans="1:48" x14ac:dyDescent="0.2">
      <c r="A27" s="78">
        <v>22</v>
      </c>
      <c r="B27" s="77"/>
      <c r="C27" s="77"/>
      <c r="D27" s="77"/>
      <c r="E27" s="77"/>
      <c r="F27" s="77"/>
      <c r="G27" s="120"/>
      <c r="H27" s="77"/>
      <c r="I27" s="77"/>
      <c r="J27" s="77"/>
      <c r="K27" s="77"/>
      <c r="L27" s="77"/>
      <c r="M27" s="120"/>
      <c r="N27" s="77"/>
      <c r="O27" s="77"/>
      <c r="P27" s="77"/>
      <c r="Q27" s="77"/>
      <c r="R27" s="77"/>
      <c r="S27" s="111"/>
      <c r="T27" s="77"/>
      <c r="U27" s="77"/>
      <c r="V27" s="77"/>
      <c r="W27" s="77"/>
      <c r="X27" s="77"/>
      <c r="Y27" s="121"/>
      <c r="Z27" s="77"/>
      <c r="AA27" s="77"/>
      <c r="AB27" s="77"/>
      <c r="AC27" s="77"/>
      <c r="AD27" s="77"/>
      <c r="AE27" s="121"/>
      <c r="AF27" s="77">
        <v>46.278695115618333</v>
      </c>
      <c r="AG27" s="77">
        <v>0</v>
      </c>
      <c r="AH27" s="77">
        <v>0</v>
      </c>
      <c r="AI27" s="77">
        <v>1982.5210848924096</v>
      </c>
      <c r="AJ27" s="77">
        <v>2028.7997800080279</v>
      </c>
      <c r="AL27" s="108"/>
      <c r="AM27" s="108"/>
      <c r="AN27" s="108"/>
      <c r="AO27" s="108"/>
      <c r="AP27" s="108"/>
      <c r="AQ27" s="121"/>
      <c r="AR27" s="77">
        <v>66.973332505281519</v>
      </c>
      <c r="AS27" s="77">
        <v>0</v>
      </c>
      <c r="AT27" s="77">
        <v>0</v>
      </c>
      <c r="AU27" s="77">
        <v>2124.6164473232293</v>
      </c>
      <c r="AV27" s="77">
        <v>2191.5897798285109</v>
      </c>
    </row>
    <row r="28" spans="1:48" x14ac:dyDescent="0.2">
      <c r="A28" s="40">
        <v>23</v>
      </c>
      <c r="B28" s="41"/>
      <c r="C28" s="41"/>
      <c r="D28" s="41"/>
      <c r="E28" s="41"/>
      <c r="F28" s="41"/>
      <c r="G28" s="120"/>
      <c r="H28" s="41"/>
      <c r="I28" s="41"/>
      <c r="J28" s="41"/>
      <c r="K28" s="41"/>
      <c r="L28" s="41"/>
      <c r="M28" s="120"/>
      <c r="N28" s="41"/>
      <c r="O28" s="41"/>
      <c r="P28" s="41"/>
      <c r="Q28" s="41"/>
      <c r="R28" s="41"/>
      <c r="S28" s="111"/>
      <c r="T28" s="41"/>
      <c r="U28" s="41"/>
      <c r="V28" s="41"/>
      <c r="W28" s="41"/>
      <c r="X28" s="41"/>
      <c r="Y28" s="121"/>
      <c r="Z28" s="41"/>
      <c r="AA28" s="41"/>
      <c r="AB28" s="41"/>
      <c r="AC28" s="41"/>
      <c r="AD28" s="41"/>
      <c r="AE28" s="121"/>
      <c r="AF28" s="41">
        <v>38.211247622074588</v>
      </c>
      <c r="AG28" s="41">
        <v>0</v>
      </c>
      <c r="AH28" s="41">
        <v>0</v>
      </c>
      <c r="AI28" s="41">
        <v>1627.6201199359118</v>
      </c>
      <c r="AJ28" s="41">
        <v>1665.8313675579864</v>
      </c>
      <c r="AL28" s="58"/>
      <c r="AM28" s="58"/>
      <c r="AN28" s="58"/>
      <c r="AO28" s="58"/>
      <c r="AP28" s="58"/>
      <c r="AR28" s="41">
        <v>56.884146056830289</v>
      </c>
      <c r="AS28" s="41">
        <v>0</v>
      </c>
      <c r="AT28" s="41">
        <v>0</v>
      </c>
      <c r="AU28" s="41">
        <v>1804.8585038000172</v>
      </c>
      <c r="AV28" s="41">
        <v>1861.7426498568475</v>
      </c>
    </row>
    <row r="29" spans="1:48" x14ac:dyDescent="0.2">
      <c r="A29" s="78">
        <v>24</v>
      </c>
      <c r="B29" s="77"/>
      <c r="C29" s="77"/>
      <c r="D29" s="77"/>
      <c r="E29" s="77"/>
      <c r="F29" s="77"/>
      <c r="G29" s="120"/>
      <c r="H29" s="77"/>
      <c r="I29" s="77"/>
      <c r="J29" s="77"/>
      <c r="K29" s="77"/>
      <c r="L29" s="77"/>
      <c r="M29" s="120"/>
      <c r="N29" s="77"/>
      <c r="O29" s="77"/>
      <c r="P29" s="77"/>
      <c r="Q29" s="77"/>
      <c r="R29" s="77"/>
      <c r="S29" s="111"/>
      <c r="T29" s="77"/>
      <c r="U29" s="77"/>
      <c r="V29" s="77"/>
      <c r="W29" s="77"/>
      <c r="X29" s="77"/>
      <c r="Y29" s="121"/>
      <c r="Z29" s="77"/>
      <c r="AA29" s="77"/>
      <c r="AB29" s="77"/>
      <c r="AC29" s="77"/>
      <c r="AD29" s="77"/>
      <c r="AE29" s="121"/>
      <c r="AF29" s="77">
        <v>31.857546570759549</v>
      </c>
      <c r="AG29" s="77">
        <v>0</v>
      </c>
      <c r="AH29" s="77">
        <v>0</v>
      </c>
      <c r="AI29" s="77">
        <v>1346.4114257209997</v>
      </c>
      <c r="AJ29" s="77">
        <v>1378.2689722917592</v>
      </c>
      <c r="AL29" s="108"/>
      <c r="AM29" s="108"/>
      <c r="AN29" s="108"/>
      <c r="AO29" s="108"/>
      <c r="AP29" s="108"/>
      <c r="AR29" s="77">
        <v>49.376242216009011</v>
      </c>
      <c r="AS29" s="77">
        <v>0</v>
      </c>
      <c r="AT29" s="77">
        <v>0</v>
      </c>
      <c r="AU29" s="77">
        <v>1566.6058069324235</v>
      </c>
      <c r="AV29" s="77">
        <v>1615.9820491484325</v>
      </c>
    </row>
    <row r="30" spans="1:48" x14ac:dyDescent="0.2">
      <c r="A30" s="40">
        <v>25</v>
      </c>
      <c r="B30" s="41"/>
      <c r="C30" s="41"/>
      <c r="D30" s="41"/>
      <c r="E30" s="41"/>
      <c r="F30" s="41"/>
      <c r="G30" s="120"/>
      <c r="H30" s="41"/>
      <c r="I30" s="41"/>
      <c r="J30" s="41"/>
      <c r="K30" s="41"/>
      <c r="L30" s="41"/>
      <c r="M30" s="120"/>
      <c r="N30" s="41"/>
      <c r="O30" s="41"/>
      <c r="P30" s="41"/>
      <c r="Q30" s="41"/>
      <c r="R30" s="41"/>
      <c r="S30" s="111"/>
      <c r="T30" s="41"/>
      <c r="U30" s="41"/>
      <c r="V30" s="41"/>
      <c r="W30" s="41"/>
      <c r="X30" s="41"/>
      <c r="Y30" s="121"/>
      <c r="Z30" s="41"/>
      <c r="AA30" s="41"/>
      <c r="AB30" s="41"/>
      <c r="AC30" s="41"/>
      <c r="AD30" s="41"/>
      <c r="AE30" s="121"/>
      <c r="AF30" s="41">
        <v>27.126259521611679</v>
      </c>
      <c r="AG30" s="41">
        <v>0</v>
      </c>
      <c r="AH30" s="41">
        <v>0</v>
      </c>
      <c r="AI30" s="41">
        <v>1131.5436889127566</v>
      </c>
      <c r="AJ30" s="41">
        <v>1158.6699484343683</v>
      </c>
      <c r="AL30" s="58"/>
      <c r="AM30" s="58"/>
      <c r="AN30" s="58"/>
      <c r="AO30" s="58"/>
      <c r="AP30" s="58"/>
      <c r="AR30" s="41">
        <v>44.933937446981091</v>
      </c>
      <c r="AS30" s="41">
        <v>0</v>
      </c>
      <c r="AT30" s="41">
        <v>0</v>
      </c>
      <c r="AU30" s="41">
        <v>1424.9894592989137</v>
      </c>
      <c r="AV30" s="41">
        <v>1469.9233967458949</v>
      </c>
    </row>
    <row r="31" spans="1:48" x14ac:dyDescent="0.2">
      <c r="A31" s="78">
        <v>26</v>
      </c>
      <c r="B31" s="77"/>
      <c r="C31" s="77"/>
      <c r="D31" s="77"/>
      <c r="E31" s="77"/>
      <c r="F31" s="77"/>
      <c r="G31" s="120"/>
      <c r="H31" s="77"/>
      <c r="I31" s="77"/>
      <c r="J31" s="77"/>
      <c r="K31" s="77"/>
      <c r="L31" s="77"/>
      <c r="M31" s="120"/>
      <c r="N31" s="77"/>
      <c r="O31" s="77"/>
      <c r="P31" s="77"/>
      <c r="Q31" s="77"/>
      <c r="R31" s="77"/>
      <c r="S31" s="111"/>
      <c r="T31" s="77"/>
      <c r="U31" s="77"/>
      <c r="V31" s="77"/>
      <c r="W31" s="77"/>
      <c r="X31" s="77"/>
      <c r="Y31" s="121"/>
      <c r="Z31" s="77"/>
      <c r="AA31" s="77"/>
      <c r="AB31" s="77"/>
      <c r="AC31" s="77"/>
      <c r="AD31" s="77"/>
      <c r="AE31" s="121"/>
      <c r="AF31" s="77">
        <v>0</v>
      </c>
      <c r="AG31" s="77">
        <v>0</v>
      </c>
      <c r="AH31" s="77">
        <v>0</v>
      </c>
      <c r="AI31" s="77">
        <v>953.06987196580917</v>
      </c>
      <c r="AJ31" s="77">
        <v>953.06987196580917</v>
      </c>
      <c r="AL31" s="108"/>
      <c r="AM31" s="108"/>
      <c r="AN31" s="108"/>
      <c r="AO31" s="108"/>
      <c r="AP31" s="108"/>
      <c r="AQ31" s="121"/>
      <c r="AR31" s="77">
        <v>0</v>
      </c>
      <c r="AS31" s="77">
        <v>0</v>
      </c>
      <c r="AT31" s="77">
        <v>0</v>
      </c>
      <c r="AU31" s="77">
        <v>1330.0344905437698</v>
      </c>
      <c r="AV31" s="77">
        <v>1330.0344905437698</v>
      </c>
    </row>
    <row r="32" spans="1:48" x14ac:dyDescent="0.2">
      <c r="A32" s="40">
        <v>27</v>
      </c>
      <c r="B32" s="41"/>
      <c r="C32" s="41"/>
      <c r="D32" s="41"/>
      <c r="E32" s="41"/>
      <c r="F32" s="41"/>
      <c r="G32" s="120"/>
      <c r="H32" s="41"/>
      <c r="I32" s="41"/>
      <c r="J32" s="41"/>
      <c r="K32" s="41"/>
      <c r="L32" s="41"/>
      <c r="M32" s="120"/>
      <c r="N32" s="41"/>
      <c r="O32" s="41"/>
      <c r="P32" s="41"/>
      <c r="Q32" s="41"/>
      <c r="R32" s="41"/>
      <c r="S32" s="111"/>
      <c r="T32" s="41"/>
      <c r="U32" s="41"/>
      <c r="V32" s="41"/>
      <c r="W32" s="41"/>
      <c r="X32" s="41"/>
      <c r="Y32" s="121"/>
      <c r="Z32" s="41"/>
      <c r="AA32" s="41"/>
      <c r="AB32" s="41"/>
      <c r="AC32" s="41"/>
      <c r="AD32" s="41"/>
      <c r="AE32" s="121"/>
      <c r="AF32" s="41">
        <v>0</v>
      </c>
      <c r="AG32" s="41">
        <v>0</v>
      </c>
      <c r="AH32" s="41">
        <v>0</v>
      </c>
      <c r="AI32" s="41">
        <v>809.35822564141006</v>
      </c>
      <c r="AJ32" s="41">
        <v>809.35822564141006</v>
      </c>
      <c r="AL32" s="58"/>
      <c r="AM32" s="58"/>
      <c r="AN32" s="58"/>
      <c r="AO32" s="58"/>
      <c r="AP32" s="58"/>
      <c r="AR32" s="41">
        <v>0</v>
      </c>
      <c r="AS32" s="41">
        <v>0</v>
      </c>
      <c r="AT32" s="41">
        <v>0</v>
      </c>
      <c r="AU32" s="41">
        <v>1254.0254458482243</v>
      </c>
      <c r="AV32" s="41">
        <v>1254.0254458482243</v>
      </c>
    </row>
    <row r="33" spans="1:48" x14ac:dyDescent="0.2">
      <c r="A33" s="78">
        <v>28</v>
      </c>
      <c r="B33" s="77"/>
      <c r="C33" s="77"/>
      <c r="D33" s="77"/>
      <c r="E33" s="77"/>
      <c r="F33" s="77"/>
      <c r="G33" s="120"/>
      <c r="H33" s="77"/>
      <c r="I33" s="77"/>
      <c r="J33" s="77"/>
      <c r="K33" s="77"/>
      <c r="L33" s="77"/>
      <c r="M33" s="120"/>
      <c r="N33" s="77"/>
      <c r="O33" s="77"/>
      <c r="P33" s="77"/>
      <c r="Q33" s="77"/>
      <c r="R33" s="77"/>
      <c r="S33" s="111"/>
      <c r="T33" s="77"/>
      <c r="U33" s="77"/>
      <c r="V33" s="77"/>
      <c r="W33" s="77"/>
      <c r="X33" s="77"/>
      <c r="Y33" s="121"/>
      <c r="Z33" s="77"/>
      <c r="AA33" s="77"/>
      <c r="AB33" s="77"/>
      <c r="AC33" s="77"/>
      <c r="AD33" s="77"/>
      <c r="AE33" s="121"/>
      <c r="AF33" s="77">
        <v>0</v>
      </c>
      <c r="AG33" s="77">
        <v>0</v>
      </c>
      <c r="AH33" s="77">
        <v>0</v>
      </c>
      <c r="AI33" s="77">
        <v>682.5381008113784</v>
      </c>
      <c r="AJ33" s="77">
        <v>682.5381008113784</v>
      </c>
      <c r="AL33" s="108"/>
      <c r="AM33" s="108"/>
      <c r="AN33" s="108"/>
      <c r="AO33" s="108"/>
      <c r="AP33" s="108"/>
      <c r="AQ33" s="121"/>
      <c r="AR33" s="77">
        <v>0</v>
      </c>
      <c r="AS33" s="77">
        <v>0</v>
      </c>
      <c r="AT33" s="77">
        <v>0</v>
      </c>
      <c r="AU33" s="77">
        <v>1157.1546200696935</v>
      </c>
      <c r="AV33" s="77">
        <v>1157.1546200696935</v>
      </c>
    </row>
    <row r="34" spans="1:48" x14ac:dyDescent="0.2">
      <c r="A34" s="40">
        <v>29</v>
      </c>
      <c r="B34" s="41"/>
      <c r="C34" s="41"/>
      <c r="D34" s="41"/>
      <c r="E34" s="41"/>
      <c r="F34" s="41"/>
      <c r="G34" s="120"/>
      <c r="H34" s="41"/>
      <c r="I34" s="41"/>
      <c r="J34" s="41"/>
      <c r="K34" s="41"/>
      <c r="L34" s="41"/>
      <c r="M34" s="120"/>
      <c r="N34" s="41"/>
      <c r="O34" s="41"/>
      <c r="P34" s="41"/>
      <c r="Q34" s="41"/>
      <c r="R34" s="41"/>
      <c r="S34" s="111"/>
      <c r="T34" s="41"/>
      <c r="U34" s="41"/>
      <c r="V34" s="41"/>
      <c r="W34" s="41"/>
      <c r="X34" s="41"/>
      <c r="Y34" s="121"/>
      <c r="Z34" s="41"/>
      <c r="AA34" s="41"/>
      <c r="AB34" s="41"/>
      <c r="AC34" s="41"/>
      <c r="AD34" s="41"/>
      <c r="AE34" s="121"/>
      <c r="AF34" s="41">
        <v>0</v>
      </c>
      <c r="AG34" s="41">
        <v>0</v>
      </c>
      <c r="AH34" s="41">
        <v>0</v>
      </c>
      <c r="AI34" s="41">
        <v>587.72070724064861</v>
      </c>
      <c r="AJ34" s="41">
        <v>587.72070724064861</v>
      </c>
      <c r="AL34" s="58"/>
      <c r="AM34" s="58"/>
      <c r="AN34" s="58"/>
      <c r="AO34" s="58"/>
      <c r="AP34" s="58"/>
      <c r="AR34" s="41">
        <v>0</v>
      </c>
      <c r="AS34" s="41">
        <v>0</v>
      </c>
      <c r="AT34" s="41">
        <v>0</v>
      </c>
      <c r="AU34" s="41">
        <v>1076.5851206903785</v>
      </c>
      <c r="AV34" s="41">
        <v>1076.5851206903785</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21"/>
      <c r="AE35" s="121"/>
    </row>
    <row r="36" spans="1:48" x14ac:dyDescent="0.2">
      <c r="Y36" s="121"/>
      <c r="AE36" s="121"/>
    </row>
    <row r="37" spans="1:48" x14ac:dyDescent="0.2">
      <c r="Y37" s="121"/>
    </row>
    <row r="38" spans="1:48" x14ac:dyDescent="0.2">
      <c r="A38" s="74"/>
      <c r="B38" s="75"/>
      <c r="C38" s="72">
        <v>2003</v>
      </c>
      <c r="D38" s="74">
        <v>2005</v>
      </c>
      <c r="E38" s="72">
        <v>2007</v>
      </c>
      <c r="F38" s="88">
        <v>2009</v>
      </c>
      <c r="G38" s="87">
        <v>2011</v>
      </c>
      <c r="H38" s="87">
        <v>2013</v>
      </c>
      <c r="I38" s="72">
        <v>2019</v>
      </c>
      <c r="J38"/>
      <c r="K38"/>
      <c r="L38"/>
      <c r="M38"/>
      <c r="N38"/>
      <c r="O38"/>
      <c r="P38"/>
      <c r="Q38"/>
      <c r="R38"/>
      <c r="S38" s="107"/>
      <c r="U38" s="1"/>
      <c r="V38" s="1"/>
    </row>
    <row r="39" spans="1:48" x14ac:dyDescent="0.2">
      <c r="A39" s="71" t="s">
        <v>43</v>
      </c>
      <c r="B39" s="69" t="s">
        <v>44</v>
      </c>
      <c r="C39" s="67">
        <f>SUM(B5:B10)</f>
        <v>0</v>
      </c>
      <c r="D39" s="68">
        <f>SUM(H5:H10)</f>
        <v>0</v>
      </c>
      <c r="E39" s="67">
        <f>SUM(N5:N10)</f>
        <v>0</v>
      </c>
      <c r="F39" s="86">
        <f>SUM(T5:T10)</f>
        <v>0</v>
      </c>
      <c r="G39" s="81">
        <f>SUM(Z5:Z10)</f>
        <v>0</v>
      </c>
      <c r="H39" s="81">
        <f>SUM(AF5:AF10)</f>
        <v>807.85567262259246</v>
      </c>
      <c r="I39" s="81">
        <f>SUM(AR5:AR10)</f>
        <v>1343.7215037291071</v>
      </c>
      <c r="J39" s="3"/>
      <c r="K39" s="3"/>
      <c r="L39" s="3"/>
      <c r="M39" s="3"/>
      <c r="N39" s="3"/>
      <c r="O39"/>
      <c r="P39" s="4"/>
      <c r="Q39" s="4"/>
      <c r="R39" s="4"/>
      <c r="S39" s="122"/>
      <c r="U39" s="83"/>
      <c r="V39" s="83"/>
      <c r="X39" s="82"/>
      <c r="Y39" s="82"/>
    </row>
    <row r="40" spans="1:48" x14ac:dyDescent="0.2">
      <c r="A40" s="53"/>
      <c r="B40" s="128" t="s">
        <v>45</v>
      </c>
      <c r="C40" s="129">
        <f>SUM(B11:B16)</f>
        <v>0</v>
      </c>
      <c r="D40" s="55">
        <f>SUM(H11:H16)</f>
        <v>0</v>
      </c>
      <c r="E40" s="129">
        <f>SUM(N11:N16)</f>
        <v>0</v>
      </c>
      <c r="F40" s="142">
        <f>SUM(T11:T16)</f>
        <v>0</v>
      </c>
      <c r="G40" s="143">
        <f>SUM(Z11:Z16)</f>
        <v>0</v>
      </c>
      <c r="H40" s="143">
        <f>SUM(AF11:AF16)</f>
        <v>624.46919135893199</v>
      </c>
      <c r="I40" s="143">
        <f>SUM(AR11:AR16)</f>
        <v>733.68676124254318</v>
      </c>
      <c r="J40" s="3"/>
      <c r="K40" s="3"/>
      <c r="L40" s="3"/>
      <c r="M40" s="3"/>
      <c r="N40" s="3"/>
      <c r="O40"/>
      <c r="P40"/>
      <c r="Q40"/>
      <c r="R40"/>
      <c r="S40" s="107"/>
      <c r="U40" s="83"/>
      <c r="V40" s="83"/>
      <c r="X40" s="82"/>
      <c r="Y40" s="82"/>
    </row>
    <row r="41" spans="1:48" x14ac:dyDescent="0.2">
      <c r="A41" s="70"/>
      <c r="B41" s="66" t="s">
        <v>46</v>
      </c>
      <c r="C41" s="64">
        <f>SUM(B17:B22)</f>
        <v>0</v>
      </c>
      <c r="D41" s="65">
        <f>SUM(H17:H22)</f>
        <v>0</v>
      </c>
      <c r="E41" s="64">
        <f>SUM(N17:N22)</f>
        <v>0</v>
      </c>
      <c r="F41" s="84">
        <f>SUM(T17:T22)</f>
        <v>0</v>
      </c>
      <c r="G41" s="81">
        <f>SUM(Z17:Z22)</f>
        <v>0</v>
      </c>
      <c r="H41" s="81">
        <f>SUM(AF17:AF22)</f>
        <v>574.98095594105928</v>
      </c>
      <c r="I41" s="81">
        <f>SUM(AR17:AR22)</f>
        <v>696.75794377921352</v>
      </c>
      <c r="J41" s="3"/>
      <c r="K41" s="3"/>
      <c r="L41" s="3"/>
      <c r="M41" s="3"/>
      <c r="N41" s="3"/>
      <c r="O41"/>
      <c r="P41"/>
      <c r="Q41"/>
      <c r="R41"/>
      <c r="S41" s="107"/>
      <c r="U41" s="83"/>
      <c r="V41" s="83"/>
      <c r="X41" s="82"/>
      <c r="Y41" s="82"/>
    </row>
    <row r="42" spans="1:48" x14ac:dyDescent="0.2">
      <c r="A42" s="131"/>
      <c r="B42" s="132" t="s">
        <v>47</v>
      </c>
      <c r="C42" s="133">
        <f>SUM(B5:B22)</f>
        <v>0</v>
      </c>
      <c r="D42" s="134">
        <f>SUM(H5:H22)</f>
        <v>0</v>
      </c>
      <c r="E42" s="133">
        <f>SUM(N5:N22)</f>
        <v>0</v>
      </c>
      <c r="F42" s="144">
        <f>SUM(T5:T22)</f>
        <v>0</v>
      </c>
      <c r="G42" s="145">
        <f>SUM(Z5:Z22)</f>
        <v>0</v>
      </c>
      <c r="H42" s="143">
        <f>SUM(AF5:AF22)</f>
        <v>2007.3058199225829</v>
      </c>
      <c r="I42" s="143">
        <f>SUM(AR5:AR22)</f>
        <v>2774.1662087508639</v>
      </c>
      <c r="J42" s="3"/>
      <c r="K42" s="3"/>
      <c r="L42" s="3"/>
      <c r="M42" s="3"/>
      <c r="N42" s="3"/>
      <c r="O42"/>
      <c r="P42"/>
      <c r="Q42"/>
      <c r="R42"/>
      <c r="S42" s="107"/>
      <c r="U42" s="83"/>
      <c r="V42" s="83"/>
      <c r="X42" s="82"/>
      <c r="Y42" s="82"/>
    </row>
    <row r="43" spans="1:48" x14ac:dyDescent="0.2">
      <c r="A43" s="71" t="s">
        <v>1</v>
      </c>
      <c r="B43" s="69" t="s">
        <v>44</v>
      </c>
      <c r="C43" s="67">
        <f>SUM(C5:C10)</f>
        <v>0</v>
      </c>
      <c r="D43" s="68">
        <f>SUM(I5:I10)</f>
        <v>0</v>
      </c>
      <c r="E43" s="67">
        <f>SUM(O5:O10)</f>
        <v>0</v>
      </c>
      <c r="F43" s="86">
        <f>SUM(U5:U10)</f>
        <v>0</v>
      </c>
      <c r="G43" s="85">
        <f>SUM(AA5:AA10)</f>
        <v>0</v>
      </c>
      <c r="H43" s="85">
        <f>SUM(AG5:AG10)</f>
        <v>2485.0883911810233</v>
      </c>
      <c r="I43" s="85">
        <f>SUM(AS5:AS10)</f>
        <v>5157.8838183755561</v>
      </c>
      <c r="J43" s="3"/>
      <c r="K43" s="3"/>
      <c r="L43" s="3"/>
      <c r="M43" s="3"/>
      <c r="N43" s="3"/>
      <c r="O43"/>
      <c r="P43"/>
      <c r="Q43"/>
      <c r="R43"/>
      <c r="S43" s="107"/>
      <c r="U43" s="83"/>
      <c r="V43" s="83"/>
      <c r="X43" s="82"/>
      <c r="Y43" s="82"/>
    </row>
    <row r="44" spans="1:48" x14ac:dyDescent="0.2">
      <c r="A44" s="53"/>
      <c r="B44" s="128" t="s">
        <v>45</v>
      </c>
      <c r="C44" s="129">
        <f>SUM(C11:C16)</f>
        <v>0</v>
      </c>
      <c r="D44" s="55">
        <f>SUM(I11:I16)</f>
        <v>0</v>
      </c>
      <c r="E44" s="129">
        <f>SUM(O11:O16)</f>
        <v>0</v>
      </c>
      <c r="F44" s="142">
        <f>SUM(U11:U16)</f>
        <v>0</v>
      </c>
      <c r="G44" s="143">
        <f>SUM(AA11:AA16)</f>
        <v>0</v>
      </c>
      <c r="H44" s="143">
        <f>SUM(AG11:AG16)</f>
        <v>0</v>
      </c>
      <c r="I44" s="143">
        <f>SUM(AS11:AS16)</f>
        <v>0</v>
      </c>
      <c r="J44" s="3"/>
      <c r="K44" s="3"/>
      <c r="L44" s="3"/>
      <c r="M44" s="3"/>
      <c r="N44" s="3"/>
      <c r="O44"/>
      <c r="P44"/>
      <c r="Q44"/>
      <c r="R44"/>
      <c r="S44" s="107"/>
      <c r="U44" s="83"/>
      <c r="V44" s="83"/>
      <c r="X44" s="82"/>
      <c r="Y44" s="82"/>
    </row>
    <row r="45" spans="1:48" x14ac:dyDescent="0.2">
      <c r="A45" s="66"/>
      <c r="B45" s="66" t="s">
        <v>46</v>
      </c>
      <c r="C45" s="64">
        <f>SUM(C17:C22)</f>
        <v>0</v>
      </c>
      <c r="D45" s="65">
        <f>SUM(I17:I22)</f>
        <v>0</v>
      </c>
      <c r="E45" s="64">
        <f>SUM(O17:O22)</f>
        <v>0</v>
      </c>
      <c r="F45" s="84">
        <f>SUM(U17:U22)</f>
        <v>0</v>
      </c>
      <c r="G45" s="81">
        <f>SUM(AA17:AA22)</f>
        <v>0</v>
      </c>
      <c r="H45" s="81">
        <f>SUM(AG17:AG22)</f>
        <v>0</v>
      </c>
      <c r="I45" s="81">
        <f>SUM(AS17:AS22)</f>
        <v>0</v>
      </c>
      <c r="J45" s="3"/>
      <c r="K45" s="3"/>
      <c r="L45" s="3"/>
      <c r="M45" s="3"/>
      <c r="N45" s="3"/>
      <c r="O45"/>
      <c r="P45"/>
      <c r="Q45"/>
      <c r="R45"/>
      <c r="S45" s="107"/>
      <c r="U45" s="83"/>
      <c r="V45" s="83"/>
      <c r="X45" s="82"/>
      <c r="Y45" s="82"/>
    </row>
    <row r="46" spans="1:48" x14ac:dyDescent="0.2">
      <c r="A46" s="132"/>
      <c r="B46" s="132" t="s">
        <v>47</v>
      </c>
      <c r="C46" s="133">
        <f>SUM(C5:C22)</f>
        <v>0</v>
      </c>
      <c r="D46" s="134">
        <f>SUM(I5:I22)</f>
        <v>0</v>
      </c>
      <c r="E46" s="133">
        <f>SUM(O5:O22)</f>
        <v>0</v>
      </c>
      <c r="F46" s="144">
        <f>SUM(U5:U22)</f>
        <v>0</v>
      </c>
      <c r="G46" s="145">
        <f>SUM(AA5:AA22)</f>
        <v>0</v>
      </c>
      <c r="H46" s="145">
        <f>SUM(AG5:AG22)</f>
        <v>2485.0883911810233</v>
      </c>
      <c r="I46" s="145">
        <f>SUM(AS5:AS22)</f>
        <v>5157.8838183755561</v>
      </c>
      <c r="J46" s="3"/>
      <c r="K46" s="3"/>
      <c r="L46" s="3"/>
      <c r="M46" s="3"/>
      <c r="N46" s="3"/>
      <c r="O46"/>
      <c r="P46"/>
      <c r="Q46"/>
      <c r="R46"/>
      <c r="S46" s="107"/>
      <c r="U46" s="83"/>
      <c r="V46" s="83"/>
      <c r="X46" s="82"/>
      <c r="Y46" s="82"/>
    </row>
    <row r="47" spans="1:48" x14ac:dyDescent="0.2">
      <c r="A47" s="69" t="s">
        <v>48</v>
      </c>
      <c r="B47" s="69" t="s">
        <v>44</v>
      </c>
      <c r="C47" s="67">
        <f>SUM(D5:D10)</f>
        <v>0</v>
      </c>
      <c r="D47" s="68">
        <f>SUM(J5:J10)</f>
        <v>0</v>
      </c>
      <c r="E47" s="67">
        <f>SUM(P5:P10)</f>
        <v>0</v>
      </c>
      <c r="F47" s="86">
        <f>SUM(V5:V10)</f>
        <v>0</v>
      </c>
      <c r="G47" s="85">
        <f>SUM(AB5:AB10)</f>
        <v>0</v>
      </c>
      <c r="H47" s="81">
        <f>SUM(AH5:AH10)</f>
        <v>0</v>
      </c>
      <c r="I47" s="81">
        <f>SUM(AT5:AT10)</f>
        <v>307.14934339560693</v>
      </c>
      <c r="J47" s="3"/>
      <c r="K47" s="3"/>
      <c r="L47" s="3"/>
      <c r="M47" s="3"/>
      <c r="N47" s="3"/>
      <c r="O47"/>
      <c r="P47"/>
      <c r="Q47"/>
      <c r="R47"/>
      <c r="S47" s="107"/>
      <c r="U47" s="83"/>
      <c r="V47" s="83"/>
      <c r="X47" s="82"/>
      <c r="Y47" s="82"/>
    </row>
    <row r="48" spans="1:48" x14ac:dyDescent="0.2">
      <c r="A48" s="54"/>
      <c r="B48" s="128" t="s">
        <v>45</v>
      </c>
      <c r="C48" s="129">
        <f>SUM(D11:D16)</f>
        <v>0</v>
      </c>
      <c r="D48" s="55">
        <f>SUM(J11:J16)</f>
        <v>0</v>
      </c>
      <c r="E48" s="129">
        <f>SUM(P11:P16)</f>
        <v>0</v>
      </c>
      <c r="F48" s="142">
        <f>SUM(V11:V16)</f>
        <v>0</v>
      </c>
      <c r="G48" s="143">
        <f>SUM(AB11:AB16)</f>
        <v>0</v>
      </c>
      <c r="H48" s="143">
        <f>SUM(AH11:AH16)</f>
        <v>0</v>
      </c>
      <c r="I48" s="143">
        <f>SUM(AT11:AT16)</f>
        <v>307.14934339560693</v>
      </c>
      <c r="J48" s="3"/>
      <c r="K48" s="3"/>
      <c r="L48" s="3"/>
      <c r="M48" s="3"/>
      <c r="N48" s="3"/>
      <c r="O48"/>
      <c r="P48"/>
      <c r="Q48"/>
      <c r="R48"/>
      <c r="S48" s="107"/>
      <c r="U48" s="83"/>
      <c r="V48" s="83"/>
      <c r="X48" s="82"/>
      <c r="Y48" s="82"/>
    </row>
    <row r="49" spans="1:25" x14ac:dyDescent="0.2">
      <c r="A49" s="66"/>
      <c r="B49" s="66" t="s">
        <v>46</v>
      </c>
      <c r="C49" s="64">
        <f>SUM(D17:D22)</f>
        <v>0</v>
      </c>
      <c r="D49" s="65">
        <f>SUM(J17:J22)</f>
        <v>0</v>
      </c>
      <c r="E49" s="64">
        <f>SUM(P17:P22)</f>
        <v>0</v>
      </c>
      <c r="F49" s="84">
        <f>SUM(V17:V22)</f>
        <v>0</v>
      </c>
      <c r="G49" s="81">
        <f>SUM(AB17:AB22)</f>
        <v>0</v>
      </c>
      <c r="H49" s="81">
        <f>SUM(AH17:AH22)</f>
        <v>0</v>
      </c>
      <c r="I49" s="81">
        <f>SUM(AT17:AT22)</f>
        <v>51.191557232601156</v>
      </c>
      <c r="J49" s="3"/>
      <c r="K49" s="3"/>
      <c r="L49" s="3"/>
      <c r="M49" s="3"/>
      <c r="N49" s="3"/>
      <c r="O49"/>
      <c r="P49"/>
      <c r="Q49"/>
      <c r="R49"/>
      <c r="S49" s="107"/>
      <c r="U49" s="83"/>
      <c r="V49" s="83"/>
      <c r="X49" s="82"/>
      <c r="Y49" s="82"/>
    </row>
    <row r="50" spans="1:25" x14ac:dyDescent="0.2">
      <c r="A50" s="132"/>
      <c r="B50" s="132" t="s">
        <v>47</v>
      </c>
      <c r="C50" s="133">
        <f>SUM(D5:D22)</f>
        <v>0</v>
      </c>
      <c r="D50" s="134">
        <f>SUM(J5:J22)</f>
        <v>0</v>
      </c>
      <c r="E50" s="133">
        <f>SUM(P5:P22)</f>
        <v>0</v>
      </c>
      <c r="F50" s="144">
        <f>SUM(V5:V22)</f>
        <v>0</v>
      </c>
      <c r="G50" s="145">
        <f>SUM(AB5:AB22)</f>
        <v>0</v>
      </c>
      <c r="H50" s="143">
        <f>SUM(AH5:AH22)</f>
        <v>0</v>
      </c>
      <c r="I50" s="143">
        <f>SUM(AT5:AT22)</f>
        <v>665.49024402381519</v>
      </c>
      <c r="J50" s="3"/>
      <c r="K50" s="3"/>
      <c r="L50" s="3"/>
      <c r="M50" s="3"/>
      <c r="N50" s="3"/>
      <c r="O50"/>
      <c r="P50"/>
      <c r="Q50"/>
      <c r="R50"/>
      <c r="S50" s="107"/>
      <c r="U50" s="83"/>
      <c r="V50" s="83"/>
      <c r="X50" s="82"/>
      <c r="Y50" s="82"/>
    </row>
    <row r="51" spans="1:25" x14ac:dyDescent="0.2">
      <c r="A51" s="69" t="s">
        <v>3</v>
      </c>
      <c r="B51" s="69" t="s">
        <v>44</v>
      </c>
      <c r="C51" s="67">
        <f>SUM(E5:E10)</f>
        <v>0</v>
      </c>
      <c r="D51" s="68">
        <f>SUM(K5:K10)</f>
        <v>0</v>
      </c>
      <c r="E51" s="67">
        <f>SUM(Q5:Q10)</f>
        <v>0</v>
      </c>
      <c r="F51" s="86">
        <f>SUM(W5:W10)</f>
        <v>0</v>
      </c>
      <c r="G51" s="85">
        <f>SUM(AC5:AC10)</f>
        <v>0</v>
      </c>
      <c r="H51" s="85">
        <f>SUM(AI5:AI10)</f>
        <v>824.00839458463588</v>
      </c>
      <c r="I51" s="85">
        <f>SUM(AU5:AU10)</f>
        <v>403.08189940173679</v>
      </c>
      <c r="J51" s="3"/>
      <c r="K51" s="3"/>
      <c r="L51" s="3"/>
      <c r="M51" s="3"/>
      <c r="N51" s="3"/>
      <c r="O51"/>
      <c r="P51"/>
      <c r="Q51"/>
      <c r="R51"/>
      <c r="S51" s="107"/>
      <c r="U51" s="83"/>
      <c r="V51" s="83"/>
      <c r="X51" s="82"/>
      <c r="Y51" s="82"/>
    </row>
    <row r="52" spans="1:25" x14ac:dyDescent="0.2">
      <c r="A52" s="54"/>
      <c r="B52" s="128" t="s">
        <v>45</v>
      </c>
      <c r="C52" s="129">
        <f>SUM(E11:E16)</f>
        <v>0</v>
      </c>
      <c r="D52" s="55">
        <f>SUM(K11:K16)</f>
        <v>0</v>
      </c>
      <c r="E52" s="129">
        <f>SUM(Q11:Q16)</f>
        <v>0</v>
      </c>
      <c r="F52" s="142">
        <f>SUM(W11:W16)</f>
        <v>0</v>
      </c>
      <c r="G52" s="143">
        <f>SUM(AC11:AC16)</f>
        <v>0</v>
      </c>
      <c r="H52" s="143">
        <f>SUM(AI11:AI16)</f>
        <v>15904.643950678028</v>
      </c>
      <c r="I52" s="143">
        <f>SUM(AU11:AU16)</f>
        <v>22840.660319186984</v>
      </c>
      <c r="J52" s="3"/>
      <c r="K52" s="3"/>
      <c r="L52" s="3"/>
      <c r="M52" s="3"/>
      <c r="N52" s="3"/>
      <c r="O52"/>
      <c r="P52"/>
      <c r="Q52"/>
      <c r="R52"/>
      <c r="S52" s="107"/>
      <c r="U52" s="83"/>
      <c r="V52" s="83"/>
      <c r="X52" s="82"/>
      <c r="Y52" s="82"/>
    </row>
    <row r="53" spans="1:25" x14ac:dyDescent="0.2">
      <c r="A53" s="66"/>
      <c r="B53" s="66" t="s">
        <v>46</v>
      </c>
      <c r="C53" s="64">
        <f>SUM(E17:E22)</f>
        <v>0</v>
      </c>
      <c r="D53" s="65">
        <f>SUM(K17:K22)</f>
        <v>0</v>
      </c>
      <c r="E53" s="64">
        <f>SUM(Q17:Q22)</f>
        <v>0</v>
      </c>
      <c r="F53" s="84">
        <f>SUM(W17:W22)</f>
        <v>0</v>
      </c>
      <c r="G53" s="81">
        <f>SUM(AC17:AC22)</f>
        <v>0</v>
      </c>
      <c r="H53" s="81">
        <f>SUM(AI17:AI22)</f>
        <v>15577.461558497274</v>
      </c>
      <c r="I53" s="81">
        <f>SUM(AU17:AU22)</f>
        <v>22893.023691276645</v>
      </c>
      <c r="J53" s="3"/>
      <c r="K53" s="3"/>
      <c r="L53" s="3"/>
      <c r="M53" s="3"/>
      <c r="N53" s="3"/>
      <c r="O53"/>
      <c r="P53"/>
      <c r="Q53"/>
      <c r="R53"/>
      <c r="S53" s="107"/>
      <c r="U53" s="83"/>
      <c r="V53" s="83"/>
      <c r="X53" s="82"/>
      <c r="Y53" s="82"/>
    </row>
    <row r="54" spans="1:25" x14ac:dyDescent="0.2">
      <c r="A54" s="132"/>
      <c r="B54" s="132" t="s">
        <v>47</v>
      </c>
      <c r="C54" s="133">
        <f>SUM(E5:E22)</f>
        <v>0</v>
      </c>
      <c r="D54" s="134">
        <f>SUM(K5:K22)</f>
        <v>0</v>
      </c>
      <c r="E54" s="133">
        <f>SUM(Q5:Q22)</f>
        <v>0</v>
      </c>
      <c r="F54" s="144">
        <f>SUM(W5:W22)</f>
        <v>0</v>
      </c>
      <c r="G54" s="145">
        <f>SUM(AC5:AC22)</f>
        <v>0</v>
      </c>
      <c r="H54" s="145">
        <f>SUM(AI5:AI22)</f>
        <v>32306.113903759939</v>
      </c>
      <c r="I54" s="145">
        <f>SUM(AU5:AU22)</f>
        <v>46136.765909865368</v>
      </c>
      <c r="J54" s="3"/>
      <c r="K54" s="3"/>
      <c r="L54" s="3"/>
      <c r="M54" s="3"/>
      <c r="N54" s="3"/>
      <c r="O54"/>
      <c r="P54"/>
      <c r="Q54"/>
      <c r="R54"/>
      <c r="S54" s="107"/>
      <c r="U54" s="83"/>
      <c r="V54" s="83"/>
      <c r="X54" s="82"/>
      <c r="Y54" s="82"/>
    </row>
    <row r="55" spans="1:25" x14ac:dyDescent="0.2">
      <c r="A55" s="69" t="s">
        <v>49</v>
      </c>
      <c r="B55" s="69" t="s">
        <v>44</v>
      </c>
      <c r="C55" s="67">
        <f t="shared" ref="C55:I58" si="0">SUM(C39,C43,C47,C51)</f>
        <v>0</v>
      </c>
      <c r="D55" s="68">
        <f t="shared" si="0"/>
        <v>0</v>
      </c>
      <c r="E55" s="67">
        <f t="shared" si="0"/>
        <v>0</v>
      </c>
      <c r="F55" s="86">
        <f t="shared" si="0"/>
        <v>0</v>
      </c>
      <c r="G55" s="85">
        <f t="shared" si="0"/>
        <v>0</v>
      </c>
      <c r="H55" s="85">
        <f t="shared" si="0"/>
        <v>4116.9524583882521</v>
      </c>
      <c r="I55" s="85">
        <f t="shared" si="0"/>
        <v>7211.836564902007</v>
      </c>
      <c r="J55" s="76">
        <f>I55*100/I$58</f>
        <v>13.176081087154451</v>
      </c>
      <c r="K55"/>
      <c r="L55"/>
      <c r="M55"/>
      <c r="N55"/>
      <c r="O55"/>
      <c r="P55"/>
      <c r="Q55"/>
      <c r="R55"/>
      <c r="S55" s="107"/>
      <c r="U55" s="83"/>
      <c r="V55" s="83"/>
      <c r="X55" s="82"/>
      <c r="Y55" s="82"/>
    </row>
    <row r="56" spans="1:25" x14ac:dyDescent="0.2">
      <c r="A56" s="54"/>
      <c r="B56" s="128" t="s">
        <v>45</v>
      </c>
      <c r="C56" s="129">
        <f t="shared" si="0"/>
        <v>0</v>
      </c>
      <c r="D56" s="55">
        <f t="shared" si="0"/>
        <v>0</v>
      </c>
      <c r="E56" s="129">
        <f t="shared" si="0"/>
        <v>0</v>
      </c>
      <c r="F56" s="142">
        <f t="shared" si="0"/>
        <v>0</v>
      </c>
      <c r="G56" s="143">
        <f t="shared" si="0"/>
        <v>0</v>
      </c>
      <c r="H56" s="143">
        <f t="shared" si="0"/>
        <v>16529.11314203696</v>
      </c>
      <c r="I56" s="143">
        <f t="shared" si="0"/>
        <v>23881.496423825134</v>
      </c>
      <c r="J56" s="76">
        <f>I56*100/I$58</f>
        <v>43.631678356979599</v>
      </c>
      <c r="U56" s="83"/>
      <c r="V56" s="83"/>
      <c r="X56" s="82"/>
      <c r="Y56" s="82"/>
    </row>
    <row r="57" spans="1:25" x14ac:dyDescent="0.2">
      <c r="A57" s="66"/>
      <c r="B57" s="66" t="s">
        <v>46</v>
      </c>
      <c r="C57" s="64">
        <f t="shared" si="0"/>
        <v>0</v>
      </c>
      <c r="D57" s="65">
        <f t="shared" si="0"/>
        <v>0</v>
      </c>
      <c r="E57" s="64">
        <f t="shared" si="0"/>
        <v>0</v>
      </c>
      <c r="F57" s="84">
        <f t="shared" si="0"/>
        <v>0</v>
      </c>
      <c r="G57" s="81">
        <f t="shared" si="0"/>
        <v>0</v>
      </c>
      <c r="H57" s="81">
        <f t="shared" si="0"/>
        <v>16152.442514438333</v>
      </c>
      <c r="I57" s="81">
        <f t="shared" si="0"/>
        <v>23640.97319228846</v>
      </c>
      <c r="J57" s="76">
        <f>I57*100/I$58</f>
        <v>43.192240555865943</v>
      </c>
      <c r="U57" s="83"/>
      <c r="V57" s="83"/>
      <c r="X57" s="82"/>
      <c r="Y57" s="82"/>
    </row>
    <row r="58" spans="1:25" x14ac:dyDescent="0.2">
      <c r="A58" s="132"/>
      <c r="B58" s="132" t="s">
        <v>47</v>
      </c>
      <c r="C58" s="133">
        <f t="shared" si="0"/>
        <v>0</v>
      </c>
      <c r="D58" s="134">
        <f t="shared" si="0"/>
        <v>0</v>
      </c>
      <c r="E58" s="133">
        <f t="shared" si="0"/>
        <v>0</v>
      </c>
      <c r="F58" s="144">
        <f t="shared" si="0"/>
        <v>0</v>
      </c>
      <c r="G58" s="145">
        <f t="shared" si="0"/>
        <v>0</v>
      </c>
      <c r="H58" s="145">
        <f t="shared" si="0"/>
        <v>36798.508114863544</v>
      </c>
      <c r="I58" s="145">
        <f t="shared" si="0"/>
        <v>54734.306181015607</v>
      </c>
      <c r="J58" s="76"/>
    </row>
    <row r="59" spans="1:25" x14ac:dyDescent="0.2">
      <c r="F59" s="110"/>
      <c r="G59" s="110"/>
      <c r="H59" s="110"/>
    </row>
    <row r="60" spans="1:25" x14ac:dyDescent="0.2">
      <c r="F60" s="66"/>
      <c r="G60" s="66"/>
      <c r="H60" s="66"/>
    </row>
    <row r="61" spans="1:25" x14ac:dyDescent="0.2">
      <c r="F61" s="66"/>
      <c r="G61" s="66"/>
      <c r="H61" s="66"/>
    </row>
    <row r="69" spans="1:36" customFormat="1" x14ac:dyDescent="0.2">
      <c r="A69" s="184"/>
      <c r="B69" s="185">
        <f>B1</f>
        <v>2003</v>
      </c>
      <c r="C69" s="185">
        <f>H1</f>
        <v>2005</v>
      </c>
      <c r="D69" s="185">
        <f>N1</f>
        <v>2007</v>
      </c>
      <c r="E69" s="185">
        <f>T1</f>
        <v>2009</v>
      </c>
      <c r="F69" s="185">
        <v>2011</v>
      </c>
      <c r="G69" s="185">
        <v>2013</v>
      </c>
      <c r="H69" s="152" t="s">
        <v>64</v>
      </c>
      <c r="I69" s="152">
        <v>2019</v>
      </c>
      <c r="S69" s="107"/>
      <c r="Z69" s="1"/>
      <c r="AA69" s="1"/>
      <c r="AB69" s="1"/>
      <c r="AC69" s="1"/>
      <c r="AD69" s="1"/>
      <c r="AF69" s="1"/>
      <c r="AG69" s="1"/>
      <c r="AH69" s="1"/>
      <c r="AI69" s="1"/>
      <c r="AJ69" s="1"/>
    </row>
    <row r="70" spans="1:36" customFormat="1" x14ac:dyDescent="0.2">
      <c r="A70" s="57" t="str">
        <f t="shared" ref="A70:A98" si="1">A4</f>
        <v>Prenatal</v>
      </c>
      <c r="B70" s="58">
        <f t="shared" ref="B70:B98" si="2">F4</f>
        <v>0</v>
      </c>
      <c r="C70" s="58">
        <f t="shared" ref="C70:C98" si="3">L4</f>
        <v>0</v>
      </c>
      <c r="D70" s="58">
        <f t="shared" ref="D70:D98" si="4">R4</f>
        <v>0</v>
      </c>
      <c r="E70" s="58">
        <f t="shared" ref="E70:E98" si="5">X4</f>
        <v>0</v>
      </c>
      <c r="F70" s="58">
        <f t="shared" ref="F70:F98" si="6">AD4</f>
        <v>0</v>
      </c>
      <c r="G70" s="58">
        <f t="shared" ref="G70:G98" si="7">AJ4</f>
        <v>183.35192054657958</v>
      </c>
      <c r="H70" s="147">
        <f>AP4</f>
        <v>0</v>
      </c>
      <c r="I70" s="147">
        <f t="shared" ref="I70:I98" si="8">AV4</f>
        <v>300.34034050806844</v>
      </c>
      <c r="S70" s="107"/>
      <c r="Z70" s="1"/>
      <c r="AA70" s="1"/>
      <c r="AB70" s="1"/>
      <c r="AC70" s="1"/>
      <c r="AD70" s="1"/>
      <c r="AF70" s="1"/>
      <c r="AG70" s="1"/>
      <c r="AH70" s="1"/>
      <c r="AI70" s="1"/>
      <c r="AJ70" s="1"/>
    </row>
    <row r="71" spans="1:36" customFormat="1" x14ac:dyDescent="0.2">
      <c r="A71" s="2">
        <f t="shared" si="1"/>
        <v>0</v>
      </c>
      <c r="B71" s="108">
        <f t="shared" si="2"/>
        <v>0</v>
      </c>
      <c r="C71" s="108">
        <f t="shared" si="3"/>
        <v>0</v>
      </c>
      <c r="D71" s="108">
        <f t="shared" si="4"/>
        <v>0</v>
      </c>
      <c r="E71" s="108">
        <f t="shared" si="5"/>
        <v>0</v>
      </c>
      <c r="F71" s="108">
        <f t="shared" si="6"/>
        <v>0</v>
      </c>
      <c r="G71" s="108">
        <f t="shared" si="7"/>
        <v>287.46467982348241</v>
      </c>
      <c r="H71" s="146">
        <f t="shared" ref="H71:H98" si="9">AP5</f>
        <v>0</v>
      </c>
      <c r="I71" s="146">
        <f t="shared" si="8"/>
        <v>783.50742659292223</v>
      </c>
      <c r="S71" s="107"/>
      <c r="Z71" s="1"/>
      <c r="AA71" s="1"/>
      <c r="AB71" s="1"/>
      <c r="AC71" s="1"/>
      <c r="AD71" s="1"/>
      <c r="AF71" s="1"/>
      <c r="AG71" s="1"/>
      <c r="AH71" s="1"/>
      <c r="AI71" s="1"/>
      <c r="AJ71" s="1"/>
    </row>
    <row r="72" spans="1:36" customFormat="1" x14ac:dyDescent="0.2">
      <c r="A72" s="57">
        <f t="shared" si="1"/>
        <v>1</v>
      </c>
      <c r="B72" s="58">
        <f t="shared" si="2"/>
        <v>0</v>
      </c>
      <c r="C72" s="58">
        <f t="shared" si="3"/>
        <v>0</v>
      </c>
      <c r="D72" s="58">
        <f t="shared" si="4"/>
        <v>0</v>
      </c>
      <c r="E72" s="58">
        <f t="shared" si="5"/>
        <v>0</v>
      </c>
      <c r="F72" s="58">
        <f t="shared" si="6"/>
        <v>0</v>
      </c>
      <c r="G72" s="58">
        <f t="shared" si="7"/>
        <v>104.07819855982198</v>
      </c>
      <c r="H72" s="147">
        <f t="shared" si="9"/>
        <v>0</v>
      </c>
      <c r="I72" s="147">
        <f t="shared" si="8"/>
        <v>173.51101257184246</v>
      </c>
      <c r="S72" s="107"/>
      <c r="Z72" s="1"/>
      <c r="AA72" s="1"/>
      <c r="AB72" s="1"/>
      <c r="AC72" s="1"/>
      <c r="AD72" s="1"/>
      <c r="AF72" s="1"/>
      <c r="AG72" s="1"/>
      <c r="AH72" s="1"/>
      <c r="AI72" s="1"/>
      <c r="AJ72" s="1"/>
    </row>
    <row r="73" spans="1:36" customFormat="1" x14ac:dyDescent="0.2">
      <c r="A73" s="2">
        <f t="shared" si="1"/>
        <v>2</v>
      </c>
      <c r="B73" s="108">
        <f t="shared" si="2"/>
        <v>0</v>
      </c>
      <c r="C73" s="108">
        <f t="shared" si="3"/>
        <v>0</v>
      </c>
      <c r="D73" s="108">
        <f t="shared" si="4"/>
        <v>0</v>
      </c>
      <c r="E73" s="108">
        <f t="shared" si="5"/>
        <v>0</v>
      </c>
      <c r="F73" s="108">
        <f t="shared" si="6"/>
        <v>0</v>
      </c>
      <c r="G73" s="108">
        <f t="shared" si="7"/>
        <v>104.07819855982198</v>
      </c>
      <c r="H73" s="146">
        <f t="shared" si="9"/>
        <v>0</v>
      </c>
      <c r="I73" s="146">
        <f t="shared" si="8"/>
        <v>204.50477095399833</v>
      </c>
      <c r="S73" s="107"/>
      <c r="Z73" s="1"/>
      <c r="AA73" s="1"/>
      <c r="AB73" s="1"/>
      <c r="AC73" s="1"/>
      <c r="AD73" s="1"/>
      <c r="AF73" s="1"/>
      <c r="AG73" s="1"/>
      <c r="AH73" s="1"/>
      <c r="AI73" s="1"/>
      <c r="AJ73" s="1"/>
    </row>
    <row r="74" spans="1:36" customFormat="1" x14ac:dyDescent="0.2">
      <c r="A74" s="57">
        <f t="shared" si="1"/>
        <v>3</v>
      </c>
      <c r="B74" s="58">
        <f t="shared" si="2"/>
        <v>0</v>
      </c>
      <c r="C74" s="58">
        <f t="shared" si="3"/>
        <v>0</v>
      </c>
      <c r="D74" s="58">
        <f t="shared" si="4"/>
        <v>0</v>
      </c>
      <c r="E74" s="58">
        <f t="shared" si="5"/>
        <v>0</v>
      </c>
      <c r="F74" s="58">
        <f t="shared" si="6"/>
        <v>0</v>
      </c>
      <c r="G74" s="58">
        <f t="shared" si="7"/>
        <v>320.64366310332628</v>
      </c>
      <c r="H74" s="147">
        <f t="shared" si="9"/>
        <v>0</v>
      </c>
      <c r="I74" s="147">
        <f t="shared" si="8"/>
        <v>633.30551006240262</v>
      </c>
      <c r="S74" s="107"/>
      <c r="Z74" s="1"/>
      <c r="AA74" s="1"/>
      <c r="AB74" s="1"/>
      <c r="AC74" s="1"/>
      <c r="AD74" s="1"/>
      <c r="AF74" s="1"/>
      <c r="AG74" s="1"/>
      <c r="AH74" s="1"/>
      <c r="AI74" s="1"/>
      <c r="AJ74" s="1"/>
    </row>
    <row r="75" spans="1:36" customFormat="1" x14ac:dyDescent="0.2">
      <c r="A75" s="2">
        <f t="shared" si="1"/>
        <v>4</v>
      </c>
      <c r="B75" s="108">
        <f t="shared" si="2"/>
        <v>0</v>
      </c>
      <c r="C75" s="108">
        <f t="shared" si="3"/>
        <v>0</v>
      </c>
      <c r="D75" s="108">
        <f t="shared" si="4"/>
        <v>0</v>
      </c>
      <c r="E75" s="108">
        <f t="shared" si="5"/>
        <v>0</v>
      </c>
      <c r="F75" s="108">
        <f t="shared" si="6"/>
        <v>0</v>
      </c>
      <c r="G75" s="108">
        <f t="shared" si="7"/>
        <v>1153.9531563683915</v>
      </c>
      <c r="H75" s="146">
        <f t="shared" si="9"/>
        <v>0</v>
      </c>
      <c r="I75" s="146">
        <f t="shared" si="8"/>
        <v>1870.9265005287014</v>
      </c>
      <c r="S75" s="107"/>
      <c r="Z75" s="1"/>
      <c r="AA75" s="1"/>
      <c r="AB75" s="1"/>
      <c r="AC75" s="1"/>
      <c r="AD75" s="1"/>
      <c r="AF75" s="1"/>
      <c r="AG75" s="1"/>
      <c r="AH75" s="1"/>
      <c r="AI75" s="1"/>
      <c r="AJ75" s="1"/>
    </row>
    <row r="76" spans="1:36" customFormat="1" x14ac:dyDescent="0.2">
      <c r="A76" s="57">
        <f t="shared" si="1"/>
        <v>5</v>
      </c>
      <c r="B76" s="58">
        <f t="shared" si="2"/>
        <v>0</v>
      </c>
      <c r="C76" s="58">
        <f t="shared" si="3"/>
        <v>0</v>
      </c>
      <c r="D76" s="58">
        <f t="shared" si="4"/>
        <v>0</v>
      </c>
      <c r="E76" s="58">
        <f t="shared" si="5"/>
        <v>0</v>
      </c>
      <c r="F76" s="58">
        <f t="shared" si="6"/>
        <v>0</v>
      </c>
      <c r="G76" s="58">
        <f t="shared" si="7"/>
        <v>2146.7345619734069</v>
      </c>
      <c r="H76" s="147">
        <f t="shared" si="9"/>
        <v>0</v>
      </c>
      <c r="I76" s="147">
        <f t="shared" si="8"/>
        <v>3546.0813441921391</v>
      </c>
      <c r="S76" s="107"/>
      <c r="Z76" s="1"/>
      <c r="AA76" s="1"/>
      <c r="AB76" s="1"/>
      <c r="AC76" s="1"/>
      <c r="AD76" s="1"/>
      <c r="AF76" s="1"/>
      <c r="AG76" s="1"/>
      <c r="AH76" s="1"/>
      <c r="AI76" s="1"/>
      <c r="AJ76" s="1"/>
    </row>
    <row r="77" spans="1:36" customFormat="1" x14ac:dyDescent="0.2">
      <c r="A77" s="2">
        <f t="shared" si="1"/>
        <v>6</v>
      </c>
      <c r="B77" s="108">
        <f t="shared" si="2"/>
        <v>0</v>
      </c>
      <c r="C77" s="108">
        <f t="shared" si="3"/>
        <v>0</v>
      </c>
      <c r="D77" s="108">
        <f t="shared" si="4"/>
        <v>0</v>
      </c>
      <c r="E77" s="108">
        <f t="shared" si="5"/>
        <v>0</v>
      </c>
      <c r="F77" s="108">
        <f t="shared" si="6"/>
        <v>0</v>
      </c>
      <c r="G77" s="108">
        <f t="shared" si="7"/>
        <v>2620.3382067012803</v>
      </c>
      <c r="H77" s="146">
        <f t="shared" si="9"/>
        <v>0</v>
      </c>
      <c r="I77" s="146">
        <f t="shared" si="8"/>
        <v>3593.3402362455745</v>
      </c>
      <c r="S77" s="107"/>
      <c r="Z77" s="1"/>
      <c r="AA77" s="1"/>
      <c r="AB77" s="1"/>
      <c r="AC77" s="1"/>
      <c r="AD77" s="1"/>
      <c r="AF77" s="1"/>
      <c r="AG77" s="1"/>
      <c r="AH77" s="1"/>
      <c r="AI77" s="1"/>
      <c r="AJ77" s="1"/>
    </row>
    <row r="78" spans="1:36" customFormat="1" x14ac:dyDescent="0.2">
      <c r="A78" s="57">
        <f t="shared" si="1"/>
        <v>7</v>
      </c>
      <c r="B78" s="58">
        <f t="shared" si="2"/>
        <v>0</v>
      </c>
      <c r="C78" s="58">
        <f t="shared" si="3"/>
        <v>0</v>
      </c>
      <c r="D78" s="58">
        <f t="shared" si="4"/>
        <v>0</v>
      </c>
      <c r="E78" s="58">
        <f t="shared" si="5"/>
        <v>0</v>
      </c>
      <c r="F78" s="58">
        <f t="shared" si="6"/>
        <v>0</v>
      </c>
      <c r="G78" s="58">
        <f t="shared" si="7"/>
        <v>2650.9053274737553</v>
      </c>
      <c r="H78" s="147">
        <f t="shared" si="9"/>
        <v>0</v>
      </c>
      <c r="I78" s="147">
        <f t="shared" si="8"/>
        <v>3868.3422261906398</v>
      </c>
      <c r="S78" s="107"/>
      <c r="Z78" s="1"/>
      <c r="AA78" s="1"/>
      <c r="AB78" s="1"/>
      <c r="AC78" s="1"/>
      <c r="AD78" s="1"/>
      <c r="AF78" s="1"/>
      <c r="AG78" s="1"/>
      <c r="AH78" s="1"/>
      <c r="AI78" s="1"/>
      <c r="AJ78" s="1"/>
    </row>
    <row r="79" spans="1:36" customFormat="1" x14ac:dyDescent="0.2">
      <c r="A79" s="2">
        <f t="shared" si="1"/>
        <v>8</v>
      </c>
      <c r="B79" s="108">
        <f t="shared" si="2"/>
        <v>0</v>
      </c>
      <c r="C79" s="108">
        <f t="shared" si="3"/>
        <v>0</v>
      </c>
      <c r="D79" s="108">
        <f t="shared" si="4"/>
        <v>0</v>
      </c>
      <c r="E79" s="108">
        <f t="shared" si="5"/>
        <v>0</v>
      </c>
      <c r="F79" s="108">
        <f t="shared" si="6"/>
        <v>0</v>
      </c>
      <c r="G79" s="108">
        <f t="shared" si="7"/>
        <v>2655.8470666401513</v>
      </c>
      <c r="H79" s="146">
        <f t="shared" si="9"/>
        <v>0</v>
      </c>
      <c r="I79" s="146">
        <f t="shared" si="8"/>
        <v>3835.5044098903427</v>
      </c>
      <c r="S79" s="107"/>
      <c r="Z79" s="1"/>
      <c r="AA79" s="1"/>
      <c r="AB79" s="1"/>
      <c r="AC79" s="1"/>
      <c r="AD79" s="1"/>
      <c r="AF79" s="1"/>
      <c r="AG79" s="1"/>
      <c r="AH79" s="1"/>
      <c r="AI79" s="1"/>
      <c r="AJ79" s="1"/>
    </row>
    <row r="80" spans="1:36" customFormat="1" x14ac:dyDescent="0.2">
      <c r="A80" s="57">
        <f t="shared" si="1"/>
        <v>9</v>
      </c>
      <c r="B80" s="58">
        <f t="shared" si="2"/>
        <v>0</v>
      </c>
      <c r="C80" s="58">
        <f t="shared" si="3"/>
        <v>0</v>
      </c>
      <c r="D80" s="58">
        <f t="shared" si="4"/>
        <v>0</v>
      </c>
      <c r="E80" s="58">
        <f t="shared" si="5"/>
        <v>0</v>
      </c>
      <c r="F80" s="58">
        <f t="shared" si="6"/>
        <v>0</v>
      </c>
      <c r="G80" s="58">
        <f t="shared" si="7"/>
        <v>2658.8561601666652</v>
      </c>
      <c r="H80" s="147">
        <f t="shared" si="9"/>
        <v>0</v>
      </c>
      <c r="I80" s="147">
        <f t="shared" si="8"/>
        <v>3911.9801806294431</v>
      </c>
      <c r="S80" s="107"/>
      <c r="Z80" s="1"/>
      <c r="AA80" s="1"/>
      <c r="AB80" s="1"/>
      <c r="AC80" s="1"/>
      <c r="AD80" s="1"/>
      <c r="AF80" s="1"/>
      <c r="AG80" s="1"/>
      <c r="AH80" s="1"/>
      <c r="AI80" s="1"/>
      <c r="AJ80" s="1"/>
    </row>
    <row r="81" spans="1:36" customFormat="1" x14ac:dyDescent="0.2">
      <c r="A81" s="2">
        <f t="shared" si="1"/>
        <v>10</v>
      </c>
      <c r="B81" s="108">
        <f t="shared" si="2"/>
        <v>0</v>
      </c>
      <c r="C81" s="108">
        <f t="shared" si="3"/>
        <v>0</v>
      </c>
      <c r="D81" s="108">
        <f t="shared" si="4"/>
        <v>0</v>
      </c>
      <c r="E81" s="108">
        <f t="shared" si="5"/>
        <v>0</v>
      </c>
      <c r="F81" s="108">
        <f t="shared" si="6"/>
        <v>0</v>
      </c>
      <c r="G81" s="108">
        <f t="shared" si="7"/>
        <v>2976.9585037168063</v>
      </c>
      <c r="H81" s="146">
        <f t="shared" si="9"/>
        <v>0</v>
      </c>
      <c r="I81" s="146">
        <f t="shared" si="8"/>
        <v>4331.3064160226222</v>
      </c>
      <c r="S81" s="107"/>
      <c r="Z81" s="1"/>
      <c r="AA81" s="1"/>
      <c r="AB81" s="1"/>
      <c r="AC81" s="1"/>
      <c r="AD81" s="1"/>
      <c r="AF81" s="1"/>
      <c r="AG81" s="1"/>
      <c r="AH81" s="1"/>
      <c r="AI81" s="1"/>
      <c r="AJ81" s="1"/>
    </row>
    <row r="82" spans="1:36" customFormat="1" x14ac:dyDescent="0.2">
      <c r="A82" s="57">
        <f t="shared" si="1"/>
        <v>11</v>
      </c>
      <c r="B82" s="58">
        <f t="shared" si="2"/>
        <v>0</v>
      </c>
      <c r="C82" s="58">
        <f t="shared" si="3"/>
        <v>0</v>
      </c>
      <c r="D82" s="58">
        <f t="shared" si="4"/>
        <v>0</v>
      </c>
      <c r="E82" s="58">
        <f t="shared" si="5"/>
        <v>0</v>
      </c>
      <c r="F82" s="58">
        <f t="shared" si="6"/>
        <v>0</v>
      </c>
      <c r="G82" s="58">
        <f t="shared" si="7"/>
        <v>2966.2078773382991</v>
      </c>
      <c r="H82" s="147">
        <f t="shared" si="9"/>
        <v>0</v>
      </c>
      <c r="I82" s="147">
        <f t="shared" si="8"/>
        <v>4341.0229548465122</v>
      </c>
      <c r="S82" s="107"/>
      <c r="Z82" s="1"/>
      <c r="AA82" s="1"/>
      <c r="AB82" s="1"/>
      <c r="AC82" s="1"/>
      <c r="AD82" s="1"/>
      <c r="AF82" s="1"/>
      <c r="AG82" s="1"/>
      <c r="AH82" s="1"/>
      <c r="AI82" s="1"/>
      <c r="AJ82" s="1"/>
    </row>
    <row r="83" spans="1:36" customFormat="1" x14ac:dyDescent="0.2">
      <c r="A83" s="2">
        <f t="shared" si="1"/>
        <v>12</v>
      </c>
      <c r="B83" s="108">
        <f t="shared" si="2"/>
        <v>0</v>
      </c>
      <c r="C83" s="108">
        <f t="shared" si="3"/>
        <v>0</v>
      </c>
      <c r="D83" s="108">
        <f t="shared" si="4"/>
        <v>0</v>
      </c>
      <c r="E83" s="108">
        <f t="shared" si="5"/>
        <v>0</v>
      </c>
      <c r="F83" s="108">
        <f t="shared" si="6"/>
        <v>0</v>
      </c>
      <c r="G83" s="108">
        <f t="shared" si="7"/>
        <v>3003.0584030069099</v>
      </c>
      <c r="H83" s="146">
        <f t="shared" si="9"/>
        <v>0</v>
      </c>
      <c r="I83" s="146">
        <f t="shared" si="8"/>
        <v>4303.4786100430501</v>
      </c>
      <c r="S83" s="107"/>
      <c r="Z83" s="1"/>
      <c r="AA83" s="1"/>
      <c r="AB83" s="1"/>
      <c r="AC83" s="1"/>
      <c r="AD83" s="1"/>
      <c r="AF83" s="1"/>
      <c r="AG83" s="1"/>
      <c r="AH83" s="1"/>
      <c r="AI83" s="1"/>
      <c r="AJ83" s="1"/>
    </row>
    <row r="84" spans="1:36" customFormat="1" x14ac:dyDescent="0.2">
      <c r="A84" s="57">
        <f t="shared" si="1"/>
        <v>13</v>
      </c>
      <c r="B84" s="58">
        <f t="shared" si="2"/>
        <v>0</v>
      </c>
      <c r="C84" s="58">
        <f t="shared" si="3"/>
        <v>0</v>
      </c>
      <c r="D84" s="58">
        <f t="shared" si="4"/>
        <v>0</v>
      </c>
      <c r="E84" s="58">
        <f t="shared" si="5"/>
        <v>0</v>
      </c>
      <c r="F84" s="58">
        <f t="shared" si="6"/>
        <v>0</v>
      </c>
      <c r="G84" s="58">
        <f t="shared" si="7"/>
        <v>2951.9614018059274</v>
      </c>
      <c r="H84" s="147">
        <f t="shared" si="9"/>
        <v>0</v>
      </c>
      <c r="I84" s="147">
        <f t="shared" si="8"/>
        <v>4219.3822714047201</v>
      </c>
      <c r="S84" s="107"/>
      <c r="Z84" s="1"/>
      <c r="AA84" s="1"/>
      <c r="AB84" s="1"/>
      <c r="AC84" s="1"/>
      <c r="AD84" s="1"/>
      <c r="AF84" s="1"/>
      <c r="AG84" s="1"/>
      <c r="AH84" s="1"/>
      <c r="AI84" s="1"/>
      <c r="AJ84" s="1"/>
    </row>
    <row r="85" spans="1:36" customFormat="1" x14ac:dyDescent="0.2">
      <c r="A85" s="2">
        <f t="shared" si="1"/>
        <v>14</v>
      </c>
      <c r="B85" s="108">
        <f t="shared" si="2"/>
        <v>0</v>
      </c>
      <c r="C85" s="108">
        <f t="shared" si="3"/>
        <v>0</v>
      </c>
      <c r="D85" s="108">
        <f t="shared" si="4"/>
        <v>0</v>
      </c>
      <c r="E85" s="108">
        <f t="shared" si="5"/>
        <v>0</v>
      </c>
      <c r="F85" s="108">
        <f t="shared" si="6"/>
        <v>0</v>
      </c>
      <c r="G85" s="108">
        <f t="shared" si="7"/>
        <v>2821.8547276759268</v>
      </c>
      <c r="H85" s="146">
        <f t="shared" si="9"/>
        <v>0</v>
      </c>
      <c r="I85" s="146">
        <f t="shared" si="8"/>
        <v>4065.5975499957794</v>
      </c>
      <c r="S85" s="107"/>
      <c r="Z85" s="1"/>
      <c r="AA85" s="1"/>
      <c r="AB85" s="1"/>
      <c r="AC85" s="1"/>
      <c r="AD85" s="1"/>
      <c r="AF85" s="1"/>
      <c r="AG85" s="1"/>
      <c r="AH85" s="1"/>
      <c r="AI85" s="1"/>
      <c r="AJ85" s="1"/>
    </row>
    <row r="86" spans="1:36" customFormat="1" x14ac:dyDescent="0.2">
      <c r="A86" s="57">
        <f t="shared" si="1"/>
        <v>15</v>
      </c>
      <c r="B86" s="58">
        <f t="shared" si="2"/>
        <v>0</v>
      </c>
      <c r="C86" s="58">
        <f t="shared" si="3"/>
        <v>0</v>
      </c>
      <c r="D86" s="58">
        <f t="shared" si="4"/>
        <v>0</v>
      </c>
      <c r="E86" s="58">
        <f t="shared" si="5"/>
        <v>0</v>
      </c>
      <c r="F86" s="58">
        <f t="shared" si="6"/>
        <v>0</v>
      </c>
      <c r="G86" s="58">
        <f t="shared" si="7"/>
        <v>2658.7530320208493</v>
      </c>
      <c r="H86" s="147">
        <f t="shared" si="9"/>
        <v>0</v>
      </c>
      <c r="I86" s="147">
        <f t="shared" si="8"/>
        <v>3908.5272968292716</v>
      </c>
      <c r="S86" s="107"/>
      <c r="Z86" s="1"/>
      <c r="AA86" s="1"/>
      <c r="AB86" s="1"/>
      <c r="AC86" s="1"/>
      <c r="AD86" s="1"/>
      <c r="AF86" s="1"/>
      <c r="AG86" s="1"/>
      <c r="AH86" s="1"/>
      <c r="AI86" s="1"/>
      <c r="AJ86" s="1"/>
    </row>
    <row r="87" spans="1:36" customFormat="1" x14ac:dyDescent="0.2">
      <c r="A87" s="2">
        <f t="shared" si="1"/>
        <v>16</v>
      </c>
      <c r="B87" s="108">
        <f t="shared" si="2"/>
        <v>0</v>
      </c>
      <c r="C87" s="108">
        <f t="shared" si="3"/>
        <v>0</v>
      </c>
      <c r="D87" s="108">
        <f t="shared" si="4"/>
        <v>0</v>
      </c>
      <c r="E87" s="108">
        <f t="shared" si="5"/>
        <v>0</v>
      </c>
      <c r="F87" s="108">
        <f t="shared" si="6"/>
        <v>0</v>
      </c>
      <c r="G87" s="108">
        <f t="shared" si="7"/>
        <v>2465.5616955331279</v>
      </c>
      <c r="H87" s="146">
        <f t="shared" si="9"/>
        <v>0</v>
      </c>
      <c r="I87" s="146">
        <f t="shared" si="8"/>
        <v>3705.3586421623563</v>
      </c>
      <c r="S87" s="107"/>
      <c r="Z87" s="1"/>
      <c r="AA87" s="1"/>
      <c r="AB87" s="1"/>
      <c r="AC87" s="1"/>
      <c r="AD87" s="1"/>
      <c r="AF87" s="1"/>
      <c r="AG87" s="1"/>
      <c r="AH87" s="1"/>
      <c r="AI87" s="1"/>
      <c r="AJ87" s="1"/>
    </row>
    <row r="88" spans="1:36" customFormat="1" x14ac:dyDescent="0.2">
      <c r="A88" s="57">
        <f t="shared" si="1"/>
        <v>17</v>
      </c>
      <c r="B88" s="58">
        <f t="shared" si="2"/>
        <v>0</v>
      </c>
      <c r="C88" s="58">
        <f t="shared" si="3"/>
        <v>0</v>
      </c>
      <c r="D88" s="58">
        <f t="shared" si="4"/>
        <v>0</v>
      </c>
      <c r="E88" s="58">
        <f t="shared" si="5"/>
        <v>0</v>
      </c>
      <c r="F88" s="58">
        <f t="shared" si="6"/>
        <v>0</v>
      </c>
      <c r="G88" s="58">
        <f t="shared" si="7"/>
        <v>2251.2532543955913</v>
      </c>
      <c r="H88" s="147">
        <f t="shared" si="9"/>
        <v>0</v>
      </c>
      <c r="I88" s="147">
        <f t="shared" si="8"/>
        <v>3438.6288218532814</v>
      </c>
      <c r="S88" s="107"/>
      <c r="Z88" s="1"/>
      <c r="AA88" s="1"/>
      <c r="AB88" s="1"/>
      <c r="AC88" s="1"/>
      <c r="AD88" s="1"/>
      <c r="AF88" s="1"/>
      <c r="AG88" s="1"/>
      <c r="AH88" s="1"/>
      <c r="AI88" s="1"/>
      <c r="AJ88" s="1"/>
    </row>
    <row r="89" spans="1:36" customFormat="1" x14ac:dyDescent="0.2">
      <c r="A89" s="2">
        <f t="shared" si="1"/>
        <v>18</v>
      </c>
      <c r="B89" s="108">
        <f t="shared" si="2"/>
        <v>0</v>
      </c>
      <c r="C89" s="108">
        <f t="shared" si="3"/>
        <v>0</v>
      </c>
      <c r="D89" s="108">
        <f t="shared" si="4"/>
        <v>0</v>
      </c>
      <c r="E89" s="108">
        <f t="shared" si="5"/>
        <v>0</v>
      </c>
      <c r="F89" s="108">
        <f t="shared" si="6"/>
        <v>0</v>
      </c>
      <c r="G89" s="108">
        <f t="shared" si="7"/>
        <v>2074.1191988391615</v>
      </c>
      <c r="H89" s="146">
        <f t="shared" si="9"/>
        <v>0</v>
      </c>
      <c r="I89" s="146">
        <f t="shared" si="8"/>
        <v>1638.9836880480898</v>
      </c>
      <c r="S89" s="107"/>
      <c r="Z89" s="1"/>
      <c r="AA89" s="1"/>
      <c r="AB89" s="1"/>
      <c r="AC89" s="1"/>
      <c r="AD89" s="1"/>
      <c r="AF89" s="1"/>
      <c r="AG89" s="1"/>
      <c r="AH89" s="1"/>
      <c r="AI89" s="1"/>
      <c r="AJ89" s="1"/>
    </row>
    <row r="90" spans="1:36" customFormat="1" x14ac:dyDescent="0.2">
      <c r="A90" s="57">
        <f t="shared" si="1"/>
        <v>19</v>
      </c>
      <c r="B90" s="58">
        <f t="shared" si="2"/>
        <v>0</v>
      </c>
      <c r="C90" s="58">
        <f t="shared" si="3"/>
        <v>0</v>
      </c>
      <c r="D90" s="58">
        <f t="shared" si="4"/>
        <v>0</v>
      </c>
      <c r="E90" s="58">
        <f t="shared" si="5"/>
        <v>0</v>
      </c>
      <c r="F90" s="58">
        <f t="shared" si="6"/>
        <v>0</v>
      </c>
      <c r="G90" s="58">
        <f t="shared" si="7"/>
        <v>2106.2745686422099</v>
      </c>
      <c r="H90" s="147">
        <f t="shared" si="9"/>
        <v>0</v>
      </c>
      <c r="I90" s="147">
        <f t="shared" si="8"/>
        <v>1882.6485957214081</v>
      </c>
      <c r="S90" s="107"/>
      <c r="Z90" s="1"/>
      <c r="AA90" s="1"/>
      <c r="AB90" s="1"/>
      <c r="AC90" s="1"/>
      <c r="AD90" s="1"/>
      <c r="AF90" s="1"/>
      <c r="AG90" s="1"/>
      <c r="AH90" s="1"/>
      <c r="AI90" s="1"/>
      <c r="AJ90" s="1"/>
    </row>
    <row r="91" spans="1:36" customFormat="1" x14ac:dyDescent="0.2">
      <c r="A91" s="2">
        <f t="shared" si="1"/>
        <v>20</v>
      </c>
      <c r="B91" s="108">
        <f t="shared" si="2"/>
        <v>0</v>
      </c>
      <c r="C91" s="108">
        <f t="shared" si="3"/>
        <v>0</v>
      </c>
      <c r="D91" s="108">
        <f t="shared" si="4"/>
        <v>0</v>
      </c>
      <c r="E91" s="108">
        <f t="shared" si="5"/>
        <v>0</v>
      </c>
      <c r="F91" s="108">
        <f t="shared" si="6"/>
        <v>0</v>
      </c>
      <c r="G91" s="108">
        <f t="shared" si="7"/>
        <v>2317.5880318291393</v>
      </c>
      <c r="H91" s="146">
        <f t="shared" si="9"/>
        <v>0</v>
      </c>
      <c r="I91" s="146">
        <f t="shared" si="8"/>
        <v>2239.6141579752875</v>
      </c>
      <c r="S91" s="107"/>
      <c r="Z91" s="1"/>
      <c r="AA91" s="1"/>
      <c r="AB91" s="1"/>
      <c r="AC91" s="1"/>
      <c r="AD91" s="1"/>
      <c r="AF91" s="1"/>
      <c r="AG91" s="1"/>
      <c r="AH91" s="1"/>
      <c r="AI91" s="1"/>
      <c r="AJ91" s="1"/>
    </row>
    <row r="92" spans="1:36" customFormat="1" x14ac:dyDescent="0.2">
      <c r="A92" s="57">
        <f t="shared" si="1"/>
        <v>21</v>
      </c>
      <c r="B92" s="58">
        <f t="shared" si="2"/>
        <v>0</v>
      </c>
      <c r="C92" s="58">
        <f t="shared" si="3"/>
        <v>0</v>
      </c>
      <c r="D92" s="58">
        <f t="shared" si="4"/>
        <v>0</v>
      </c>
      <c r="E92" s="58">
        <f t="shared" si="5"/>
        <v>0</v>
      </c>
      <c r="F92" s="58">
        <f t="shared" si="6"/>
        <v>0</v>
      </c>
      <c r="G92" s="58">
        <f t="shared" si="7"/>
        <v>2269.2246329845248</v>
      </c>
      <c r="H92" s="147">
        <f t="shared" si="9"/>
        <v>0</v>
      </c>
      <c r="I92" s="147">
        <f t="shared" si="8"/>
        <v>2365.8109736017477</v>
      </c>
      <c r="S92" s="107"/>
      <c r="Z92" s="1"/>
      <c r="AA92" s="1"/>
      <c r="AB92" s="1"/>
      <c r="AC92" s="1"/>
      <c r="AD92" s="1"/>
      <c r="AF92" s="1"/>
      <c r="AG92" s="1"/>
      <c r="AH92" s="1"/>
      <c r="AI92" s="1"/>
      <c r="AJ92" s="1"/>
    </row>
    <row r="93" spans="1:36" customFormat="1" x14ac:dyDescent="0.2">
      <c r="A93" s="2">
        <f t="shared" si="1"/>
        <v>22</v>
      </c>
      <c r="B93" s="108">
        <f t="shared" si="2"/>
        <v>0</v>
      </c>
      <c r="C93" s="108">
        <f t="shared" si="3"/>
        <v>0</v>
      </c>
      <c r="D93" s="108">
        <f t="shared" si="4"/>
        <v>0</v>
      </c>
      <c r="E93" s="108">
        <f t="shared" si="5"/>
        <v>0</v>
      </c>
      <c r="F93" s="108">
        <f t="shared" si="6"/>
        <v>0</v>
      </c>
      <c r="G93" s="108">
        <f t="shared" si="7"/>
        <v>2028.7997800080279</v>
      </c>
      <c r="H93" s="146">
        <f t="shared" si="9"/>
        <v>0</v>
      </c>
      <c r="I93" s="146">
        <f t="shared" si="8"/>
        <v>2191.5897798285109</v>
      </c>
      <c r="S93" s="107"/>
      <c r="Z93" s="1"/>
      <c r="AA93" s="1"/>
      <c r="AB93" s="1"/>
      <c r="AC93" s="1"/>
      <c r="AD93" s="1"/>
      <c r="AF93" s="1"/>
      <c r="AG93" s="1"/>
      <c r="AH93" s="1"/>
      <c r="AI93" s="1"/>
      <c r="AJ93" s="1"/>
    </row>
    <row r="94" spans="1:36" customFormat="1" x14ac:dyDescent="0.2">
      <c r="A94" s="57">
        <f t="shared" si="1"/>
        <v>23</v>
      </c>
      <c r="B94" s="58">
        <f t="shared" si="2"/>
        <v>0</v>
      </c>
      <c r="C94" s="58">
        <f t="shared" si="3"/>
        <v>0</v>
      </c>
      <c r="D94" s="58">
        <f t="shared" si="4"/>
        <v>0</v>
      </c>
      <c r="E94" s="58">
        <f t="shared" si="5"/>
        <v>0</v>
      </c>
      <c r="F94" s="58">
        <f t="shared" si="6"/>
        <v>0</v>
      </c>
      <c r="G94" s="58">
        <f t="shared" si="7"/>
        <v>1665.8313675579864</v>
      </c>
      <c r="H94" s="147">
        <f t="shared" si="9"/>
        <v>0</v>
      </c>
      <c r="I94" s="147">
        <f t="shared" si="8"/>
        <v>1861.7426498568475</v>
      </c>
      <c r="S94" s="107"/>
      <c r="Z94" s="1"/>
      <c r="AA94" s="1"/>
      <c r="AB94" s="1"/>
      <c r="AC94" s="1"/>
      <c r="AD94" s="1"/>
      <c r="AF94" s="1"/>
      <c r="AG94" s="1"/>
      <c r="AH94" s="1"/>
      <c r="AI94" s="1"/>
      <c r="AJ94" s="1"/>
    </row>
    <row r="95" spans="1:36" customFormat="1" x14ac:dyDescent="0.2">
      <c r="A95" s="2">
        <f t="shared" si="1"/>
        <v>24</v>
      </c>
      <c r="B95" s="108">
        <f t="shared" si="2"/>
        <v>0</v>
      </c>
      <c r="C95" s="108">
        <f t="shared" si="3"/>
        <v>0</v>
      </c>
      <c r="D95" s="108">
        <f t="shared" si="4"/>
        <v>0</v>
      </c>
      <c r="E95" s="108">
        <f t="shared" si="5"/>
        <v>0</v>
      </c>
      <c r="F95" s="108">
        <f t="shared" si="6"/>
        <v>0</v>
      </c>
      <c r="G95" s="108">
        <f t="shared" si="7"/>
        <v>1378.2689722917592</v>
      </c>
      <c r="H95" s="146">
        <f t="shared" si="9"/>
        <v>0</v>
      </c>
      <c r="I95" s="146">
        <f t="shared" si="8"/>
        <v>1615.9820491484325</v>
      </c>
      <c r="S95" s="107"/>
      <c r="Z95" s="1"/>
      <c r="AA95" s="1"/>
      <c r="AB95" s="1"/>
      <c r="AC95" s="1"/>
      <c r="AD95" s="1"/>
      <c r="AF95" s="1"/>
      <c r="AG95" s="1"/>
      <c r="AH95" s="1"/>
      <c r="AI95" s="1"/>
      <c r="AJ95" s="1"/>
    </row>
    <row r="96" spans="1:36" customFormat="1" x14ac:dyDescent="0.2">
      <c r="A96" s="57">
        <f t="shared" si="1"/>
        <v>25</v>
      </c>
      <c r="B96" s="58">
        <f t="shared" si="2"/>
        <v>0</v>
      </c>
      <c r="C96" s="58">
        <f t="shared" si="3"/>
        <v>0</v>
      </c>
      <c r="D96" s="58">
        <f t="shared" si="4"/>
        <v>0</v>
      </c>
      <c r="E96" s="58">
        <f t="shared" si="5"/>
        <v>0</v>
      </c>
      <c r="F96" s="58">
        <f t="shared" si="6"/>
        <v>0</v>
      </c>
      <c r="G96" s="58">
        <f t="shared" si="7"/>
        <v>1158.6699484343683</v>
      </c>
      <c r="H96" s="147">
        <f t="shared" si="9"/>
        <v>0</v>
      </c>
      <c r="I96" s="147">
        <f t="shared" si="8"/>
        <v>1469.9233967458949</v>
      </c>
      <c r="S96" s="107"/>
      <c r="Z96" s="1"/>
      <c r="AA96" s="1"/>
      <c r="AB96" s="1"/>
      <c r="AC96" s="1"/>
      <c r="AD96" s="1"/>
      <c r="AF96" s="1"/>
      <c r="AG96" s="1"/>
      <c r="AH96" s="1"/>
      <c r="AI96" s="1"/>
      <c r="AJ96" s="1"/>
    </row>
    <row r="97" spans="1:36" customFormat="1" x14ac:dyDescent="0.2">
      <c r="A97" s="2">
        <f t="shared" si="1"/>
        <v>26</v>
      </c>
      <c r="B97" s="108">
        <f t="shared" si="2"/>
        <v>0</v>
      </c>
      <c r="C97" s="108">
        <f t="shared" si="3"/>
        <v>0</v>
      </c>
      <c r="D97" s="108">
        <f t="shared" si="4"/>
        <v>0</v>
      </c>
      <c r="E97" s="108">
        <f t="shared" si="5"/>
        <v>0</v>
      </c>
      <c r="F97" s="108">
        <f t="shared" si="6"/>
        <v>0</v>
      </c>
      <c r="G97" s="108">
        <f t="shared" si="7"/>
        <v>953.06987196580917</v>
      </c>
      <c r="H97" s="146">
        <f t="shared" si="9"/>
        <v>0</v>
      </c>
      <c r="I97" s="146">
        <f t="shared" si="8"/>
        <v>1330.0344905437698</v>
      </c>
      <c r="S97" s="107"/>
      <c r="Z97" s="1"/>
      <c r="AA97" s="1"/>
      <c r="AB97" s="1"/>
      <c r="AC97" s="1"/>
      <c r="AD97" s="1"/>
      <c r="AF97" s="1"/>
      <c r="AG97" s="1"/>
      <c r="AH97" s="1"/>
      <c r="AI97" s="1"/>
      <c r="AJ97" s="1"/>
    </row>
    <row r="98" spans="1:36" customFormat="1" x14ac:dyDescent="0.2">
      <c r="A98" s="57">
        <f t="shared" si="1"/>
        <v>27</v>
      </c>
      <c r="B98" s="58">
        <f t="shared" si="2"/>
        <v>0</v>
      </c>
      <c r="C98" s="58">
        <f t="shared" si="3"/>
        <v>0</v>
      </c>
      <c r="D98" s="58">
        <f t="shared" si="4"/>
        <v>0</v>
      </c>
      <c r="E98" s="58">
        <f t="shared" si="5"/>
        <v>0</v>
      </c>
      <c r="F98" s="58">
        <f t="shared" si="6"/>
        <v>0</v>
      </c>
      <c r="G98" s="58">
        <f t="shared" si="7"/>
        <v>809.35822564141006</v>
      </c>
      <c r="H98" s="147">
        <f t="shared" si="9"/>
        <v>0</v>
      </c>
      <c r="I98" s="147">
        <f t="shared" si="8"/>
        <v>1254.0254458482243</v>
      </c>
      <c r="S98" s="107"/>
      <c r="Z98" s="1"/>
      <c r="AA98" s="1"/>
      <c r="AB98" s="1"/>
      <c r="AC98" s="1"/>
      <c r="AD98" s="1"/>
      <c r="AF98" s="1"/>
      <c r="AG98" s="1"/>
      <c r="AH98" s="1"/>
      <c r="AI98" s="1"/>
      <c r="AJ98" s="1"/>
    </row>
    <row r="99" spans="1:36" x14ac:dyDescent="0.2">
      <c r="V99"/>
      <c r="W99"/>
      <c r="X99"/>
      <c r="Y99"/>
    </row>
    <row r="100" spans="1:36" x14ac:dyDescent="0.2">
      <c r="B100"/>
      <c r="C100"/>
      <c r="D100"/>
      <c r="E100"/>
      <c r="V100"/>
      <c r="W100"/>
      <c r="X100"/>
      <c r="Y100"/>
    </row>
    <row r="101" spans="1:36" x14ac:dyDescent="0.2">
      <c r="B101" s="3"/>
      <c r="C101" s="3"/>
      <c r="D101" s="3"/>
      <c r="E101" s="3"/>
      <c r="V101" s="3"/>
      <c r="W101" s="3"/>
      <c r="X101" s="3"/>
      <c r="Y101" s="3"/>
    </row>
    <row r="102" spans="1:36" x14ac:dyDescent="0.2">
      <c r="B102" s="3"/>
      <c r="C102" s="3"/>
      <c r="D102" s="3"/>
      <c r="E102" s="3"/>
      <c r="V102" s="3"/>
      <c r="W102" s="3"/>
      <c r="X102" s="3"/>
      <c r="Y102" s="3"/>
    </row>
    <row r="103" spans="1:36" x14ac:dyDescent="0.2">
      <c r="B103" s="3"/>
      <c r="C103" s="3"/>
      <c r="D103" s="3"/>
      <c r="E103" s="3"/>
      <c r="V103" s="3"/>
      <c r="W103" s="3"/>
      <c r="X103" s="3"/>
      <c r="Y103" s="3"/>
    </row>
    <row r="104" spans="1:36" x14ac:dyDescent="0.2">
      <c r="B104" s="3"/>
      <c r="C104" s="3"/>
      <c r="D104" s="3"/>
      <c r="E104" s="3"/>
      <c r="V104" s="3"/>
      <c r="W104" s="3"/>
      <c r="X104" s="3"/>
      <c r="Y104" s="3"/>
    </row>
    <row r="105" spans="1:36" x14ac:dyDescent="0.2">
      <c r="B105" s="3"/>
      <c r="C105" s="3"/>
      <c r="D105" s="3"/>
      <c r="E105" s="3"/>
      <c r="V105" s="3"/>
      <c r="W105" s="3"/>
      <c r="X105" s="3"/>
      <c r="Y105" s="3"/>
    </row>
    <row r="106" spans="1:36" x14ac:dyDescent="0.2">
      <c r="B106" s="3"/>
      <c r="C106" s="3"/>
      <c r="D106" s="3"/>
      <c r="E106" s="3"/>
      <c r="V106" s="3"/>
      <c r="W106" s="3"/>
      <c r="X106" s="3"/>
      <c r="Y106" s="3"/>
    </row>
    <row r="107" spans="1:36" x14ac:dyDescent="0.2">
      <c r="B107" s="3"/>
      <c r="C107" s="3"/>
      <c r="D107" s="3"/>
      <c r="E107" s="3"/>
      <c r="V107" s="3"/>
      <c r="W107" s="3"/>
      <c r="X107" s="3"/>
      <c r="Y107" s="3"/>
    </row>
    <row r="108" spans="1:36" x14ac:dyDescent="0.2">
      <c r="B108" s="3"/>
      <c r="C108" s="3"/>
      <c r="D108" s="3"/>
      <c r="E108" s="3"/>
      <c r="V108" s="3"/>
      <c r="W108" s="3"/>
      <c r="X108" s="3"/>
      <c r="Y108" s="3"/>
    </row>
    <row r="109" spans="1:36" x14ac:dyDescent="0.2">
      <c r="B109" s="3"/>
      <c r="C109" s="3"/>
      <c r="D109" s="3"/>
      <c r="E109" s="3"/>
      <c r="V109" s="3"/>
      <c r="W109" s="3"/>
      <c r="X109" s="3"/>
      <c r="Y109" s="3"/>
    </row>
    <row r="110" spans="1:36" x14ac:dyDescent="0.2">
      <c r="B110" s="3"/>
      <c r="C110" s="3"/>
      <c r="D110" s="3"/>
      <c r="E110" s="3"/>
      <c r="V110" s="3"/>
      <c r="W110" s="3"/>
      <c r="X110" s="3"/>
      <c r="Y110" s="3"/>
    </row>
    <row r="111" spans="1:36" x14ac:dyDescent="0.2">
      <c r="B111" s="3"/>
      <c r="C111" s="3"/>
      <c r="D111" s="3"/>
      <c r="E111" s="3"/>
      <c r="V111" s="3"/>
      <c r="W111" s="3"/>
      <c r="X111" s="3"/>
      <c r="Y111" s="3"/>
    </row>
    <row r="112" spans="1:36"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pageSetUpPr fitToPage="1"/>
  </sheetPr>
  <dimension ref="A1:AG91"/>
  <sheetViews>
    <sheetView showGridLines="0" zoomScale="80" zoomScaleNormal="80" workbookViewId="0">
      <selection activeCell="N7" sqref="N7"/>
    </sheetView>
  </sheetViews>
  <sheetFormatPr defaultColWidth="9.140625" defaultRowHeight="12.75" x14ac:dyDescent="0.2"/>
  <cols>
    <col min="1" max="1" width="15.85546875" style="6" bestFit="1" customWidth="1"/>
    <col min="2" max="11" width="9.140625" style="6"/>
    <col min="12" max="12" width="14.28515625" style="6" customWidth="1"/>
    <col min="13" max="13" width="11.42578125" style="6" customWidth="1"/>
    <col min="14" max="18" width="13.42578125" style="6" customWidth="1"/>
    <col min="19" max="16384" width="9.140625" style="6"/>
  </cols>
  <sheetData>
    <row r="1" spans="1:29" ht="16.5" customHeight="1" x14ac:dyDescent="0.2">
      <c r="A1" s="227" t="s">
        <v>99</v>
      </c>
      <c r="B1" s="227"/>
      <c r="C1" s="227"/>
      <c r="D1" s="227"/>
      <c r="E1" s="227"/>
      <c r="F1" s="227"/>
      <c r="G1" s="227"/>
      <c r="H1" s="227"/>
      <c r="I1" s="227"/>
      <c r="J1" s="32"/>
      <c r="K1" s="26"/>
      <c r="L1" s="229" t="s">
        <v>109</v>
      </c>
      <c r="M1" s="229"/>
      <c r="N1" s="229"/>
      <c r="O1" s="229"/>
      <c r="P1" s="229"/>
      <c r="Q1" s="229"/>
      <c r="R1" s="229"/>
      <c r="S1" s="29"/>
      <c r="T1" s="29"/>
    </row>
    <row r="2" spans="1:29" ht="16.5" customHeight="1" x14ac:dyDescent="0.2">
      <c r="A2" s="227"/>
      <c r="B2" s="227"/>
      <c r="C2" s="227"/>
      <c r="D2" s="227"/>
      <c r="E2" s="227"/>
      <c r="F2" s="227"/>
      <c r="G2" s="227"/>
      <c r="H2" s="227"/>
      <c r="I2" s="227"/>
      <c r="J2" s="32"/>
      <c r="K2" s="26"/>
      <c r="L2" s="229"/>
      <c r="M2" s="229"/>
      <c r="N2" s="229"/>
      <c r="O2" s="229"/>
      <c r="P2" s="229"/>
      <c r="Q2" s="229"/>
      <c r="R2" s="229"/>
      <c r="S2" s="29"/>
      <c r="T2" s="29"/>
    </row>
    <row r="3" spans="1:29" ht="13.5" customHeight="1" thickBot="1" x14ac:dyDescent="0.25">
      <c r="A3" s="231" t="s">
        <v>110</v>
      </c>
      <c r="B3" s="231"/>
      <c r="C3" s="231"/>
      <c r="D3" s="231"/>
      <c r="E3" s="231"/>
      <c r="F3" s="231"/>
      <c r="G3" s="231"/>
      <c r="H3" s="231"/>
      <c r="I3" s="231"/>
      <c r="J3" s="26"/>
      <c r="K3" s="26"/>
      <c r="L3" s="233" t="s">
        <v>55</v>
      </c>
      <c r="M3" s="233"/>
      <c r="N3" s="233"/>
      <c r="O3" s="233"/>
      <c r="P3" s="233"/>
      <c r="Q3" s="233"/>
      <c r="R3" s="233"/>
      <c r="S3" s="29"/>
      <c r="T3" s="29"/>
    </row>
    <row r="4" spans="1:29" ht="12.75" customHeight="1" x14ac:dyDescent="0.2">
      <c r="A4" s="213"/>
      <c r="B4" s="213"/>
      <c r="C4" s="213"/>
      <c r="D4" s="213"/>
      <c r="E4" s="213"/>
      <c r="F4" s="213"/>
      <c r="G4" s="213"/>
      <c r="H4" s="213"/>
      <c r="I4" s="213"/>
      <c r="J4" s="214"/>
      <c r="K4" s="26"/>
      <c r="L4" s="31"/>
      <c r="M4" s="31"/>
      <c r="N4" s="241" t="s">
        <v>54</v>
      </c>
      <c r="O4" s="241"/>
      <c r="P4" s="241"/>
      <c r="Q4" s="241"/>
      <c r="R4" s="241"/>
      <c r="S4" s="29"/>
      <c r="T4" s="29"/>
    </row>
    <row r="5" spans="1:29" ht="12.75" customHeight="1" x14ac:dyDescent="0.2">
      <c r="A5" s="213"/>
      <c r="B5" s="213"/>
      <c r="C5" s="213"/>
      <c r="D5" s="213"/>
      <c r="E5" s="213"/>
      <c r="F5" s="213"/>
      <c r="G5" s="213"/>
      <c r="H5" s="213"/>
      <c r="I5" s="213"/>
      <c r="J5" s="214"/>
      <c r="K5" s="26"/>
      <c r="L5" s="31"/>
      <c r="M5" s="31"/>
      <c r="N5" s="242" t="s">
        <v>0</v>
      </c>
      <c r="O5" s="245" t="s">
        <v>1</v>
      </c>
      <c r="P5" s="245" t="s">
        <v>2</v>
      </c>
      <c r="Q5" s="245" t="s">
        <v>3</v>
      </c>
      <c r="R5" s="245" t="s">
        <v>39</v>
      </c>
      <c r="S5" s="29"/>
      <c r="T5" s="181"/>
    </row>
    <row r="6" spans="1:29" x14ac:dyDescent="0.2">
      <c r="A6" s="215"/>
      <c r="B6" s="215"/>
      <c r="C6" s="215"/>
      <c r="D6" s="215"/>
      <c r="E6" s="215"/>
      <c r="F6" s="215"/>
      <c r="G6" s="215"/>
      <c r="H6" s="215"/>
      <c r="I6" s="215"/>
      <c r="J6" s="214"/>
      <c r="K6" s="26"/>
      <c r="L6" s="28"/>
      <c r="M6" s="28"/>
      <c r="N6" s="248"/>
      <c r="O6" s="246"/>
      <c r="P6" s="246"/>
      <c r="Q6" s="246"/>
      <c r="R6" s="246"/>
      <c r="S6" s="26"/>
      <c r="T6" s="26"/>
    </row>
    <row r="7" spans="1:29" x14ac:dyDescent="0.2">
      <c r="A7" s="215"/>
      <c r="B7" s="215"/>
      <c r="C7" s="215"/>
      <c r="D7" s="215"/>
      <c r="E7" s="215"/>
      <c r="F7" s="215"/>
      <c r="G7" s="215"/>
      <c r="H7" s="215"/>
      <c r="I7" s="215"/>
      <c r="J7" s="214"/>
      <c r="K7" s="26"/>
      <c r="L7" s="171" t="s">
        <v>22</v>
      </c>
      <c r="M7" s="21" t="str">
        <f>VLOOKUP(L7,'Chart PF1.6.B'!$L$7:$M$42,2,FALSE)</f>
        <v>LU</v>
      </c>
      <c r="N7" s="175">
        <v>60360</v>
      </c>
      <c r="O7" s="175">
        <v>23540</v>
      </c>
      <c r="P7" s="175">
        <v>4450</v>
      </c>
      <c r="Q7" s="175">
        <v>124990</v>
      </c>
      <c r="R7" s="175">
        <v>213340</v>
      </c>
      <c r="S7" s="183"/>
      <c r="T7" s="174"/>
      <c r="U7" s="174"/>
      <c r="V7" s="174"/>
      <c r="W7" s="174"/>
      <c r="X7" s="174"/>
      <c r="Y7" s="174"/>
      <c r="AA7"/>
      <c r="AB7"/>
      <c r="AC7"/>
    </row>
    <row r="8" spans="1:29" x14ac:dyDescent="0.2">
      <c r="A8" s="216"/>
      <c r="B8" s="216"/>
      <c r="C8" s="216"/>
      <c r="D8" s="216"/>
      <c r="E8" s="216"/>
      <c r="F8" s="216"/>
      <c r="G8" s="216"/>
      <c r="H8" s="216"/>
      <c r="I8" s="216"/>
      <c r="J8" s="217"/>
      <c r="K8" s="16"/>
      <c r="L8" s="36" t="s">
        <v>38</v>
      </c>
      <c r="M8" s="20" t="str">
        <f>VLOOKUP(L8,'Chart PF1.6.B'!$L$7:$M$42,2,FALSE)</f>
        <v>CH</v>
      </c>
      <c r="N8" s="172">
        <v>27730</v>
      </c>
      <c r="O8" s="172">
        <v>10050</v>
      </c>
      <c r="P8" s="172">
        <v>1080</v>
      </c>
      <c r="Q8" s="172">
        <v>91020</v>
      </c>
      <c r="R8" s="172">
        <v>129880</v>
      </c>
      <c r="S8" s="183"/>
      <c r="T8" s="174"/>
      <c r="U8" s="174"/>
      <c r="V8" s="174"/>
      <c r="W8" s="174"/>
      <c r="X8" s="174"/>
      <c r="Y8" s="174"/>
      <c r="AA8"/>
      <c r="AB8"/>
      <c r="AC8"/>
    </row>
    <row r="9" spans="1:29" x14ac:dyDescent="0.2">
      <c r="A9" s="216"/>
      <c r="B9" s="216"/>
      <c r="C9" s="216"/>
      <c r="D9" s="216"/>
      <c r="E9" s="216"/>
      <c r="F9" s="216"/>
      <c r="G9" s="216"/>
      <c r="H9" s="216"/>
      <c r="I9" s="216"/>
      <c r="J9" s="217"/>
      <c r="K9" s="16"/>
      <c r="L9" s="37" t="s">
        <v>16</v>
      </c>
      <c r="M9" s="21" t="str">
        <f>VLOOKUP(L9,'Chart PF1.6.B'!$L$7:$M$42,2,FALSE)</f>
        <v>NO</v>
      </c>
      <c r="N9" s="175">
        <v>9880</v>
      </c>
      <c r="O9" s="175">
        <v>11540</v>
      </c>
      <c r="P9" s="175">
        <v>11190</v>
      </c>
      <c r="Q9" s="175">
        <v>90610</v>
      </c>
      <c r="R9" s="175">
        <v>123210</v>
      </c>
      <c r="S9" s="183"/>
      <c r="T9" s="174"/>
      <c r="U9" s="174"/>
      <c r="V9" s="174"/>
      <c r="W9" s="174"/>
      <c r="X9" s="174"/>
      <c r="Y9" s="174"/>
      <c r="AA9"/>
      <c r="AB9"/>
      <c r="AC9"/>
    </row>
    <row r="10" spans="1:29" x14ac:dyDescent="0.2">
      <c r="A10" s="216"/>
      <c r="B10" s="216"/>
      <c r="C10" s="216"/>
      <c r="D10" s="216"/>
      <c r="E10" s="216"/>
      <c r="F10" s="216"/>
      <c r="G10" s="216"/>
      <c r="H10" s="216"/>
      <c r="I10" s="216"/>
      <c r="J10" s="217"/>
      <c r="K10" s="16"/>
      <c r="L10" s="161" t="s">
        <v>18</v>
      </c>
      <c r="M10" s="20" t="str">
        <f>VLOOKUP(L10,'Chart PF1.6.B'!$L$7:$M$42,2,FALSE)</f>
        <v>DK</v>
      </c>
      <c r="N10" s="172">
        <v>12550</v>
      </c>
      <c r="O10" s="172">
        <v>26240</v>
      </c>
      <c r="P10" s="172">
        <v>14190</v>
      </c>
      <c r="Q10" s="172">
        <v>69300</v>
      </c>
      <c r="R10" s="172">
        <v>122270</v>
      </c>
      <c r="S10" s="183"/>
      <c r="T10" s="174"/>
      <c r="U10" s="174"/>
      <c r="V10" s="174"/>
      <c r="W10" s="174"/>
      <c r="X10" s="174"/>
      <c r="Y10" s="174"/>
      <c r="AA10"/>
      <c r="AB10"/>
      <c r="AC10"/>
    </row>
    <row r="11" spans="1:29" x14ac:dyDescent="0.2">
      <c r="A11" s="216"/>
      <c r="B11" s="216"/>
      <c r="C11" s="216"/>
      <c r="D11" s="216"/>
      <c r="E11" s="216"/>
      <c r="F11" s="216"/>
      <c r="G11" s="216"/>
      <c r="H11" s="216"/>
      <c r="I11" s="216"/>
      <c r="J11" s="217"/>
      <c r="K11" s="16"/>
      <c r="L11" s="178" t="s">
        <v>15</v>
      </c>
      <c r="M11" s="21" t="str">
        <f>VLOOKUP(L11,'Chart PF1.6.B'!$L$7:$M$42,2,FALSE)</f>
        <v>SE</v>
      </c>
      <c r="N11" s="175">
        <v>10500</v>
      </c>
      <c r="O11" s="175">
        <v>21070</v>
      </c>
      <c r="P11" s="175">
        <v>8870</v>
      </c>
      <c r="Q11" s="175">
        <v>68970</v>
      </c>
      <c r="R11" s="175">
        <v>109420</v>
      </c>
      <c r="S11" s="183"/>
      <c r="T11" s="174"/>
      <c r="U11" s="174"/>
      <c r="V11" s="174"/>
      <c r="W11" s="174"/>
      <c r="X11" s="174"/>
      <c r="Y11" s="174"/>
      <c r="AA11"/>
      <c r="AB11"/>
      <c r="AC11"/>
    </row>
    <row r="12" spans="1:29" x14ac:dyDescent="0.2">
      <c r="A12" s="216"/>
      <c r="B12" s="216"/>
      <c r="C12" s="216"/>
      <c r="D12" s="216"/>
      <c r="E12" s="216"/>
      <c r="F12" s="216"/>
      <c r="G12" s="216"/>
      <c r="H12" s="216"/>
      <c r="I12" s="216"/>
      <c r="J12" s="217"/>
      <c r="K12" s="16"/>
      <c r="L12" s="36" t="s">
        <v>19</v>
      </c>
      <c r="M12" s="20" t="str">
        <f>VLOOKUP(L12,'Chart PF1.6.B'!$L$7:$M$42,2,FALSE)</f>
        <v>DE</v>
      </c>
      <c r="N12" s="172">
        <v>30720</v>
      </c>
      <c r="O12" s="172">
        <v>3820</v>
      </c>
      <c r="P12" s="172">
        <v>10990</v>
      </c>
      <c r="Q12" s="172">
        <v>62990</v>
      </c>
      <c r="R12" s="172">
        <v>108530</v>
      </c>
      <c r="S12" s="183"/>
      <c r="T12" s="174"/>
      <c r="U12" s="174"/>
      <c r="V12" s="174"/>
      <c r="W12" s="174"/>
      <c r="X12" s="174"/>
      <c r="Y12" s="174"/>
      <c r="AA12"/>
      <c r="AB12"/>
      <c r="AC12"/>
    </row>
    <row r="13" spans="1:29" x14ac:dyDescent="0.2">
      <c r="A13" s="216"/>
      <c r="B13" s="216"/>
      <c r="C13" s="216"/>
      <c r="D13" s="216"/>
      <c r="E13" s="216"/>
      <c r="F13" s="216"/>
      <c r="G13" s="216"/>
      <c r="H13" s="216"/>
      <c r="I13" s="216"/>
      <c r="J13" s="217"/>
      <c r="K13" s="16"/>
      <c r="L13" s="37" t="s">
        <v>25</v>
      </c>
      <c r="M13" s="21" t="str">
        <f>VLOOKUP(L13,'Chart PF1.6.B'!$L$7:$M$42,2,FALSE)</f>
        <v>AT</v>
      </c>
      <c r="N13" s="175">
        <v>26060</v>
      </c>
      <c r="O13" s="175">
        <v>0</v>
      </c>
      <c r="P13" s="175">
        <v>3680</v>
      </c>
      <c r="Q13" s="175">
        <v>75490</v>
      </c>
      <c r="R13" s="175">
        <v>105230</v>
      </c>
      <c r="S13" s="183"/>
      <c r="T13" s="174"/>
      <c r="U13" s="174"/>
      <c r="V13" s="174"/>
      <c r="W13" s="174"/>
      <c r="X13" s="174"/>
      <c r="Y13" s="174"/>
      <c r="AA13"/>
      <c r="AB13"/>
      <c r="AC13"/>
    </row>
    <row r="14" spans="1:29" x14ac:dyDescent="0.2">
      <c r="A14" s="216"/>
      <c r="B14" s="216"/>
      <c r="C14" s="216"/>
      <c r="D14" s="216"/>
      <c r="E14" s="216"/>
      <c r="F14" s="216"/>
      <c r="G14" s="216"/>
      <c r="H14" s="216"/>
      <c r="I14" s="216"/>
      <c r="J14" s="217"/>
      <c r="K14" s="16"/>
      <c r="L14" s="161" t="s">
        <v>8</v>
      </c>
      <c r="M14" s="20" t="str">
        <f>VLOOKUP(L14,'Chart PF1.6.B'!$L$7:$M$42,2,FALSE)</f>
        <v>IS</v>
      </c>
      <c r="N14" s="172">
        <v>7110</v>
      </c>
      <c r="O14" s="172">
        <v>20</v>
      </c>
      <c r="P14" s="172">
        <v>8280</v>
      </c>
      <c r="Q14" s="172">
        <v>83920</v>
      </c>
      <c r="R14" s="172">
        <v>99330</v>
      </c>
      <c r="S14" s="183"/>
      <c r="T14" s="174"/>
      <c r="U14" s="174"/>
      <c r="V14" s="174"/>
      <c r="W14" s="174"/>
      <c r="X14" s="174"/>
      <c r="Y14" s="174"/>
      <c r="AA14"/>
      <c r="AB14"/>
      <c r="AC14"/>
    </row>
    <row r="15" spans="1:29" x14ac:dyDescent="0.2">
      <c r="A15" s="216"/>
      <c r="B15" s="216"/>
      <c r="C15" s="216"/>
      <c r="D15" s="216"/>
      <c r="E15" s="216"/>
      <c r="F15" s="216"/>
      <c r="G15" s="216"/>
      <c r="H15" s="216"/>
      <c r="I15" s="216"/>
      <c r="J15" s="217"/>
      <c r="K15" s="16"/>
      <c r="L15" s="178" t="s">
        <v>14</v>
      </c>
      <c r="M15" s="21" t="str">
        <f>VLOOKUP(L15,'Chart PF1.6.B'!$L$7:$M$42,2,FALSE)</f>
        <v>UK</v>
      </c>
      <c r="N15" s="175">
        <v>25060</v>
      </c>
      <c r="O15" s="175">
        <v>920</v>
      </c>
      <c r="P15" s="175">
        <v>7530</v>
      </c>
      <c r="Q15" s="175">
        <v>62750</v>
      </c>
      <c r="R15" s="175">
        <v>96260</v>
      </c>
      <c r="S15" s="183"/>
      <c r="T15" s="174"/>
      <c r="U15" s="174"/>
      <c r="V15" s="174"/>
      <c r="W15" s="174"/>
      <c r="X15" s="174"/>
      <c r="Y15" s="174"/>
      <c r="AA15"/>
      <c r="AB15"/>
      <c r="AC15"/>
    </row>
    <row r="16" spans="1:29" x14ac:dyDescent="0.2">
      <c r="A16" s="216"/>
      <c r="B16" s="216"/>
      <c r="C16" s="216"/>
      <c r="D16" s="216"/>
      <c r="E16" s="216"/>
      <c r="F16" s="216"/>
      <c r="G16" s="216"/>
      <c r="H16" s="216"/>
      <c r="I16" s="216"/>
      <c r="J16" s="217"/>
      <c r="K16" s="16"/>
      <c r="L16" s="36" t="s">
        <v>27</v>
      </c>
      <c r="M16" s="20" t="str">
        <f>VLOOKUP(L16,'Chart PF1.6.B'!$L$7:$M$42,2,FALSE)</f>
        <v>BE</v>
      </c>
      <c r="N16" s="172">
        <v>23820</v>
      </c>
      <c r="O16" s="172">
        <v>290</v>
      </c>
      <c r="P16" s="172">
        <v>3710</v>
      </c>
      <c r="Q16" s="172">
        <v>67240</v>
      </c>
      <c r="R16" s="172">
        <v>95060</v>
      </c>
      <c r="S16" s="183"/>
      <c r="T16" s="174"/>
      <c r="U16" s="174"/>
      <c r="V16" s="174"/>
      <c r="W16" s="174"/>
      <c r="X16" s="174"/>
      <c r="Y16" s="174"/>
      <c r="AA16"/>
      <c r="AB16"/>
      <c r="AC16"/>
    </row>
    <row r="17" spans="1:29" x14ac:dyDescent="0.2">
      <c r="A17" s="216"/>
      <c r="B17" s="216"/>
      <c r="C17" s="216"/>
      <c r="D17" s="216"/>
      <c r="E17" s="216"/>
      <c r="F17" s="216"/>
      <c r="G17" s="216"/>
      <c r="H17" s="216"/>
      <c r="I17" s="216"/>
      <c r="J17" s="217"/>
      <c r="K17" s="16"/>
      <c r="L17" s="37" t="s">
        <v>37</v>
      </c>
      <c r="M17" s="21" t="str">
        <f>VLOOKUP(L17,'Chart PF1.6.B'!$L$7:$M$42,2,FALSE)</f>
        <v>US</v>
      </c>
      <c r="N17" s="175">
        <v>13650</v>
      </c>
      <c r="O17" s="175">
        <v>1900</v>
      </c>
      <c r="P17" s="175">
        <v>3580</v>
      </c>
      <c r="Q17" s="175">
        <v>73120</v>
      </c>
      <c r="R17" s="175">
        <v>92240</v>
      </c>
      <c r="S17" s="183"/>
      <c r="T17" s="174"/>
      <c r="U17" s="174"/>
      <c r="V17" s="174"/>
      <c r="W17" s="174"/>
      <c r="X17" s="174"/>
      <c r="Y17" s="174"/>
      <c r="AA17"/>
      <c r="AB17"/>
      <c r="AC17"/>
    </row>
    <row r="18" spans="1:29" x14ac:dyDescent="0.2">
      <c r="A18" s="216"/>
      <c r="B18" s="216"/>
      <c r="C18" s="216"/>
      <c r="D18" s="216"/>
      <c r="E18" s="216"/>
      <c r="F18" s="216"/>
      <c r="G18" s="216"/>
      <c r="H18" s="216"/>
      <c r="I18" s="216"/>
      <c r="J18" s="217"/>
      <c r="K18" s="16"/>
      <c r="L18" s="161" t="s">
        <v>12</v>
      </c>
      <c r="M18" s="20" t="str">
        <f>VLOOKUP(L18,'Chart PF1.6.B'!$L$7:$M$42,2,FALSE)</f>
        <v>FI</v>
      </c>
      <c r="N18" s="172">
        <v>10890</v>
      </c>
      <c r="O18" s="172">
        <v>11830</v>
      </c>
      <c r="P18" s="172">
        <v>10300</v>
      </c>
      <c r="Q18" s="172">
        <v>51580</v>
      </c>
      <c r="R18" s="172">
        <v>84600</v>
      </c>
      <c r="S18" s="183"/>
      <c r="T18" s="174"/>
      <c r="U18" s="174"/>
      <c r="V18" s="174"/>
      <c r="W18" s="174"/>
      <c r="X18" s="174"/>
      <c r="Y18" s="174"/>
      <c r="AA18"/>
      <c r="AB18"/>
      <c r="AC18"/>
    </row>
    <row r="19" spans="1:29" ht="12.75" customHeight="1" x14ac:dyDescent="0.2">
      <c r="A19" s="216"/>
      <c r="B19" s="216"/>
      <c r="C19" s="216"/>
      <c r="D19" s="216"/>
      <c r="E19" s="216"/>
      <c r="F19" s="216"/>
      <c r="G19" s="216"/>
      <c r="H19" s="216"/>
      <c r="I19" s="216"/>
      <c r="J19" s="217"/>
      <c r="K19" s="16"/>
      <c r="L19" s="178" t="s">
        <v>26</v>
      </c>
      <c r="M19" s="21" t="str">
        <f>VLOOKUP(L19,'Chart PF1.6.B'!$L$7:$M$42,2,FALSE)</f>
        <v>NL</v>
      </c>
      <c r="N19" s="175">
        <v>21360</v>
      </c>
      <c r="O19" s="175">
        <v>0</v>
      </c>
      <c r="P19" s="175">
        <v>2230</v>
      </c>
      <c r="Q19" s="175">
        <v>60430</v>
      </c>
      <c r="R19" s="175">
        <v>84020</v>
      </c>
      <c r="S19" s="183"/>
      <c r="T19" s="174"/>
      <c r="U19" s="174"/>
      <c r="V19" s="174"/>
      <c r="W19" s="174"/>
      <c r="X19" s="174"/>
      <c r="Y19" s="174"/>
      <c r="AA19"/>
      <c r="AB19"/>
      <c r="AC19"/>
    </row>
    <row r="20" spans="1:29" ht="12.75" customHeight="1" x14ac:dyDescent="0.2">
      <c r="A20" s="216"/>
      <c r="B20" s="216"/>
      <c r="C20" s="216"/>
      <c r="D20" s="216"/>
      <c r="E20" s="216"/>
      <c r="F20" s="216"/>
      <c r="G20" s="216"/>
      <c r="H20" s="216"/>
      <c r="I20" s="216"/>
      <c r="J20" s="217"/>
      <c r="K20" s="16"/>
      <c r="L20" s="36" t="s">
        <v>11</v>
      </c>
      <c r="M20" s="20" t="str">
        <f>VLOOKUP(L20,'Chart PF1.6.B'!$L$7:$M$42,2,FALSE)</f>
        <v>AU</v>
      </c>
      <c r="N20" s="172">
        <v>14480</v>
      </c>
      <c r="O20" s="172">
        <v>2640</v>
      </c>
      <c r="P20" s="172">
        <v>4440</v>
      </c>
      <c r="Q20" s="172">
        <v>62000</v>
      </c>
      <c r="R20" s="172">
        <v>83570</v>
      </c>
      <c r="S20" s="183"/>
      <c r="T20" s="174"/>
      <c r="U20" s="174"/>
      <c r="V20" s="174"/>
      <c r="W20" s="174"/>
      <c r="X20" s="174"/>
      <c r="Y20" s="174"/>
      <c r="AA20"/>
      <c r="AB20"/>
      <c r="AC20"/>
    </row>
    <row r="21" spans="1:29" ht="12.75" customHeight="1" x14ac:dyDescent="0.25">
      <c r="A21" s="247" t="s">
        <v>111</v>
      </c>
      <c r="B21" s="247"/>
      <c r="C21" s="247"/>
      <c r="D21" s="247"/>
      <c r="E21" s="247"/>
      <c r="F21" s="247"/>
      <c r="G21" s="247"/>
      <c r="H21" s="247"/>
      <c r="I21" s="247"/>
      <c r="J21" s="16"/>
      <c r="K21" s="16"/>
      <c r="L21" s="37" t="s">
        <v>35</v>
      </c>
      <c r="M21" s="21" t="str">
        <f>VLOOKUP(L21,'Chart PF1.6.B'!$L$7:$M$42,2,FALSE)</f>
        <v>KR</v>
      </c>
      <c r="N21" s="175">
        <v>3260</v>
      </c>
      <c r="O21" s="175">
        <v>1010</v>
      </c>
      <c r="P21" s="175">
        <v>2280</v>
      </c>
      <c r="Q21" s="175">
        <v>75290</v>
      </c>
      <c r="R21" s="175">
        <v>81830</v>
      </c>
      <c r="S21" s="183"/>
      <c r="T21" s="174"/>
      <c r="U21" s="174"/>
      <c r="V21" s="174"/>
      <c r="W21" s="174"/>
      <c r="X21" s="174"/>
      <c r="Y21" s="174"/>
      <c r="AA21"/>
      <c r="AB21"/>
      <c r="AC21"/>
    </row>
    <row r="22" spans="1:29" ht="12.75" customHeight="1" x14ac:dyDescent="0.25">
      <c r="A22" s="5" t="s">
        <v>117</v>
      </c>
      <c r="B22" s="23"/>
      <c r="C22" s="23"/>
      <c r="D22" s="24"/>
      <c r="E22" s="23"/>
      <c r="F22" s="23"/>
      <c r="G22" s="23"/>
      <c r="H22" s="23"/>
      <c r="I22" s="23"/>
      <c r="J22" s="16"/>
      <c r="K22" s="16"/>
      <c r="L22" s="210" t="s">
        <v>116</v>
      </c>
      <c r="M22" s="205" t="s">
        <v>59</v>
      </c>
      <c r="N22" s="207">
        <v>14400</v>
      </c>
      <c r="O22" s="207">
        <v>4320</v>
      </c>
      <c r="P22" s="207">
        <v>3700</v>
      </c>
      <c r="Q22" s="207">
        <v>55670</v>
      </c>
      <c r="R22" s="207">
        <v>78080</v>
      </c>
      <c r="S22" s="183"/>
      <c r="T22" s="174"/>
      <c r="U22" s="174"/>
      <c r="V22" s="174"/>
      <c r="W22" s="174"/>
      <c r="X22" s="174"/>
      <c r="Y22" s="174"/>
      <c r="AA22"/>
      <c r="AB22"/>
      <c r="AC22"/>
    </row>
    <row r="23" spans="1:29" ht="12.75" customHeight="1" x14ac:dyDescent="0.25">
      <c r="A23" s="10"/>
      <c r="B23" s="23"/>
      <c r="C23" s="23"/>
      <c r="D23" s="24"/>
      <c r="E23" s="23"/>
      <c r="F23" s="23"/>
      <c r="G23" s="23"/>
      <c r="H23" s="23"/>
      <c r="I23" s="23"/>
      <c r="J23" s="16"/>
      <c r="K23" s="16"/>
      <c r="L23" s="37" t="s">
        <v>13</v>
      </c>
      <c r="M23" s="21" t="str">
        <f>VLOOKUP(L23,'Chart PF1.6.B'!$L$7:$M$42,2,FALSE)</f>
        <v>FR</v>
      </c>
      <c r="N23" s="175">
        <v>21060</v>
      </c>
      <c r="O23" s="175">
        <v>0</v>
      </c>
      <c r="P23" s="175">
        <v>1510</v>
      </c>
      <c r="Q23" s="175">
        <v>57400</v>
      </c>
      <c r="R23" s="175">
        <v>79970</v>
      </c>
      <c r="S23" s="183"/>
      <c r="T23" s="174"/>
      <c r="U23" s="174"/>
      <c r="V23" s="174"/>
      <c r="W23" s="174"/>
      <c r="X23" s="174"/>
      <c r="Y23" s="174"/>
      <c r="AA23"/>
      <c r="AB23"/>
      <c r="AC23"/>
    </row>
    <row r="24" spans="1:29" ht="12.75" customHeight="1" x14ac:dyDescent="0.25">
      <c r="A24" s="224" t="s">
        <v>118</v>
      </c>
      <c r="B24" s="225"/>
      <c r="C24" s="225"/>
      <c r="D24" s="225"/>
      <c r="E24" s="225"/>
      <c r="F24" s="225"/>
      <c r="G24" s="225"/>
      <c r="H24" s="225"/>
      <c r="I24" s="225"/>
      <c r="J24" s="225"/>
      <c r="K24" s="16"/>
      <c r="L24" s="36" t="s">
        <v>31</v>
      </c>
      <c r="M24" s="20" t="str">
        <f>VLOOKUP(L24,'Chart PF1.6.B'!$L$7:$M$42,2,FALSE)</f>
        <v>IE</v>
      </c>
      <c r="N24" s="172">
        <v>23010</v>
      </c>
      <c r="O24" s="172">
        <v>470</v>
      </c>
      <c r="P24" s="172">
        <v>1210</v>
      </c>
      <c r="Q24" s="172">
        <v>52800</v>
      </c>
      <c r="R24" s="172">
        <v>77490</v>
      </c>
      <c r="S24" s="183"/>
      <c r="T24" s="174"/>
      <c r="U24" s="174"/>
      <c r="V24" s="174"/>
      <c r="W24" s="174"/>
      <c r="X24" s="174"/>
      <c r="Y24" s="174"/>
      <c r="AA24"/>
      <c r="AB24"/>
      <c r="AC24"/>
    </row>
    <row r="25" spans="1:29" ht="12.75" customHeight="1" x14ac:dyDescent="0.2">
      <c r="A25" s="239" t="s">
        <v>119</v>
      </c>
      <c r="B25" s="239"/>
      <c r="C25" s="239"/>
      <c r="D25" s="239"/>
      <c r="E25" s="239"/>
      <c r="F25" s="239"/>
      <c r="G25" s="239"/>
      <c r="H25" s="239"/>
      <c r="I25" s="239"/>
      <c r="J25" s="239"/>
      <c r="K25" s="16"/>
      <c r="L25" s="37" t="s">
        <v>23</v>
      </c>
      <c r="M25" s="21" t="str">
        <f>VLOOKUP(L25,'Chart PF1.6.B'!$L$7:$M$42,2,FALSE)</f>
        <v>IT</v>
      </c>
      <c r="N25" s="175">
        <v>15950</v>
      </c>
      <c r="O25" s="175">
        <v>0</v>
      </c>
      <c r="P25" s="175">
        <v>1530</v>
      </c>
      <c r="Q25" s="175">
        <v>58060</v>
      </c>
      <c r="R25" s="175">
        <v>75540</v>
      </c>
      <c r="S25" s="183"/>
      <c r="T25" s="174"/>
      <c r="U25" s="174"/>
      <c r="V25" s="174"/>
      <c r="W25" s="174"/>
      <c r="X25" s="174"/>
      <c r="Y25" s="174"/>
      <c r="AA25"/>
      <c r="AB25"/>
      <c r="AC25"/>
    </row>
    <row r="26" spans="1:29" ht="12.75" customHeight="1" x14ac:dyDescent="0.2">
      <c r="A26" s="239"/>
      <c r="B26" s="239"/>
      <c r="C26" s="239"/>
      <c r="D26" s="239"/>
      <c r="E26" s="239"/>
      <c r="F26" s="239"/>
      <c r="G26" s="239"/>
      <c r="H26" s="239"/>
      <c r="I26" s="239"/>
      <c r="J26" s="239"/>
      <c r="K26" s="16"/>
      <c r="L26" s="161" t="s">
        <v>36</v>
      </c>
      <c r="M26" s="20" t="str">
        <f>VLOOKUP(L26,'Chart PF1.6.B'!$L$7:$M$42,2,FALSE)</f>
        <v>JP</v>
      </c>
      <c r="N26" s="172">
        <v>10080</v>
      </c>
      <c r="O26" s="172">
        <v>1200</v>
      </c>
      <c r="P26" s="172">
        <v>4600</v>
      </c>
      <c r="Q26" s="172">
        <v>56630</v>
      </c>
      <c r="R26" s="172">
        <v>72500</v>
      </c>
      <c r="S26" s="183"/>
      <c r="T26" s="174"/>
      <c r="U26" s="174"/>
      <c r="V26" s="174"/>
      <c r="W26" s="174"/>
      <c r="X26" s="174"/>
      <c r="Y26" s="174"/>
      <c r="AA26"/>
      <c r="AB26"/>
      <c r="AC26"/>
    </row>
    <row r="27" spans="1:29" ht="12.75" customHeight="1" x14ac:dyDescent="0.2">
      <c r="A27" s="190"/>
      <c r="B27" s="190"/>
      <c r="C27" s="190"/>
      <c r="D27" s="190"/>
      <c r="E27" s="190"/>
      <c r="F27" s="190"/>
      <c r="G27" s="190"/>
      <c r="H27" s="190"/>
      <c r="I27" s="190"/>
      <c r="J27" s="25"/>
      <c r="K27" s="16"/>
      <c r="L27" s="178" t="s">
        <v>20</v>
      </c>
      <c r="M27" s="21" t="str">
        <f>VLOOKUP(L27,'Chart PF1.6.B'!$L$7:$M$42,2,FALSE)</f>
        <v>NZ</v>
      </c>
      <c r="N27" s="175">
        <v>15500</v>
      </c>
      <c r="O27" s="175">
        <v>160</v>
      </c>
      <c r="P27" s="175">
        <v>4240</v>
      </c>
      <c r="Q27" s="175">
        <v>43090</v>
      </c>
      <c r="R27" s="175">
        <v>62990</v>
      </c>
      <c r="S27" s="183"/>
      <c r="T27" s="174"/>
      <c r="U27" s="174"/>
      <c r="V27" s="174"/>
      <c r="W27" s="174"/>
      <c r="X27" s="174"/>
      <c r="Y27" s="174"/>
      <c r="AA27"/>
      <c r="AB27"/>
      <c r="AC27"/>
    </row>
    <row r="28" spans="1:29" ht="12.75" customHeight="1" x14ac:dyDescent="0.2">
      <c r="A28" s="190"/>
      <c r="B28" s="190"/>
      <c r="C28" s="190"/>
      <c r="D28" s="190"/>
      <c r="E28" s="190"/>
      <c r="F28" s="190"/>
      <c r="G28" s="190"/>
      <c r="H28" s="190"/>
      <c r="I28" s="190"/>
      <c r="J28" s="16"/>
      <c r="K28" s="16"/>
      <c r="L28" s="36" t="s">
        <v>17</v>
      </c>
      <c r="M28" s="20" t="str">
        <f>VLOOKUP(L28,'Chart PF1.6.B'!$L$7:$M$42,2,FALSE)</f>
        <v>EE</v>
      </c>
      <c r="N28" s="172">
        <v>12660</v>
      </c>
      <c r="O28" s="172">
        <v>7310</v>
      </c>
      <c r="P28" s="172">
        <v>450</v>
      </c>
      <c r="Q28" s="172">
        <v>42320</v>
      </c>
      <c r="R28" s="172">
        <v>62750</v>
      </c>
      <c r="S28" s="183"/>
      <c r="T28" s="174"/>
      <c r="U28" s="174"/>
      <c r="V28" s="174"/>
      <c r="W28" s="174"/>
      <c r="X28" s="174"/>
      <c r="Y28" s="174"/>
      <c r="AA28"/>
      <c r="AB28"/>
      <c r="AC28"/>
    </row>
    <row r="29" spans="1:29" ht="12.75" customHeight="1" x14ac:dyDescent="0.2">
      <c r="A29" s="16"/>
      <c r="B29" s="16"/>
      <c r="C29" s="16"/>
      <c r="D29" s="16"/>
      <c r="E29" s="16"/>
      <c r="F29" s="16"/>
      <c r="G29" s="16"/>
      <c r="H29" s="16"/>
      <c r="I29" s="16"/>
      <c r="J29" s="16"/>
      <c r="K29" s="16"/>
      <c r="L29" s="37" t="s">
        <v>21</v>
      </c>
      <c r="M29" s="21" t="str">
        <f>VLOOKUP(L29,'Chart PF1.6.B'!$L$7:$M$42,2,FALSE)</f>
        <v>SV</v>
      </c>
      <c r="N29" s="175">
        <v>8050</v>
      </c>
      <c r="O29" s="175">
        <v>10</v>
      </c>
      <c r="P29" s="175">
        <v>320</v>
      </c>
      <c r="Q29" s="175">
        <v>52750</v>
      </c>
      <c r="R29" s="175">
        <v>61120</v>
      </c>
      <c r="S29" s="183"/>
      <c r="T29" s="174"/>
      <c r="U29" s="174"/>
      <c r="V29" s="174"/>
      <c r="W29" s="174"/>
      <c r="X29" s="174"/>
      <c r="Y29" s="174"/>
      <c r="AA29"/>
      <c r="AB29"/>
      <c r="AC29"/>
    </row>
    <row r="30" spans="1:29" ht="12.75" customHeight="1" x14ac:dyDescent="0.2">
      <c r="A30" s="16"/>
      <c r="B30" s="16"/>
      <c r="C30" s="16"/>
      <c r="D30" s="16"/>
      <c r="E30" s="16"/>
      <c r="F30" s="16"/>
      <c r="G30" s="16"/>
      <c r="H30" s="16"/>
      <c r="I30" s="16"/>
      <c r="J30" s="16"/>
      <c r="K30" s="16"/>
      <c r="L30" s="161" t="s">
        <v>33</v>
      </c>
      <c r="M30" s="20" t="str">
        <f>VLOOKUP(L30,'Chart PF1.6.B'!$L$7:$M$42,2,FALSE)</f>
        <v>PT</v>
      </c>
      <c r="N30" s="172">
        <v>9340</v>
      </c>
      <c r="O30" s="172">
        <v>620</v>
      </c>
      <c r="P30" s="172">
        <v>510</v>
      </c>
      <c r="Q30" s="172">
        <v>49440</v>
      </c>
      <c r="R30" s="172">
        <v>59910</v>
      </c>
      <c r="S30" s="183"/>
      <c r="T30" s="174"/>
      <c r="U30" s="174"/>
      <c r="V30" s="174"/>
      <c r="W30" s="174"/>
      <c r="X30" s="174"/>
      <c r="Y30" s="174"/>
      <c r="AA30"/>
      <c r="AB30"/>
      <c r="AC30"/>
    </row>
    <row r="31" spans="1:29" ht="13.5" customHeight="1" x14ac:dyDescent="0.2">
      <c r="A31" s="16"/>
      <c r="B31" s="16"/>
      <c r="C31" s="16"/>
      <c r="D31" s="16"/>
      <c r="E31" s="16"/>
      <c r="F31" s="16"/>
      <c r="G31" s="16"/>
      <c r="H31" s="16"/>
      <c r="I31" s="16"/>
      <c r="J31" s="16"/>
      <c r="K31" s="16"/>
      <c r="L31" s="178" t="s">
        <v>29</v>
      </c>
      <c r="M31" s="21" t="str">
        <f>VLOOKUP(L31,'Chart PF1.6.B'!$L$7:$M$42,2,FALSE)</f>
        <v>IL</v>
      </c>
      <c r="N31" s="175">
        <v>6000</v>
      </c>
      <c r="O31" s="175">
        <v>400</v>
      </c>
      <c r="P31" s="175">
        <v>1940</v>
      </c>
      <c r="Q31" s="175">
        <v>51490</v>
      </c>
      <c r="R31" s="175">
        <v>59830</v>
      </c>
      <c r="S31" s="183"/>
      <c r="T31" s="174"/>
      <c r="U31" s="174"/>
      <c r="V31" s="174"/>
      <c r="W31" s="174"/>
      <c r="X31" s="174"/>
      <c r="Y31" s="174"/>
      <c r="AA31"/>
      <c r="AB31"/>
      <c r="AC31"/>
    </row>
    <row r="32" spans="1:29" ht="13.5" customHeight="1" x14ac:dyDescent="0.2">
      <c r="A32" s="16"/>
      <c r="B32" s="16"/>
      <c r="C32" s="16"/>
      <c r="D32" s="16"/>
      <c r="E32" s="16"/>
      <c r="F32" s="16"/>
      <c r="G32" s="16"/>
      <c r="H32" s="16"/>
      <c r="I32" s="16"/>
      <c r="J32" s="16"/>
      <c r="K32" s="16"/>
      <c r="L32" s="36" t="s">
        <v>34</v>
      </c>
      <c r="M32" s="20" t="str">
        <f>VLOOKUP(L32,'Chart PF1.6.B'!$L$7:$M$42,2,FALSE)</f>
        <v>PL</v>
      </c>
      <c r="N32" s="172">
        <v>20140</v>
      </c>
      <c r="O32" s="172">
        <v>4580</v>
      </c>
      <c r="P32" s="172">
        <v>1340</v>
      </c>
      <c r="Q32" s="172">
        <v>33740</v>
      </c>
      <c r="R32" s="172">
        <v>59790</v>
      </c>
      <c r="S32" s="183"/>
      <c r="T32" s="174"/>
      <c r="U32" s="174"/>
      <c r="V32" s="174"/>
      <c r="W32" s="174"/>
      <c r="X32" s="174"/>
      <c r="Y32" s="174"/>
      <c r="AA32"/>
      <c r="AB32"/>
      <c r="AC32"/>
    </row>
    <row r="33" spans="1:33" ht="13.5" customHeight="1" x14ac:dyDescent="0.2">
      <c r="A33" s="16"/>
      <c r="B33" s="16"/>
      <c r="C33" s="16"/>
      <c r="D33" s="16"/>
      <c r="E33" s="16"/>
      <c r="F33" s="16"/>
      <c r="G33" s="16"/>
      <c r="H33" s="16"/>
      <c r="I33" s="16"/>
      <c r="J33" s="16"/>
      <c r="K33" s="16"/>
      <c r="L33" s="37" t="s">
        <v>9</v>
      </c>
      <c r="M33" s="21" t="str">
        <f>VLOOKUP(L33,'Chart PF1.6.B'!$L$7:$M$42,2,FALSE)</f>
        <v>HU</v>
      </c>
      <c r="N33" s="175">
        <v>13890</v>
      </c>
      <c r="O33" s="175">
        <v>3600</v>
      </c>
      <c r="P33" s="175">
        <v>4200</v>
      </c>
      <c r="Q33" s="175">
        <v>35140</v>
      </c>
      <c r="R33" s="175">
        <v>56840</v>
      </c>
      <c r="S33" s="183"/>
      <c r="T33" s="174"/>
      <c r="U33" s="174"/>
      <c r="V33" s="174"/>
      <c r="W33" s="174"/>
      <c r="X33" s="174"/>
      <c r="Y33" s="174"/>
      <c r="AA33"/>
      <c r="AB33"/>
      <c r="AC33"/>
    </row>
    <row r="34" spans="1:33" x14ac:dyDescent="0.2">
      <c r="A34" s="16"/>
      <c r="B34" s="16"/>
      <c r="C34" s="16"/>
      <c r="D34" s="16"/>
      <c r="E34" s="16"/>
      <c r="F34" s="16"/>
      <c r="G34" s="16"/>
      <c r="H34" s="16"/>
      <c r="I34" s="16"/>
      <c r="J34" s="16"/>
      <c r="K34" s="16"/>
      <c r="L34" s="161" t="s">
        <v>7</v>
      </c>
      <c r="M34" s="20" t="str">
        <f>VLOOKUP(L34,'Chart PF1.6.B'!$L$7:$M$42,2,FALSE)</f>
        <v>CZ</v>
      </c>
      <c r="N34" s="172">
        <v>10140</v>
      </c>
      <c r="O34" s="172">
        <v>3220</v>
      </c>
      <c r="P34" s="172">
        <v>2550</v>
      </c>
      <c r="Q34" s="172">
        <v>40750</v>
      </c>
      <c r="R34" s="172">
        <v>56670</v>
      </c>
      <c r="S34" s="183"/>
      <c r="T34" s="174"/>
      <c r="U34" s="174"/>
      <c r="V34" s="174"/>
      <c r="W34" s="174"/>
      <c r="X34" s="174"/>
      <c r="Y34" s="174"/>
      <c r="AA34"/>
      <c r="AB34"/>
      <c r="AC34"/>
    </row>
    <row r="35" spans="1:33" x14ac:dyDescent="0.2">
      <c r="A35" s="16"/>
      <c r="B35" s="16"/>
      <c r="C35" s="16"/>
      <c r="D35" s="16"/>
      <c r="E35" s="16"/>
      <c r="F35" s="16"/>
      <c r="G35" s="16"/>
      <c r="H35" s="16"/>
      <c r="I35" s="16"/>
      <c r="J35" s="16"/>
      <c r="K35" s="16"/>
      <c r="L35" s="178" t="s">
        <v>24</v>
      </c>
      <c r="M35" s="21" t="str">
        <f>VLOOKUP(L35,'Chart PF1.6.B'!$L$7:$M$42,2,FALSE)</f>
        <v>ES</v>
      </c>
      <c r="N35" s="175">
        <v>5580</v>
      </c>
      <c r="O35" s="175">
        <v>0</v>
      </c>
      <c r="P35" s="175">
        <v>3640</v>
      </c>
      <c r="Q35" s="175">
        <v>43410</v>
      </c>
      <c r="R35" s="175">
        <v>52630</v>
      </c>
      <c r="S35" s="174"/>
      <c r="T35" s="174"/>
      <c r="U35" s="174"/>
      <c r="V35" s="174"/>
      <c r="W35" s="174"/>
      <c r="X35" s="174"/>
      <c r="Y35" s="174"/>
      <c r="AA35"/>
      <c r="AB35"/>
      <c r="AC35"/>
    </row>
    <row r="36" spans="1:33" x14ac:dyDescent="0.2">
      <c r="A36" s="16"/>
      <c r="B36" s="16"/>
      <c r="C36" s="16"/>
      <c r="D36" s="16"/>
      <c r="E36" s="16"/>
      <c r="F36" s="16"/>
      <c r="G36" s="16"/>
      <c r="H36" s="16"/>
      <c r="I36" s="16"/>
      <c r="J36" s="16"/>
      <c r="K36" s="16"/>
      <c r="L36" s="36" t="s">
        <v>101</v>
      </c>
      <c r="M36" s="20" t="s">
        <v>115</v>
      </c>
      <c r="N36" s="172">
        <v>8610</v>
      </c>
      <c r="O36" s="172">
        <v>5550</v>
      </c>
      <c r="P36" s="172">
        <v>1300</v>
      </c>
      <c r="Q36" s="172">
        <v>35730</v>
      </c>
      <c r="R36" s="172">
        <v>51190</v>
      </c>
      <c r="S36" s="183"/>
      <c r="T36" s="174"/>
      <c r="U36" s="174"/>
      <c r="V36" s="174"/>
      <c r="W36" s="174"/>
      <c r="X36" s="174"/>
      <c r="Y36" s="174"/>
      <c r="AA36"/>
      <c r="AB36"/>
      <c r="AC36"/>
    </row>
    <row r="37" spans="1:33" x14ac:dyDescent="0.2">
      <c r="A37" s="16"/>
      <c r="B37" s="16"/>
      <c r="C37" s="16"/>
      <c r="D37" s="16"/>
      <c r="E37" s="16"/>
      <c r="F37" s="16"/>
      <c r="G37" s="16"/>
      <c r="H37" s="16"/>
      <c r="I37" s="16"/>
      <c r="J37" s="16"/>
      <c r="K37" s="16"/>
      <c r="L37" s="37" t="s">
        <v>28</v>
      </c>
      <c r="M37" s="21" t="str">
        <f>VLOOKUP(L37,'Chart PF1.6.B'!$L$7:$M$42,2,FALSE)</f>
        <v>GR</v>
      </c>
      <c r="N37" s="175">
        <v>10280</v>
      </c>
      <c r="O37" s="175">
        <v>140</v>
      </c>
      <c r="P37" s="175">
        <v>320</v>
      </c>
      <c r="Q37" s="175">
        <v>38470</v>
      </c>
      <c r="R37" s="175">
        <v>49220</v>
      </c>
      <c r="S37" s="183"/>
      <c r="T37" s="174"/>
      <c r="U37" s="174"/>
      <c r="V37" s="174"/>
      <c r="W37" s="174"/>
      <c r="X37" s="174"/>
      <c r="Y37" s="174"/>
      <c r="AA37"/>
      <c r="AB37"/>
      <c r="AC37"/>
    </row>
    <row r="38" spans="1:33" x14ac:dyDescent="0.2">
      <c r="A38" s="16"/>
      <c r="B38" s="16"/>
      <c r="C38" s="16"/>
      <c r="D38" s="16"/>
      <c r="E38" s="16"/>
      <c r="F38" s="16"/>
      <c r="G38" s="16"/>
      <c r="H38" s="16"/>
      <c r="I38" s="16"/>
      <c r="J38" s="16"/>
      <c r="K38" s="16"/>
      <c r="L38" s="36" t="s">
        <v>10</v>
      </c>
      <c r="M38" s="20" t="str">
        <f>VLOOKUP(L38,'Chart PF1.6.B'!$L$7:$M$42,2,FALSE)</f>
        <v>SK</v>
      </c>
      <c r="N38" s="172">
        <v>6420</v>
      </c>
      <c r="O38" s="172">
        <v>3210</v>
      </c>
      <c r="P38" s="172">
        <v>90</v>
      </c>
      <c r="Q38" s="172">
        <v>38640</v>
      </c>
      <c r="R38" s="172">
        <v>48360</v>
      </c>
      <c r="S38" s="183"/>
      <c r="T38" s="174"/>
      <c r="U38" s="174"/>
      <c r="V38" s="174"/>
      <c r="W38" s="174"/>
      <c r="X38" s="174"/>
      <c r="Y38" s="174"/>
      <c r="AA38"/>
      <c r="AB38"/>
      <c r="AC38"/>
    </row>
    <row r="39" spans="1:33" x14ac:dyDescent="0.2">
      <c r="A39" s="16"/>
      <c r="B39" s="16"/>
      <c r="C39" s="16"/>
      <c r="D39" s="16"/>
      <c r="E39" s="16"/>
      <c r="F39" s="16"/>
      <c r="G39" s="16"/>
      <c r="H39" s="16"/>
      <c r="I39" s="16"/>
      <c r="J39" s="16"/>
      <c r="K39" s="16"/>
      <c r="L39" s="37" t="s">
        <v>100</v>
      </c>
      <c r="M39" s="21" t="s">
        <v>114</v>
      </c>
      <c r="N39" s="175">
        <v>6210</v>
      </c>
      <c r="O39" s="175">
        <v>5440</v>
      </c>
      <c r="P39" s="175">
        <v>860</v>
      </c>
      <c r="Q39" s="175">
        <v>31980</v>
      </c>
      <c r="R39" s="175">
        <v>44480</v>
      </c>
      <c r="S39" s="183"/>
      <c r="T39" s="174"/>
      <c r="U39" s="174"/>
      <c r="V39" s="174"/>
      <c r="W39" s="174"/>
      <c r="X39" s="174"/>
      <c r="Y39" s="174"/>
      <c r="AA39"/>
      <c r="AB39"/>
      <c r="AC39"/>
    </row>
    <row r="40" spans="1:33" x14ac:dyDescent="0.2">
      <c r="A40" s="16"/>
      <c r="B40" s="16"/>
      <c r="C40" s="16"/>
      <c r="D40" s="16"/>
      <c r="E40" s="16"/>
      <c r="F40" s="16"/>
      <c r="G40" s="16"/>
      <c r="H40" s="16"/>
      <c r="I40" s="16"/>
      <c r="J40" s="16"/>
      <c r="K40" s="16"/>
      <c r="L40" s="20" t="s">
        <v>32</v>
      </c>
      <c r="M40" s="20" t="str">
        <f>VLOOKUP(L40,'Chart PF1.6.B'!$L$7:$M$42,2,FALSE)</f>
        <v>CL</v>
      </c>
      <c r="N40" s="172">
        <v>2490</v>
      </c>
      <c r="O40" s="172">
        <v>300</v>
      </c>
      <c r="P40" s="172">
        <v>2100</v>
      </c>
      <c r="Q40" s="172">
        <v>27720</v>
      </c>
      <c r="R40" s="172">
        <v>32600</v>
      </c>
      <c r="S40" s="183"/>
      <c r="T40" s="174"/>
      <c r="U40" s="174"/>
      <c r="V40" s="174"/>
      <c r="W40" s="174"/>
      <c r="X40" s="174"/>
      <c r="Y40" s="174"/>
      <c r="AA40"/>
      <c r="AB40"/>
      <c r="AC40"/>
    </row>
    <row r="41" spans="1:33" x14ac:dyDescent="0.2">
      <c r="A41" s="16"/>
      <c r="B41" s="16"/>
      <c r="C41" s="16"/>
      <c r="D41" s="16"/>
      <c r="E41" s="16"/>
      <c r="F41" s="16"/>
      <c r="G41" s="16"/>
      <c r="H41" s="16"/>
      <c r="I41" s="16"/>
      <c r="J41" s="16"/>
      <c r="K41" s="16"/>
      <c r="L41" s="178" t="s">
        <v>102</v>
      </c>
      <c r="M41" s="199" t="s">
        <v>113</v>
      </c>
      <c r="N41" s="200">
        <v>730</v>
      </c>
      <c r="O41" s="200">
        <v>0</v>
      </c>
      <c r="P41" s="200">
        <v>310</v>
      </c>
      <c r="Q41" s="200">
        <v>22840</v>
      </c>
      <c r="R41" s="200">
        <v>23880</v>
      </c>
      <c r="S41" s="183"/>
      <c r="T41" s="174"/>
      <c r="U41" s="174"/>
      <c r="V41" s="174"/>
      <c r="W41" s="174"/>
      <c r="X41" s="174"/>
      <c r="Y41" s="174"/>
      <c r="AA41"/>
      <c r="AB41"/>
      <c r="AC41"/>
    </row>
    <row r="42" spans="1:33" x14ac:dyDescent="0.2">
      <c r="A42" s="16"/>
      <c r="B42" s="16"/>
      <c r="C42" s="16"/>
      <c r="D42" s="16"/>
      <c r="E42" s="16"/>
      <c r="F42" s="16"/>
      <c r="G42" s="16"/>
      <c r="H42" s="16"/>
      <c r="I42" s="16"/>
      <c r="J42" s="16"/>
      <c r="K42" s="16"/>
      <c r="L42" s="168" t="s">
        <v>30</v>
      </c>
      <c r="M42" s="28" t="str">
        <f>VLOOKUP(L42,'Chart PF1.6.B'!$L$7:$M$42,2,FALSE)</f>
        <v>MX</v>
      </c>
      <c r="N42" s="173">
        <v>370</v>
      </c>
      <c r="O42" s="173">
        <v>20</v>
      </c>
      <c r="P42" s="173">
        <v>140</v>
      </c>
      <c r="Q42" s="173">
        <v>16430</v>
      </c>
      <c r="R42" s="173">
        <v>16950</v>
      </c>
      <c r="S42" s="183"/>
      <c r="T42" s="174"/>
      <c r="U42" s="174"/>
      <c r="V42" s="174"/>
      <c r="W42" s="174"/>
      <c r="X42" s="174"/>
      <c r="Y42" s="174"/>
      <c r="AA42"/>
      <c r="AB42"/>
      <c r="AC42"/>
    </row>
    <row r="43" spans="1:33" ht="13.5" x14ac:dyDescent="0.25">
      <c r="A43" s="16"/>
      <c r="B43" s="16"/>
      <c r="C43" s="16"/>
      <c r="D43" s="16"/>
      <c r="E43" s="16"/>
      <c r="F43" s="16"/>
      <c r="G43" s="16"/>
      <c r="H43" s="16"/>
      <c r="I43" s="16"/>
      <c r="J43" s="16"/>
      <c r="K43" s="16"/>
      <c r="L43" s="11"/>
      <c r="M43" s="8"/>
      <c r="N43" s="8"/>
      <c r="O43" s="8"/>
      <c r="P43" s="8"/>
      <c r="Q43" s="8"/>
      <c r="R43" s="8"/>
      <c r="S43" s="15"/>
      <c r="T43" s="16"/>
      <c r="U43" s="19"/>
      <c r="V43" s="18"/>
      <c r="AA43"/>
      <c r="AB43"/>
      <c r="AC43"/>
    </row>
    <row r="44" spans="1:33" ht="13.5" x14ac:dyDescent="0.25">
      <c r="A44" s="16"/>
      <c r="B44" s="16"/>
      <c r="C44" s="16"/>
      <c r="D44" s="16"/>
      <c r="E44" s="16"/>
      <c r="F44" s="16"/>
      <c r="G44" s="16"/>
      <c r="H44" s="16"/>
      <c r="I44" s="16"/>
      <c r="J44" s="16"/>
      <c r="K44" s="16"/>
      <c r="L44" s="194"/>
      <c r="M44" s="8"/>
      <c r="N44" s="8"/>
      <c r="O44" s="8"/>
      <c r="P44" s="8"/>
      <c r="Q44" s="8"/>
      <c r="R44" s="8"/>
      <c r="S44" s="15"/>
      <c r="T44" s="16"/>
      <c r="U44" s="19"/>
      <c r="V44" s="18"/>
      <c r="W44" s="18"/>
      <c r="X44" s="18"/>
      <c r="Y44"/>
      <c r="AA44"/>
      <c r="AB44"/>
      <c r="AC44"/>
      <c r="AD44"/>
      <c r="AE44"/>
      <c r="AF44"/>
      <c r="AG44"/>
    </row>
    <row r="45" spans="1:33" ht="13.5" x14ac:dyDescent="0.25">
      <c r="A45" s="16"/>
      <c r="B45" s="16"/>
      <c r="C45" s="16"/>
      <c r="D45" s="16"/>
      <c r="E45" s="16"/>
      <c r="F45" s="16"/>
      <c r="G45" s="16"/>
      <c r="H45" s="16"/>
      <c r="I45" s="16"/>
      <c r="J45" s="16"/>
      <c r="K45" s="16"/>
      <c r="L45" s="194"/>
      <c r="M45" s="8"/>
      <c r="N45" s="223"/>
      <c r="O45" s="223"/>
      <c r="P45" s="223"/>
      <c r="Q45" s="223"/>
      <c r="R45" s="223"/>
      <c r="S45" s="15"/>
      <c r="T45" s="16"/>
      <c r="U45" s="19"/>
      <c r="V45" s="18"/>
      <c r="W45" s="18"/>
      <c r="X45" s="18"/>
      <c r="Y45"/>
      <c r="AA45"/>
      <c r="AB45"/>
      <c r="AC45"/>
    </row>
    <row r="46" spans="1:33" ht="13.5" x14ac:dyDescent="0.25">
      <c r="A46" s="16"/>
      <c r="B46" s="16"/>
      <c r="C46" s="16"/>
      <c r="D46" s="16"/>
      <c r="E46" s="16"/>
      <c r="F46" s="16"/>
      <c r="G46" s="16"/>
      <c r="H46" s="16"/>
      <c r="I46" s="16"/>
      <c r="J46" s="16"/>
      <c r="K46" s="16"/>
      <c r="L46" s="9"/>
      <c r="M46" s="8"/>
      <c r="N46" s="8"/>
      <c r="O46" s="8"/>
      <c r="P46" s="16"/>
      <c r="Q46" s="16"/>
      <c r="R46" s="16"/>
      <c r="S46" s="15"/>
      <c r="T46" s="16"/>
      <c r="U46" s="19"/>
      <c r="V46" s="18"/>
      <c r="W46" s="18"/>
      <c r="X46" s="18"/>
      <c r="Y46"/>
      <c r="AA46"/>
      <c r="AB46"/>
      <c r="AC46"/>
    </row>
    <row r="47" spans="1:33" x14ac:dyDescent="0.2">
      <c r="A47" s="16"/>
      <c r="B47" s="16"/>
      <c r="C47" s="16"/>
      <c r="D47" s="16"/>
      <c r="E47" s="16"/>
      <c r="F47" s="16"/>
      <c r="G47" s="16"/>
      <c r="H47" s="16"/>
      <c r="I47" s="16"/>
      <c r="J47" s="16"/>
      <c r="K47" s="16"/>
      <c r="L47" s="16"/>
      <c r="M47" s="16"/>
      <c r="N47" s="16"/>
      <c r="O47" s="16"/>
      <c r="P47" s="16"/>
      <c r="Q47" s="16"/>
      <c r="R47" s="16"/>
      <c r="S47" s="15"/>
      <c r="T47" s="16"/>
      <c r="U47" s="19"/>
      <c r="V47" s="18"/>
      <c r="W47" s="18"/>
      <c r="X47" s="18"/>
    </row>
    <row r="48" spans="1:33" x14ac:dyDescent="0.2">
      <c r="A48" s="16"/>
      <c r="B48" s="16"/>
      <c r="C48" s="16"/>
      <c r="D48" s="16"/>
      <c r="E48" s="16"/>
      <c r="F48" s="16"/>
      <c r="G48" s="16"/>
      <c r="H48" s="16"/>
      <c r="I48" s="16"/>
      <c r="J48" s="16"/>
      <c r="K48" s="16"/>
      <c r="L48" s="16"/>
      <c r="M48" s="16"/>
      <c r="N48" s="16"/>
      <c r="O48" s="16"/>
      <c r="P48" s="16"/>
      <c r="Q48" s="16"/>
      <c r="R48" s="16"/>
      <c r="S48" s="15"/>
      <c r="T48" s="16"/>
      <c r="U48" s="19"/>
      <c r="V48" s="18"/>
      <c r="W48" s="18"/>
      <c r="X48" s="18"/>
    </row>
    <row r="49" spans="1:29" x14ac:dyDescent="0.2">
      <c r="A49" s="16"/>
      <c r="B49" s="16"/>
      <c r="C49" s="16"/>
      <c r="D49" s="16"/>
      <c r="E49" s="16"/>
      <c r="F49" s="16"/>
      <c r="G49" s="16"/>
      <c r="H49" s="16"/>
      <c r="I49" s="16"/>
      <c r="J49" s="16"/>
      <c r="K49" s="16"/>
      <c r="L49" s="16"/>
      <c r="M49" s="16"/>
      <c r="N49" s="16"/>
      <c r="O49" s="16"/>
      <c r="P49" s="16"/>
      <c r="Q49" s="16"/>
      <c r="R49" s="16"/>
      <c r="S49" s="15"/>
      <c r="T49" s="16"/>
      <c r="U49" s="19"/>
      <c r="V49" s="18"/>
      <c r="W49" s="18"/>
      <c r="X49" s="18"/>
    </row>
    <row r="50" spans="1:29" x14ac:dyDescent="0.2">
      <c r="A50" s="16"/>
      <c r="B50" s="16"/>
      <c r="C50" s="16"/>
      <c r="D50" s="16"/>
      <c r="E50" s="16"/>
      <c r="F50" s="16"/>
      <c r="G50" s="16"/>
      <c r="H50" s="16"/>
      <c r="I50" s="16"/>
      <c r="J50" s="16"/>
      <c r="K50" s="16"/>
      <c r="L50" s="16"/>
      <c r="M50" s="16"/>
      <c r="N50" s="16"/>
      <c r="O50" s="16"/>
      <c r="P50" s="16"/>
      <c r="Q50" s="16"/>
      <c r="R50" s="16"/>
      <c r="S50" s="15"/>
      <c r="T50" s="16"/>
      <c r="U50" s="19"/>
      <c r="V50" s="18"/>
      <c r="W50" s="18"/>
      <c r="X50" s="18"/>
      <c r="Y50"/>
      <c r="AA50"/>
      <c r="AB50"/>
      <c r="AC50"/>
    </row>
    <row r="51" spans="1:29" ht="13.5" customHeight="1" x14ac:dyDescent="0.2">
      <c r="A51" s="16"/>
      <c r="B51" s="16"/>
      <c r="C51" s="16"/>
      <c r="D51" s="16"/>
      <c r="E51" s="16"/>
      <c r="F51" s="16"/>
      <c r="G51" s="16"/>
      <c r="H51" s="16"/>
      <c r="I51" s="16"/>
      <c r="J51" s="16"/>
      <c r="K51" s="16"/>
      <c r="L51" s="16"/>
      <c r="M51" s="16"/>
      <c r="N51" s="16"/>
      <c r="O51" s="16"/>
      <c r="P51" s="16"/>
      <c r="Q51" s="16"/>
      <c r="R51" s="16"/>
      <c r="S51" s="15"/>
      <c r="T51" s="16"/>
    </row>
    <row r="52" spans="1:29" ht="12.75" customHeight="1" x14ac:dyDescent="0.2">
      <c r="A52" s="16"/>
      <c r="B52" s="16"/>
      <c r="C52" s="16"/>
      <c r="D52" s="16"/>
      <c r="E52" s="16"/>
      <c r="F52" s="16"/>
      <c r="G52" s="16"/>
      <c r="H52" s="16"/>
      <c r="I52" s="16"/>
      <c r="J52" s="16"/>
      <c r="K52" s="16"/>
      <c r="L52" s="191"/>
      <c r="M52" s="191"/>
      <c r="N52" s="191"/>
      <c r="O52" s="191"/>
      <c r="P52" s="191"/>
      <c r="Q52" s="191"/>
      <c r="R52" s="191"/>
      <c r="S52" s="17"/>
      <c r="T52" s="16"/>
    </row>
    <row r="53" spans="1:29" ht="12.75" customHeight="1" x14ac:dyDescent="0.2">
      <c r="A53" s="16"/>
      <c r="B53" s="16"/>
      <c r="C53" s="16"/>
      <c r="D53" s="16"/>
      <c r="E53" s="16"/>
      <c r="F53" s="16"/>
      <c r="G53" s="16"/>
      <c r="H53" s="16"/>
      <c r="I53" s="16"/>
      <c r="J53" s="16"/>
      <c r="K53" s="16"/>
      <c r="L53" s="191"/>
      <c r="M53" s="191"/>
      <c r="N53" s="191"/>
      <c r="O53" s="191"/>
      <c r="P53" s="191"/>
      <c r="Q53" s="191"/>
      <c r="R53" s="191"/>
      <c r="S53" s="17"/>
      <c r="T53" s="16"/>
    </row>
    <row r="54" spans="1:29" ht="12.75" customHeight="1" x14ac:dyDescent="0.2">
      <c r="A54" s="16"/>
      <c r="B54" s="16"/>
      <c r="C54" s="16"/>
      <c r="D54" s="16"/>
      <c r="E54" s="16"/>
      <c r="F54" s="16"/>
      <c r="G54" s="16"/>
      <c r="H54" s="16"/>
      <c r="I54" s="16"/>
      <c r="J54" s="16"/>
      <c r="K54" s="16"/>
      <c r="L54" s="191"/>
      <c r="M54" s="191"/>
      <c r="N54" s="191"/>
      <c r="O54" s="191"/>
      <c r="P54" s="191"/>
      <c r="Q54" s="191"/>
      <c r="R54" s="191"/>
      <c r="S54" s="17"/>
      <c r="T54" s="16"/>
    </row>
    <row r="55" spans="1:29" ht="12.75" customHeight="1" x14ac:dyDescent="0.2">
      <c r="A55" s="16"/>
      <c r="B55" s="16"/>
      <c r="C55" s="16"/>
      <c r="D55" s="16"/>
      <c r="E55" s="16"/>
      <c r="F55" s="16"/>
      <c r="G55" s="16"/>
      <c r="H55" s="16"/>
      <c r="I55" s="16"/>
      <c r="J55" s="16"/>
      <c r="K55" s="16"/>
      <c r="L55" s="191"/>
      <c r="M55" s="191"/>
      <c r="N55" s="191"/>
      <c r="O55" s="191"/>
      <c r="P55" s="191"/>
      <c r="Q55" s="191"/>
      <c r="R55" s="191"/>
      <c r="S55" s="17"/>
      <c r="T55" s="16"/>
    </row>
    <row r="56" spans="1:29" ht="12.75" customHeight="1" x14ac:dyDescent="0.2">
      <c r="A56" s="16"/>
      <c r="B56" s="16"/>
      <c r="C56" s="16"/>
      <c r="D56" s="16"/>
      <c r="E56" s="16"/>
      <c r="F56" s="16"/>
      <c r="G56" s="16"/>
      <c r="H56" s="16"/>
      <c r="I56" s="16"/>
      <c r="J56" s="16"/>
      <c r="K56" s="16"/>
      <c r="L56" s="191"/>
      <c r="M56" s="191"/>
      <c r="N56" s="191"/>
      <c r="O56" s="191"/>
      <c r="P56" s="191"/>
      <c r="Q56" s="191"/>
      <c r="R56" s="191"/>
      <c r="S56" s="17"/>
      <c r="T56" s="16"/>
    </row>
    <row r="57" spans="1:29" ht="12.75" customHeight="1" x14ac:dyDescent="0.2">
      <c r="A57" s="16"/>
      <c r="B57" s="16"/>
      <c r="C57" s="16"/>
      <c r="D57" s="16"/>
      <c r="E57" s="16"/>
      <c r="F57" s="16"/>
      <c r="G57" s="16"/>
      <c r="H57" s="16"/>
      <c r="I57" s="16"/>
      <c r="J57" s="16"/>
      <c r="K57" s="16"/>
      <c r="L57" s="191"/>
      <c r="M57" s="191"/>
      <c r="N57" s="191"/>
      <c r="O57" s="191"/>
      <c r="P57" s="191"/>
      <c r="Q57" s="191"/>
      <c r="R57" s="191"/>
      <c r="S57" s="17"/>
      <c r="T57" s="16"/>
    </row>
    <row r="58" spans="1:29" ht="12.75" customHeight="1" x14ac:dyDescent="0.2">
      <c r="A58" s="16"/>
      <c r="B58" s="16"/>
      <c r="C58" s="16"/>
      <c r="D58" s="16"/>
      <c r="E58" s="16"/>
      <c r="F58" s="16"/>
      <c r="G58" s="16"/>
      <c r="H58" s="16"/>
      <c r="I58" s="16"/>
      <c r="J58" s="16"/>
      <c r="K58" s="16"/>
      <c r="L58" s="191"/>
      <c r="M58" s="191"/>
      <c r="N58" s="191"/>
      <c r="O58" s="191"/>
      <c r="P58" s="191"/>
      <c r="Q58" s="191"/>
      <c r="R58" s="191"/>
      <c r="S58" s="17"/>
      <c r="T58" s="16"/>
    </row>
    <row r="59" spans="1:29" ht="12.75" customHeight="1" x14ac:dyDescent="0.2">
      <c r="A59" s="16"/>
      <c r="B59" s="16"/>
      <c r="C59" s="16"/>
      <c r="D59" s="16"/>
      <c r="E59" s="16"/>
      <c r="F59" s="16"/>
      <c r="G59" s="16"/>
      <c r="H59" s="16"/>
      <c r="I59" s="16"/>
      <c r="J59" s="16"/>
      <c r="K59" s="16"/>
      <c r="L59" s="191"/>
      <c r="M59" s="191"/>
      <c r="N59" s="191"/>
      <c r="O59" s="191"/>
      <c r="P59" s="191"/>
      <c r="Q59" s="191"/>
      <c r="R59" s="191"/>
      <c r="S59" s="17"/>
      <c r="T59" s="16"/>
    </row>
    <row r="60" spans="1:29" ht="12.75" customHeight="1" x14ac:dyDescent="0.2">
      <c r="A60" s="16"/>
      <c r="B60" s="16"/>
      <c r="C60" s="16"/>
      <c r="D60" s="16"/>
      <c r="E60" s="16"/>
      <c r="F60" s="16"/>
      <c r="G60" s="16"/>
      <c r="H60" s="16"/>
      <c r="I60" s="16"/>
      <c r="J60" s="16"/>
      <c r="K60" s="16"/>
      <c r="L60" s="191"/>
      <c r="M60" s="191"/>
      <c r="N60" s="191"/>
      <c r="O60" s="191"/>
      <c r="P60" s="191"/>
      <c r="Q60" s="191"/>
      <c r="R60" s="191"/>
      <c r="S60" s="17"/>
      <c r="T60" s="16"/>
    </row>
    <row r="61" spans="1:29" ht="12.75" customHeight="1" x14ac:dyDescent="0.2">
      <c r="A61" s="16"/>
      <c r="B61" s="16"/>
      <c r="C61" s="16"/>
      <c r="D61" s="16"/>
      <c r="E61" s="16"/>
      <c r="F61" s="16"/>
      <c r="G61" s="16"/>
      <c r="H61" s="16"/>
      <c r="I61" s="16"/>
      <c r="J61" s="16"/>
      <c r="K61" s="16"/>
      <c r="L61" s="191"/>
      <c r="M61" s="191"/>
      <c r="N61" s="191"/>
      <c r="O61" s="191"/>
      <c r="P61" s="191"/>
      <c r="Q61" s="191"/>
      <c r="R61" s="191"/>
      <c r="S61" s="17"/>
      <c r="T61" s="16"/>
    </row>
    <row r="62" spans="1:29" ht="13.5" customHeight="1" x14ac:dyDescent="0.2">
      <c r="A62" s="16"/>
      <c r="B62" s="16"/>
      <c r="C62" s="16"/>
      <c r="D62" s="16"/>
      <c r="E62" s="16"/>
      <c r="F62" s="16"/>
      <c r="G62" s="16"/>
      <c r="H62" s="16"/>
      <c r="I62" s="16"/>
      <c r="J62" s="16"/>
      <c r="K62" s="16"/>
      <c r="L62" s="191"/>
      <c r="M62" s="191"/>
      <c r="N62" s="191"/>
      <c r="O62" s="191"/>
      <c r="P62" s="191"/>
      <c r="Q62" s="191"/>
      <c r="R62" s="191"/>
      <c r="S62" s="34"/>
      <c r="T62" s="16"/>
    </row>
    <row r="63" spans="1:29" ht="13.5" customHeight="1" x14ac:dyDescent="0.2">
      <c r="A63" s="16"/>
      <c r="B63" s="16"/>
      <c r="C63" s="16"/>
      <c r="D63" s="16"/>
      <c r="E63" s="16"/>
      <c r="F63" s="16"/>
      <c r="G63" s="16"/>
      <c r="H63" s="16"/>
      <c r="I63" s="16"/>
      <c r="J63" s="16"/>
      <c r="K63" s="16"/>
      <c r="L63" s="191"/>
      <c r="M63" s="191"/>
      <c r="N63" s="191"/>
      <c r="O63" s="191"/>
      <c r="P63" s="191"/>
      <c r="Q63" s="191"/>
      <c r="R63" s="191"/>
      <c r="S63" s="34"/>
      <c r="T63" s="16"/>
    </row>
    <row r="64" spans="1:29" ht="12.75" customHeight="1" x14ac:dyDescent="0.2">
      <c r="A64" s="16"/>
      <c r="B64" s="16"/>
      <c r="C64" s="16"/>
      <c r="D64" s="16"/>
      <c r="E64" s="16"/>
      <c r="F64" s="16"/>
      <c r="G64" s="16"/>
      <c r="H64" s="16"/>
      <c r="I64" s="16"/>
      <c r="J64" s="16"/>
      <c r="K64" s="16"/>
      <c r="L64" s="191"/>
      <c r="M64" s="191"/>
      <c r="N64" s="191"/>
      <c r="O64" s="191"/>
      <c r="P64" s="191"/>
      <c r="Q64" s="191"/>
      <c r="R64" s="191"/>
      <c r="S64" s="34"/>
      <c r="T64" s="16"/>
    </row>
    <row r="65" spans="1:20" ht="12.75" customHeight="1" x14ac:dyDescent="0.2">
      <c r="A65" s="16"/>
      <c r="B65" s="16"/>
      <c r="C65" s="16"/>
      <c r="D65" s="16"/>
      <c r="E65" s="16"/>
      <c r="F65" s="16"/>
      <c r="G65" s="16"/>
      <c r="H65" s="16"/>
      <c r="I65" s="16"/>
      <c r="J65" s="16"/>
      <c r="K65" s="16"/>
      <c r="L65" s="191"/>
      <c r="M65" s="191"/>
      <c r="N65" s="191"/>
      <c r="O65" s="191"/>
      <c r="P65" s="191"/>
      <c r="Q65" s="191"/>
      <c r="R65" s="191"/>
      <c r="S65" s="34"/>
      <c r="T65" s="16"/>
    </row>
    <row r="66" spans="1:20" ht="12.75" customHeight="1" x14ac:dyDescent="0.2">
      <c r="A66" s="16"/>
      <c r="B66" s="16"/>
      <c r="C66" s="16"/>
      <c r="D66" s="16"/>
      <c r="E66" s="16"/>
      <c r="F66" s="16"/>
      <c r="G66" s="16"/>
      <c r="H66" s="16"/>
      <c r="I66" s="16"/>
      <c r="J66" s="16"/>
      <c r="K66" s="16"/>
      <c r="L66" s="191"/>
      <c r="M66" s="191"/>
      <c r="N66" s="191"/>
      <c r="O66" s="191"/>
      <c r="P66" s="191"/>
      <c r="Q66" s="191"/>
      <c r="R66" s="191"/>
      <c r="S66" s="34"/>
      <c r="T66" s="16"/>
    </row>
    <row r="67" spans="1:20" ht="12.75" customHeight="1" x14ac:dyDescent="0.25">
      <c r="A67" s="16"/>
      <c r="B67" s="16"/>
      <c r="C67" s="16"/>
      <c r="D67" s="16"/>
      <c r="E67" s="16"/>
      <c r="F67" s="16"/>
      <c r="G67" s="16"/>
      <c r="H67" s="16"/>
      <c r="I67" s="16"/>
      <c r="J67" s="16"/>
      <c r="K67" s="8"/>
      <c r="L67" s="191"/>
      <c r="M67" s="191"/>
      <c r="N67" s="191"/>
      <c r="O67" s="191"/>
      <c r="P67" s="191"/>
      <c r="Q67" s="191"/>
      <c r="R67" s="191"/>
      <c r="S67" s="34"/>
      <c r="T67" s="16"/>
    </row>
    <row r="68" spans="1:20" ht="12.75" customHeight="1" x14ac:dyDescent="0.25">
      <c r="A68" s="16"/>
      <c r="B68" s="16"/>
      <c r="C68" s="16"/>
      <c r="D68" s="16"/>
      <c r="E68" s="16"/>
      <c r="F68" s="16"/>
      <c r="G68" s="16"/>
      <c r="H68" s="16"/>
      <c r="I68" s="16"/>
      <c r="J68" s="16"/>
      <c r="K68" s="8"/>
      <c r="L68" s="191"/>
      <c r="M68" s="191"/>
      <c r="N68" s="191"/>
      <c r="O68" s="191"/>
      <c r="P68" s="191"/>
      <c r="Q68" s="191"/>
      <c r="R68" s="191"/>
      <c r="S68" s="34"/>
      <c r="T68" s="16"/>
    </row>
    <row r="69" spans="1:20" ht="13.5" customHeight="1" x14ac:dyDescent="0.25">
      <c r="A69" s="16"/>
      <c r="B69" s="191"/>
      <c r="C69" s="8"/>
      <c r="D69" s="8"/>
      <c r="E69" s="8"/>
      <c r="F69" s="8"/>
      <c r="G69" s="8"/>
      <c r="H69" s="8"/>
      <c r="I69" s="13"/>
      <c r="J69" s="8"/>
      <c r="K69" s="8"/>
      <c r="L69" s="191"/>
      <c r="M69" s="191"/>
      <c r="N69" s="191"/>
      <c r="O69" s="191"/>
      <c r="P69" s="191"/>
      <c r="Q69" s="191"/>
      <c r="R69" s="191"/>
      <c r="S69" s="34"/>
      <c r="T69" s="15"/>
    </row>
    <row r="70" spans="1:20" ht="13.5" x14ac:dyDescent="0.25">
      <c r="A70" s="16"/>
      <c r="B70" s="16"/>
      <c r="C70" s="16"/>
      <c r="D70" s="16"/>
      <c r="E70" s="16"/>
      <c r="F70" s="16"/>
      <c r="G70" s="16"/>
      <c r="H70" s="16"/>
      <c r="I70" s="16"/>
      <c r="J70" s="8"/>
      <c r="K70" s="8"/>
      <c r="L70" s="191"/>
      <c r="M70" s="191"/>
      <c r="N70" s="191"/>
      <c r="O70" s="191"/>
      <c r="P70" s="191"/>
      <c r="Q70" s="191"/>
      <c r="R70" s="191"/>
      <c r="S70" s="34"/>
      <c r="T70" s="15"/>
    </row>
    <row r="71" spans="1:20" x14ac:dyDescent="0.2">
      <c r="A71" s="7"/>
      <c r="B71" s="7"/>
      <c r="C71" s="7"/>
      <c r="D71" s="7"/>
      <c r="E71" s="7"/>
      <c r="F71" s="7"/>
      <c r="G71" s="7"/>
      <c r="H71" s="7"/>
      <c r="I71" s="7"/>
      <c r="J71" s="12"/>
      <c r="K71" s="12"/>
      <c r="S71" s="14"/>
      <c r="T71" s="7"/>
    </row>
    <row r="72" spans="1:20" x14ac:dyDescent="0.2">
      <c r="A72" s="7"/>
      <c r="B72" s="7"/>
      <c r="C72" s="7"/>
      <c r="D72" s="7"/>
      <c r="E72" s="7"/>
      <c r="F72" s="7"/>
      <c r="G72" s="7"/>
      <c r="H72" s="7"/>
      <c r="I72" s="7"/>
      <c r="J72" s="12"/>
      <c r="K72" s="12"/>
      <c r="S72" s="14"/>
      <c r="T72" s="7"/>
    </row>
    <row r="73" spans="1:20" x14ac:dyDescent="0.2">
      <c r="A73" s="7"/>
      <c r="B73" s="7"/>
      <c r="C73" s="7"/>
      <c r="D73" s="7"/>
      <c r="E73" s="7"/>
      <c r="F73" s="7"/>
      <c r="G73" s="7"/>
      <c r="H73" s="7"/>
      <c r="I73" s="7"/>
      <c r="J73" s="12"/>
      <c r="K73" s="12"/>
      <c r="S73" s="14"/>
      <c r="T73" s="7"/>
    </row>
    <row r="74" spans="1:20" x14ac:dyDescent="0.2">
      <c r="A74" s="7"/>
      <c r="B74" s="7"/>
      <c r="C74" s="7"/>
      <c r="D74" s="7"/>
      <c r="E74" s="7"/>
      <c r="F74" s="7"/>
      <c r="G74" s="7"/>
      <c r="H74" s="7"/>
      <c r="I74" s="7"/>
      <c r="J74" s="12"/>
      <c r="K74" s="12"/>
      <c r="S74" s="14"/>
      <c r="T74" s="7"/>
    </row>
    <row r="75" spans="1:20" x14ac:dyDescent="0.2">
      <c r="A75" s="7"/>
      <c r="B75" s="7"/>
      <c r="C75" s="7"/>
      <c r="D75" s="7"/>
      <c r="E75" s="7"/>
      <c r="F75" s="7"/>
      <c r="G75" s="7"/>
      <c r="H75" s="7"/>
      <c r="I75" s="7"/>
      <c r="J75" s="12"/>
      <c r="K75" s="12"/>
      <c r="S75" s="14"/>
      <c r="T75" s="7"/>
    </row>
    <row r="76" spans="1:20" x14ac:dyDescent="0.2">
      <c r="A76" s="7"/>
      <c r="B76" s="7"/>
      <c r="C76" s="7"/>
      <c r="D76" s="7"/>
      <c r="E76" s="7"/>
      <c r="F76" s="7"/>
      <c r="G76" s="7"/>
      <c r="H76" s="7"/>
      <c r="I76" s="7"/>
      <c r="J76" s="12"/>
      <c r="K76" s="12"/>
      <c r="S76" s="14"/>
      <c r="T76" s="7"/>
    </row>
    <row r="77" spans="1:20" x14ac:dyDescent="0.2">
      <c r="A77" s="7"/>
      <c r="B77" s="7"/>
      <c r="C77" s="7"/>
      <c r="D77" s="7"/>
      <c r="E77" s="7"/>
      <c r="F77" s="7"/>
      <c r="G77" s="7"/>
      <c r="H77" s="7"/>
      <c r="I77" s="7"/>
      <c r="J77" s="12"/>
      <c r="K77" s="12"/>
      <c r="S77" s="14"/>
      <c r="T77" s="7"/>
    </row>
    <row r="78" spans="1:20" x14ac:dyDescent="0.2">
      <c r="A78" s="7"/>
      <c r="B78" s="7"/>
      <c r="C78" s="7"/>
      <c r="D78" s="7"/>
      <c r="E78" s="7"/>
      <c r="F78" s="7"/>
      <c r="G78" s="7"/>
      <c r="H78" s="7"/>
      <c r="I78" s="7"/>
      <c r="J78" s="12"/>
      <c r="K78" s="12"/>
      <c r="S78" s="14"/>
      <c r="T78" s="7"/>
    </row>
    <row r="79" spans="1:20" x14ac:dyDescent="0.2">
      <c r="A79" s="7"/>
      <c r="B79" s="7"/>
      <c r="C79" s="7"/>
      <c r="D79" s="7"/>
      <c r="E79" s="7"/>
      <c r="F79" s="7"/>
      <c r="G79" s="7"/>
      <c r="H79" s="7"/>
      <c r="I79" s="7"/>
      <c r="J79" s="12"/>
      <c r="K79" s="12"/>
      <c r="S79" s="14"/>
      <c r="T79" s="7"/>
    </row>
    <row r="80" spans="1:20" x14ac:dyDescent="0.2">
      <c r="J80" s="7"/>
      <c r="K80" s="7"/>
      <c r="S80" s="7"/>
      <c r="T80" s="7"/>
    </row>
    <row r="81" spans="10:20" ht="13.5" x14ac:dyDescent="0.25">
      <c r="J81" s="13"/>
      <c r="K81" s="13"/>
    </row>
    <row r="82" spans="10:20" x14ac:dyDescent="0.2">
      <c r="J82" s="7"/>
      <c r="K82" s="7"/>
      <c r="S82" s="7"/>
      <c r="T82" s="7"/>
    </row>
    <row r="83" spans="10:20" x14ac:dyDescent="0.2">
      <c r="J83" s="7"/>
      <c r="K83" s="7"/>
      <c r="S83" s="7"/>
      <c r="T83" s="7"/>
    </row>
    <row r="84" spans="10:20" x14ac:dyDescent="0.2">
      <c r="J84" s="7"/>
      <c r="K84" s="7"/>
      <c r="S84" s="7"/>
      <c r="T84" s="7"/>
    </row>
    <row r="85" spans="10:20" x14ac:dyDescent="0.2">
      <c r="J85" s="7"/>
      <c r="K85" s="7"/>
      <c r="S85" s="7"/>
      <c r="T85" s="7"/>
    </row>
    <row r="86" spans="10:20" x14ac:dyDescent="0.2">
      <c r="J86" s="7"/>
      <c r="K86" s="7"/>
      <c r="S86" s="7"/>
      <c r="T86" s="7"/>
    </row>
    <row r="87" spans="10:20" x14ac:dyDescent="0.2">
      <c r="J87" s="7"/>
      <c r="K87" s="7"/>
      <c r="S87" s="7"/>
      <c r="T87" s="7"/>
    </row>
    <row r="88" spans="10:20" x14ac:dyDescent="0.2">
      <c r="J88" s="7"/>
      <c r="K88" s="7"/>
      <c r="S88" s="7"/>
      <c r="T88" s="7"/>
    </row>
    <row r="89" spans="10:20" x14ac:dyDescent="0.2">
      <c r="J89" s="7"/>
      <c r="K89" s="7"/>
      <c r="S89" s="7"/>
      <c r="T89" s="7"/>
    </row>
    <row r="90" spans="10:20" x14ac:dyDescent="0.2">
      <c r="J90" s="7"/>
      <c r="K90" s="7"/>
      <c r="S90" s="7"/>
      <c r="T90" s="7"/>
    </row>
    <row r="91" spans="10:20" x14ac:dyDescent="0.2">
      <c r="J91" s="7"/>
      <c r="K91" s="7"/>
      <c r="S91" s="7"/>
      <c r="T91" s="7"/>
    </row>
  </sheetData>
  <sortState xmlns:xlrd2="http://schemas.microsoft.com/office/spreadsheetml/2017/richdata2" ref="L7:R42">
    <sortCondition descending="1" ref="R7:R42"/>
  </sortState>
  <mergeCells count="12">
    <mergeCell ref="A25:J26"/>
    <mergeCell ref="A21:I21"/>
    <mergeCell ref="A1:I2"/>
    <mergeCell ref="L1:R2"/>
    <mergeCell ref="A3:I3"/>
    <mergeCell ref="L3:R3"/>
    <mergeCell ref="N4:R4"/>
    <mergeCell ref="N5:N6"/>
    <mergeCell ref="O5:O6"/>
    <mergeCell ref="P5:P6"/>
    <mergeCell ref="R5:R6"/>
    <mergeCell ref="Q5:Q6"/>
  </mergeCells>
  <hyperlinks>
    <hyperlink ref="A24" r:id="rId1" xr:uid="{C2C7005F-F795-4A8D-8965-2A0587F61A8D}"/>
  </hyperlinks>
  <pageMargins left="0.70866141732283472" right="0.70866141732283472" top="0.74803149606299213" bottom="0.74803149606299213" header="0.31496062992125984" footer="0.31496062992125984"/>
  <pageSetup paperSize="9" orientation="landscape" r:id="rId2"/>
  <headerFooter>
    <oddHeader>&amp;LOECD Family database (http://www.oecd.org/els/family/database.htm)&amp;RUpdated: 06-09-15</oddHeader>
  </headerFooter>
  <customProperties>
    <customPr name="CycleColor" r:id="rId3"/>
    <customPr name="DashStyle" r:id="rId4"/>
    <customPr name="GraphSizeIndex" r:id="rId5"/>
    <customPr name="GraphSizeName" r:id="rId6"/>
    <customPr name="PageSizeIndex" r:id="rId7"/>
    <customPr name="PageSizeName" r:id="rId8"/>
    <customPr name="PaletteIndex" r:id="rId9"/>
    <customPr name="PaletteName" r:id="rId10"/>
    <customPr name="SinglePanel" r:id="rId11"/>
    <customPr name="StartColorIndex" r:id="rId12"/>
    <customPr name="StartColorName" r:id="rId13"/>
    <customPr name="StyleTemplateIndex" r:id="rId14"/>
    <customPr name="StyleTemplateName" r:id="rId15"/>
  </customProperties>
  <drawing r:id="rId1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A1:AV131"/>
  <sheetViews>
    <sheetView showGridLines="0" topLeftCell="V1" zoomScale="70" zoomScaleNormal="70" workbookViewId="0">
      <selection activeCell="BA12" sqref="BA12"/>
    </sheetView>
  </sheetViews>
  <sheetFormatPr defaultRowHeight="12.75" x14ac:dyDescent="0.2"/>
  <cols>
    <col min="1" max="1" width="17.140625" style="2" customWidth="1"/>
    <col min="10" max="10" width="11.7109375" bestFit="1" customWidth="1"/>
    <col min="19" max="19" width="9.140625" style="107"/>
    <col min="32" max="36" width="9.140625" style="1"/>
    <col min="38" max="42" width="0" style="1"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L1" s="1">
        <v>2015</v>
      </c>
      <c r="AM1" s="1"/>
      <c r="AN1" s="1"/>
      <c r="AO1" s="1"/>
      <c r="AP1" s="1"/>
      <c r="AR1" s="1">
        <v>2018</v>
      </c>
      <c r="AS1" s="1"/>
      <c r="AT1" s="1"/>
      <c r="AU1" s="1"/>
      <c r="AV1" s="1"/>
    </row>
    <row r="2" spans="1:48" s="2" customFormat="1" ht="13.5" thickBot="1" x14ac:dyDescent="0.25">
      <c r="A2" s="112" t="s">
        <v>14</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89" t="s">
        <v>0</v>
      </c>
      <c r="AG3" s="89" t="s">
        <v>1</v>
      </c>
      <c r="AH3" s="89" t="s">
        <v>42</v>
      </c>
      <c r="AI3" s="89" t="s">
        <v>3</v>
      </c>
      <c r="AJ3" s="89" t="s">
        <v>39</v>
      </c>
      <c r="AL3" s="89"/>
      <c r="AM3" s="89"/>
      <c r="AN3" s="89"/>
      <c r="AO3" s="89"/>
      <c r="AP3" s="89" t="s">
        <v>39</v>
      </c>
      <c r="AR3" s="89" t="s">
        <v>0</v>
      </c>
      <c r="AS3" s="89" t="s">
        <v>1</v>
      </c>
      <c r="AT3" s="89" t="s">
        <v>42</v>
      </c>
      <c r="AU3" s="89" t="s">
        <v>3</v>
      </c>
      <c r="AV3" s="89" t="s">
        <v>39</v>
      </c>
    </row>
    <row r="4" spans="1:48" x14ac:dyDescent="0.2">
      <c r="A4" s="40" t="s">
        <v>40</v>
      </c>
      <c r="B4" s="41">
        <v>1250.3923151646777</v>
      </c>
      <c r="C4" s="41">
        <v>0</v>
      </c>
      <c r="D4" s="41">
        <v>0</v>
      </c>
      <c r="E4" s="41">
        <v>0</v>
      </c>
      <c r="F4" s="41">
        <f t="shared" ref="F4:F34" si="0">B4+C4+D4+E4</f>
        <v>1250.3923151646777</v>
      </c>
      <c r="G4" s="120"/>
      <c r="H4" s="41">
        <v>1274.5821364169451</v>
      </c>
      <c r="I4" s="41">
        <v>0</v>
      </c>
      <c r="J4" s="41">
        <v>0</v>
      </c>
      <c r="K4" s="41">
        <v>0</v>
      </c>
      <c r="L4" s="41">
        <f t="shared" ref="L4:L34" si="1">H4+I4+J4+K4</f>
        <v>1274.5821364169451</v>
      </c>
      <c r="M4" s="120"/>
      <c r="N4" s="41">
        <v>2640.2977151206251</v>
      </c>
      <c r="O4" s="41">
        <v>0</v>
      </c>
      <c r="P4" s="41">
        <v>0</v>
      </c>
      <c r="Q4" s="41">
        <v>0</v>
      </c>
      <c r="R4" s="41">
        <f t="shared" ref="R4:R34" si="2">N4+O4+P4+Q4</f>
        <v>2640.2977151206251</v>
      </c>
      <c r="S4" s="111"/>
      <c r="T4" s="41">
        <v>2431.3064977011554</v>
      </c>
      <c r="U4" s="41">
        <v>0</v>
      </c>
      <c r="V4" s="41">
        <v>0</v>
      </c>
      <c r="W4" s="41">
        <v>0</v>
      </c>
      <c r="X4" s="41">
        <f t="shared" ref="X4:X34" si="3">T4+U4+V4+W4</f>
        <v>2431.3064977011554</v>
      </c>
      <c r="Y4" s="107"/>
      <c r="Z4" s="117">
        <v>2297.9596131760809</v>
      </c>
      <c r="AA4" s="117">
        <v>0</v>
      </c>
      <c r="AB4" s="117">
        <v>0</v>
      </c>
      <c r="AC4" s="117">
        <v>0</v>
      </c>
      <c r="AD4" s="117">
        <f t="shared" ref="AD4:AD34" si="4">Z4+AA4+AB4+AC4</f>
        <v>2297.9596131760809</v>
      </c>
      <c r="AE4" s="107"/>
      <c r="AF4" s="41">
        <v>1294.1185620048852</v>
      </c>
      <c r="AG4" s="41">
        <v>0</v>
      </c>
      <c r="AH4" s="41">
        <v>0</v>
      </c>
      <c r="AI4" s="41">
        <v>0</v>
      </c>
      <c r="AJ4" s="41">
        <f t="shared" ref="AJ4:AJ34" si="5">AF4+AG4+AH4+AI4</f>
        <v>1294.1185620048852</v>
      </c>
      <c r="AL4" s="41"/>
      <c r="AM4" s="41"/>
      <c r="AN4" s="41"/>
      <c r="AO4" s="41"/>
      <c r="AP4" s="41">
        <v>1402.2843771031232</v>
      </c>
      <c r="AR4" s="41">
        <v>1659.9261609236837</v>
      </c>
      <c r="AS4" s="41">
        <v>0</v>
      </c>
      <c r="AT4" s="41">
        <v>0</v>
      </c>
      <c r="AU4" s="41">
        <v>0</v>
      </c>
      <c r="AV4" s="41">
        <v>1659.9261609236837</v>
      </c>
    </row>
    <row r="5" spans="1:48" x14ac:dyDescent="0.2">
      <c r="A5" s="78">
        <v>0</v>
      </c>
      <c r="B5" s="77">
        <v>4219.9260702553702</v>
      </c>
      <c r="C5" s="77">
        <v>1107.582791545497</v>
      </c>
      <c r="D5" s="77">
        <v>172.73454929916895</v>
      </c>
      <c r="E5" s="77">
        <v>0</v>
      </c>
      <c r="F5" s="77">
        <f t="shared" si="0"/>
        <v>5500.2434111000357</v>
      </c>
      <c r="G5" s="120"/>
      <c r="H5" s="77">
        <v>4821.3910550585133</v>
      </c>
      <c r="I5" s="77">
        <v>124.32542132729003</v>
      </c>
      <c r="J5" s="77">
        <v>504.8310814347206</v>
      </c>
      <c r="K5" s="77">
        <v>0</v>
      </c>
      <c r="L5" s="77">
        <f t="shared" si="1"/>
        <v>5450.5475578205242</v>
      </c>
      <c r="M5" s="120"/>
      <c r="N5" s="77">
        <v>10658.584359588796</v>
      </c>
      <c r="O5" s="77">
        <v>198.2896655810101</v>
      </c>
      <c r="P5" s="77">
        <v>541.60907603199257</v>
      </c>
      <c r="Q5" s="77">
        <v>0</v>
      </c>
      <c r="R5" s="77">
        <f t="shared" si="2"/>
        <v>11398.4831012018</v>
      </c>
      <c r="S5" s="111"/>
      <c r="T5" s="77">
        <v>10239.155707230713</v>
      </c>
      <c r="U5" s="77">
        <v>258.56886325297552</v>
      </c>
      <c r="V5" s="77">
        <v>873.69689137563432</v>
      </c>
      <c r="W5" s="77">
        <v>0</v>
      </c>
      <c r="X5" s="77">
        <f t="shared" si="3"/>
        <v>11371.421461859323</v>
      </c>
      <c r="Y5" s="107"/>
      <c r="Z5" s="90">
        <v>10569.238885849363</v>
      </c>
      <c r="AA5" s="90">
        <v>765.88657581642929</v>
      </c>
      <c r="AB5" s="90">
        <v>342.54960665485288</v>
      </c>
      <c r="AC5" s="90">
        <v>0</v>
      </c>
      <c r="AD5" s="90">
        <f t="shared" si="4"/>
        <v>11677.675068320646</v>
      </c>
      <c r="AE5" s="107"/>
      <c r="AF5" s="77">
        <v>8040.5486290751323</v>
      </c>
      <c r="AG5" s="77">
        <v>209.64796299478911</v>
      </c>
      <c r="AH5" s="77">
        <v>1092.3409723859222</v>
      </c>
      <c r="AI5" s="77">
        <v>0</v>
      </c>
      <c r="AJ5" s="77">
        <f t="shared" si="5"/>
        <v>9342.5375644558444</v>
      </c>
      <c r="AL5" s="77"/>
      <c r="AM5" s="77"/>
      <c r="AN5" s="77"/>
      <c r="AO5" s="120"/>
      <c r="AP5" s="120">
        <v>9476.107996387871</v>
      </c>
      <c r="AQ5" s="107"/>
      <c r="AR5" s="77">
        <v>8018.7428844099813</v>
      </c>
      <c r="AS5" s="77">
        <v>153.65370876858734</v>
      </c>
      <c r="AT5" s="77">
        <v>1046.6961013649873</v>
      </c>
      <c r="AU5" s="77">
        <v>0</v>
      </c>
      <c r="AV5" s="77">
        <v>9219.0926945435567</v>
      </c>
    </row>
    <row r="6" spans="1:48" x14ac:dyDescent="0.2">
      <c r="A6" s="40">
        <v>1</v>
      </c>
      <c r="B6" s="41">
        <v>2722.9308120553997</v>
      </c>
      <c r="C6" s="41">
        <v>1107.582791545497</v>
      </c>
      <c r="D6" s="41">
        <v>172.73454929916895</v>
      </c>
      <c r="E6" s="41">
        <v>0</v>
      </c>
      <c r="F6" s="41">
        <f t="shared" si="0"/>
        <v>4003.2481529000656</v>
      </c>
      <c r="G6" s="120"/>
      <c r="H6" s="41">
        <v>3186.136705169672</v>
      </c>
      <c r="I6" s="41">
        <v>124.32542132729003</v>
      </c>
      <c r="J6" s="41">
        <v>504.8310814347206</v>
      </c>
      <c r="K6" s="41">
        <v>0</v>
      </c>
      <c r="L6" s="41">
        <f t="shared" si="1"/>
        <v>3815.2932079316824</v>
      </c>
      <c r="M6" s="120"/>
      <c r="N6" s="41">
        <v>3558.337207305718</v>
      </c>
      <c r="O6" s="41">
        <v>198.28966558101013</v>
      </c>
      <c r="P6" s="41">
        <v>541.60907603199257</v>
      </c>
      <c r="Q6" s="41">
        <v>0</v>
      </c>
      <c r="R6" s="41">
        <f t="shared" si="2"/>
        <v>4298.2359489187202</v>
      </c>
      <c r="S6" s="111"/>
      <c r="T6" s="41">
        <v>4034.1780094238707</v>
      </c>
      <c r="U6" s="41">
        <v>258.56886325297552</v>
      </c>
      <c r="V6" s="41">
        <v>873.69689137563432</v>
      </c>
      <c r="W6" s="41">
        <v>0</v>
      </c>
      <c r="X6" s="41">
        <f t="shared" si="3"/>
        <v>5166.4437640524811</v>
      </c>
      <c r="Y6" s="107"/>
      <c r="Z6" s="117">
        <v>4274.536120578563</v>
      </c>
      <c r="AA6" s="117">
        <v>765.88657581642917</v>
      </c>
      <c r="AB6" s="117">
        <v>342.54960665485282</v>
      </c>
      <c r="AC6" s="117">
        <v>0</v>
      </c>
      <c r="AD6" s="117">
        <f t="shared" si="4"/>
        <v>5382.9723030498453</v>
      </c>
      <c r="AE6" s="107"/>
      <c r="AF6" s="41">
        <v>4423.3075959254274</v>
      </c>
      <c r="AG6" s="41">
        <v>209.64796299478914</v>
      </c>
      <c r="AH6" s="41">
        <v>1092.340972385922</v>
      </c>
      <c r="AI6" s="41">
        <v>0</v>
      </c>
      <c r="AJ6" s="41">
        <f t="shared" si="5"/>
        <v>5725.2965313061386</v>
      </c>
      <c r="AL6" s="41"/>
      <c r="AM6" s="41"/>
      <c r="AN6" s="41"/>
      <c r="AO6" s="41"/>
      <c r="AP6" s="41">
        <v>5686.292424570287</v>
      </c>
      <c r="AR6" s="41">
        <v>3958.3090760368236</v>
      </c>
      <c r="AS6" s="41">
        <v>153.65370876858734</v>
      </c>
      <c r="AT6" s="41">
        <v>1046.6961013649873</v>
      </c>
      <c r="AU6" s="41">
        <v>0</v>
      </c>
      <c r="AV6" s="41">
        <v>5158.6588861703976</v>
      </c>
    </row>
    <row r="7" spans="1:48" x14ac:dyDescent="0.2">
      <c r="A7" s="78">
        <v>2</v>
      </c>
      <c r="B7" s="77">
        <v>2722.9308120553997</v>
      </c>
      <c r="C7" s="77">
        <v>1622.1915805327073</v>
      </c>
      <c r="D7" s="77">
        <v>172.73454929916895</v>
      </c>
      <c r="E7" s="77">
        <v>0</v>
      </c>
      <c r="F7" s="77">
        <f t="shared" si="0"/>
        <v>4517.8569418872758</v>
      </c>
      <c r="G7" s="120"/>
      <c r="H7" s="77">
        <v>3186.1367051696711</v>
      </c>
      <c r="I7" s="77">
        <v>246.55847585311517</v>
      </c>
      <c r="J7" s="77">
        <v>504.86293126083086</v>
      </c>
      <c r="K7" s="77">
        <v>2.2025060146506052</v>
      </c>
      <c r="L7" s="77">
        <f t="shared" si="1"/>
        <v>3939.7606182982681</v>
      </c>
      <c r="M7" s="120"/>
      <c r="N7" s="77">
        <v>3558.337207305718</v>
      </c>
      <c r="O7" s="77">
        <v>814.66632693413544</v>
      </c>
      <c r="P7" s="77">
        <v>541.64468163420077</v>
      </c>
      <c r="Q7" s="77">
        <v>2.5573003126152107</v>
      </c>
      <c r="R7" s="77">
        <f t="shared" si="2"/>
        <v>4917.2055161866692</v>
      </c>
      <c r="S7" s="111"/>
      <c r="T7" s="77">
        <v>4034.1780094238698</v>
      </c>
      <c r="U7" s="77">
        <v>331.09149266045688</v>
      </c>
      <c r="V7" s="77">
        <v>873.69776675585877</v>
      </c>
      <c r="W7" s="77">
        <v>6.1077354079175028E-2</v>
      </c>
      <c r="X7" s="77">
        <f t="shared" si="3"/>
        <v>5239.0283461942645</v>
      </c>
      <c r="Y7" s="107"/>
      <c r="Z7" s="90">
        <v>4274.5361205785621</v>
      </c>
      <c r="AA7" s="90">
        <v>1011.8157832911555</v>
      </c>
      <c r="AB7" s="90">
        <v>342.54960665485294</v>
      </c>
      <c r="AC7" s="90">
        <v>0</v>
      </c>
      <c r="AD7" s="90">
        <f t="shared" si="4"/>
        <v>5628.9015105245708</v>
      </c>
      <c r="AE7" s="107"/>
      <c r="AF7" s="77">
        <v>4423.3075959254274</v>
      </c>
      <c r="AG7" s="77">
        <v>2032.3745501581452</v>
      </c>
      <c r="AH7" s="77">
        <v>1092.3409723859222</v>
      </c>
      <c r="AI7" s="77">
        <v>0</v>
      </c>
      <c r="AJ7" s="77">
        <f t="shared" si="5"/>
        <v>7548.0231184694949</v>
      </c>
      <c r="AL7" s="77"/>
      <c r="AM7" s="77"/>
      <c r="AN7" s="77"/>
      <c r="AO7" s="120"/>
      <c r="AP7" s="120">
        <v>9318.2945302423304</v>
      </c>
      <c r="AQ7" s="107"/>
      <c r="AR7" s="77">
        <v>3958.3090760368236</v>
      </c>
      <c r="AS7" s="77">
        <v>3485.0665282337154</v>
      </c>
      <c r="AT7" s="77">
        <v>1046.6961013649873</v>
      </c>
      <c r="AU7" s="77">
        <v>0</v>
      </c>
      <c r="AV7" s="77">
        <v>8490.0717056355261</v>
      </c>
    </row>
    <row r="8" spans="1:48" x14ac:dyDescent="0.2">
      <c r="A8" s="40">
        <v>3</v>
      </c>
      <c r="B8" s="41">
        <v>2722.9308120554001</v>
      </c>
      <c r="C8" s="41">
        <v>3871.9563378298299</v>
      </c>
      <c r="D8" s="41">
        <v>172.73454929916898</v>
      </c>
      <c r="E8" s="41">
        <v>0</v>
      </c>
      <c r="F8" s="41">
        <f t="shared" si="0"/>
        <v>6767.6216991843985</v>
      </c>
      <c r="G8" s="120"/>
      <c r="H8" s="41">
        <v>3186.1367051696716</v>
      </c>
      <c r="I8" s="41">
        <v>6240.7228989081714</v>
      </c>
      <c r="J8" s="41">
        <v>505.31014470316387</v>
      </c>
      <c r="K8" s="41">
        <v>33.044819292517161</v>
      </c>
      <c r="L8" s="41">
        <f t="shared" si="1"/>
        <v>9965.2145680735248</v>
      </c>
      <c r="M8" s="120"/>
      <c r="N8" s="41">
        <v>3558.3372073057185</v>
      </c>
      <c r="O8" s="41">
        <v>11041.12467871732</v>
      </c>
      <c r="P8" s="41">
        <v>542.17549281564368</v>
      </c>
      <c r="Q8" s="41">
        <v>40.589458963267404</v>
      </c>
      <c r="R8" s="41">
        <f t="shared" si="2"/>
        <v>15182.226837801951</v>
      </c>
      <c r="S8" s="111"/>
      <c r="T8" s="41">
        <v>4034.1780094238698</v>
      </c>
      <c r="U8" s="41">
        <v>7701.5426336502906</v>
      </c>
      <c r="V8" s="41">
        <v>873.73367929355879</v>
      </c>
      <c r="W8" s="41">
        <v>2.5667802702695415</v>
      </c>
      <c r="X8" s="41">
        <f t="shared" si="3"/>
        <v>12612.021102637989</v>
      </c>
      <c r="Y8" s="107"/>
      <c r="Z8" s="117">
        <v>4274.536120578563</v>
      </c>
      <c r="AA8" s="117">
        <v>6299.4865126084105</v>
      </c>
      <c r="AB8" s="117">
        <v>342.54960665485288</v>
      </c>
      <c r="AC8" s="117">
        <v>0</v>
      </c>
      <c r="AD8" s="117">
        <f t="shared" si="4"/>
        <v>10916.572239841827</v>
      </c>
      <c r="AE8" s="107"/>
      <c r="AF8" s="41">
        <v>4658.0663681140841</v>
      </c>
      <c r="AG8" s="41">
        <v>11469.518279578691</v>
      </c>
      <c r="AH8" s="41">
        <v>1092.340972385922</v>
      </c>
      <c r="AI8" s="41">
        <v>0</v>
      </c>
      <c r="AJ8" s="41">
        <f t="shared" si="5"/>
        <v>17219.925620078699</v>
      </c>
      <c r="AL8" s="41"/>
      <c r="AM8" s="41"/>
      <c r="AN8" s="41"/>
      <c r="AO8" s="41"/>
      <c r="AP8" s="41">
        <v>14180.4625208547</v>
      </c>
      <c r="AR8" s="41">
        <v>4272.93697032417</v>
      </c>
      <c r="AS8" s="41">
        <v>7610.4783173343221</v>
      </c>
      <c r="AT8" s="41">
        <v>1046.6961013649875</v>
      </c>
      <c r="AU8" s="41">
        <v>0</v>
      </c>
      <c r="AV8" s="41">
        <v>12930.111389023479</v>
      </c>
    </row>
    <row r="9" spans="1:48" x14ac:dyDescent="0.2">
      <c r="A9" s="78">
        <v>4</v>
      </c>
      <c r="B9" s="77">
        <v>2722.9308120554001</v>
      </c>
      <c r="C9" s="77">
        <v>6313.6656116942258</v>
      </c>
      <c r="D9" s="77">
        <v>172.73454929916898</v>
      </c>
      <c r="E9" s="77">
        <v>0</v>
      </c>
      <c r="F9" s="77">
        <f t="shared" si="0"/>
        <v>9209.3309730487963</v>
      </c>
      <c r="G9" s="120"/>
      <c r="H9" s="77">
        <v>3186.1367051696711</v>
      </c>
      <c r="I9" s="77">
        <v>10077.647061194159</v>
      </c>
      <c r="J9" s="77">
        <v>533.77035363918139</v>
      </c>
      <c r="K9" s="77">
        <v>1996.2386276199759</v>
      </c>
      <c r="L9" s="77">
        <f t="shared" si="1"/>
        <v>15793.792747622987</v>
      </c>
      <c r="M9" s="120"/>
      <c r="N9" s="77">
        <v>3558.337207305718</v>
      </c>
      <c r="O9" s="77">
        <v>9696.9731621184619</v>
      </c>
      <c r="P9" s="77">
        <v>576.61395298476134</v>
      </c>
      <c r="Q9" s="77">
        <v>2503.1827116899794</v>
      </c>
      <c r="R9" s="77">
        <f t="shared" si="2"/>
        <v>16335.107034098921</v>
      </c>
      <c r="S9" s="111"/>
      <c r="T9" s="77">
        <v>4034.1780094238707</v>
      </c>
      <c r="U9" s="77">
        <v>12911.752668532912</v>
      </c>
      <c r="V9" s="77">
        <v>911.80984382749818</v>
      </c>
      <c r="W9" s="77">
        <v>2659.2382542732016</v>
      </c>
      <c r="X9" s="77">
        <f t="shared" si="3"/>
        <v>20516.97877605748</v>
      </c>
      <c r="Y9" s="107"/>
      <c r="Z9" s="90">
        <v>4274.536120578563</v>
      </c>
      <c r="AA9" s="90">
        <v>15448.188788160873</v>
      </c>
      <c r="AB9" s="90">
        <v>379.04423925232538</v>
      </c>
      <c r="AC9" s="90">
        <v>2646.2231726175028</v>
      </c>
      <c r="AD9" s="90">
        <f t="shared" si="4"/>
        <v>22747.992320609264</v>
      </c>
      <c r="AE9" s="107"/>
      <c r="AF9" s="77">
        <v>4658.0663681140832</v>
      </c>
      <c r="AG9" s="77">
        <v>8420.5633668008722</v>
      </c>
      <c r="AH9" s="77">
        <v>1128.3847966504695</v>
      </c>
      <c r="AI9" s="77">
        <v>3043.4536928928978</v>
      </c>
      <c r="AJ9" s="77">
        <f t="shared" si="5"/>
        <v>17250.468224458324</v>
      </c>
      <c r="AL9" s="77"/>
      <c r="AM9" s="77"/>
      <c r="AN9" s="77"/>
      <c r="AO9" s="120"/>
      <c r="AP9" s="120">
        <v>14444.205284787315</v>
      </c>
      <c r="AQ9" s="107"/>
      <c r="AR9" s="77">
        <v>4272.9369703241709</v>
      </c>
      <c r="AS9" s="77">
        <v>8622.7237847207489</v>
      </c>
      <c r="AT9" s="77">
        <v>1052.4780655306809</v>
      </c>
      <c r="AU9" s="77">
        <v>294.17931973777024</v>
      </c>
      <c r="AV9" s="77">
        <v>14242.318140313369</v>
      </c>
    </row>
    <row r="10" spans="1:48" x14ac:dyDescent="0.2">
      <c r="A10" s="40">
        <v>5</v>
      </c>
      <c r="B10" s="41">
        <v>2796.5790617005928</v>
      </c>
      <c r="C10" s="41">
        <v>92.347417896882618</v>
      </c>
      <c r="D10" s="41">
        <v>261.81019405966128</v>
      </c>
      <c r="E10" s="41">
        <v>5394.6047628209681</v>
      </c>
      <c r="F10" s="41">
        <f t="shared" si="0"/>
        <v>8545.3414364781056</v>
      </c>
      <c r="G10" s="120"/>
      <c r="H10" s="41">
        <v>3186.1367051696716</v>
      </c>
      <c r="I10" s="41">
        <v>125.09340240194456</v>
      </c>
      <c r="J10" s="41">
        <v>597.26337827755799</v>
      </c>
      <c r="K10" s="41">
        <v>6375.3714993690064</v>
      </c>
      <c r="L10" s="41">
        <f t="shared" si="1"/>
        <v>10283.864985218181</v>
      </c>
      <c r="M10" s="120"/>
      <c r="N10" s="41">
        <v>3545.4067823269088</v>
      </c>
      <c r="O10" s="41">
        <v>202.2965176819078</v>
      </c>
      <c r="P10" s="41">
        <v>651.24666681576139</v>
      </c>
      <c r="Q10" s="41">
        <v>7837.5194385816567</v>
      </c>
      <c r="R10" s="41">
        <f t="shared" si="2"/>
        <v>12236.469405406235</v>
      </c>
      <c r="S10" s="111"/>
      <c r="T10" s="41">
        <v>3992.4824654665458</v>
      </c>
      <c r="U10" s="41">
        <v>322.95432864464715</v>
      </c>
      <c r="V10" s="41">
        <v>996.17882675795863</v>
      </c>
      <c r="W10" s="41">
        <v>8545.86154105473</v>
      </c>
      <c r="X10" s="41">
        <f t="shared" si="3"/>
        <v>13857.477161923882</v>
      </c>
      <c r="Y10" s="107"/>
      <c r="Z10" s="117">
        <v>4234.9339737605342</v>
      </c>
      <c r="AA10" s="117">
        <v>902.21339334484071</v>
      </c>
      <c r="AB10" s="117">
        <v>464.02306040983234</v>
      </c>
      <c r="AC10" s="117">
        <v>8808.0313543578177</v>
      </c>
      <c r="AD10" s="117">
        <f t="shared" si="4"/>
        <v>14409.201781873024</v>
      </c>
      <c r="AE10" s="107"/>
      <c r="AF10" s="41">
        <v>4502.2210238381967</v>
      </c>
      <c r="AG10" s="41">
        <v>209.64796299478911</v>
      </c>
      <c r="AH10" s="41">
        <v>1195.5988365470484</v>
      </c>
      <c r="AI10" s="41">
        <v>8718.8453060603442</v>
      </c>
      <c r="AJ10" s="41">
        <f t="shared" si="5"/>
        <v>14626.313129440379</v>
      </c>
      <c r="AL10" s="41"/>
      <c r="AM10" s="41"/>
      <c r="AN10" s="41"/>
      <c r="AO10" s="41"/>
      <c r="AP10" s="41">
        <v>14248.948652565869</v>
      </c>
      <c r="AR10" s="41">
        <v>4132.0309971902034</v>
      </c>
      <c r="AS10" s="41">
        <v>153.65370876858734</v>
      </c>
      <c r="AT10" s="41">
        <v>1251.7661969208755</v>
      </c>
      <c r="AU10" s="41">
        <v>10433.717588070776</v>
      </c>
      <c r="AV10" s="41">
        <v>15971.168490950444</v>
      </c>
    </row>
    <row r="11" spans="1:48" x14ac:dyDescent="0.2">
      <c r="A11" s="78">
        <v>6</v>
      </c>
      <c r="B11" s="77">
        <v>2699.8878585854532</v>
      </c>
      <c r="C11" s="77">
        <v>89.219874617366258</v>
      </c>
      <c r="D11" s="77">
        <v>252.21735703633095</v>
      </c>
      <c r="E11" s="77">
        <v>5159.1209324865677</v>
      </c>
      <c r="F11" s="77">
        <f t="shared" si="0"/>
        <v>8200.4460227257186</v>
      </c>
      <c r="G11" s="120"/>
      <c r="H11" s="77">
        <v>3186.136705169672</v>
      </c>
      <c r="I11" s="77">
        <v>124.48170718498284</v>
      </c>
      <c r="J11" s="77">
        <v>596.60166683043758</v>
      </c>
      <c r="K11" s="77">
        <v>6329.7231260048611</v>
      </c>
      <c r="L11" s="77">
        <f t="shared" si="1"/>
        <v>10236.943205189953</v>
      </c>
      <c r="M11" s="120"/>
      <c r="N11" s="77">
        <v>3549.8069813095631</v>
      </c>
      <c r="O11" s="77">
        <v>198.37103921680131</v>
      </c>
      <c r="P11" s="77">
        <v>651.44600716248533</v>
      </c>
      <c r="Q11" s="77">
        <v>7851.7598739200384</v>
      </c>
      <c r="R11" s="77">
        <f t="shared" si="2"/>
        <v>12251.383901608888</v>
      </c>
      <c r="S11" s="111"/>
      <c r="T11" s="77">
        <v>3992.668993500442</v>
      </c>
      <c r="U11" s="77">
        <v>258.64205637492529</v>
      </c>
      <c r="V11" s="77">
        <v>996.83354750301874</v>
      </c>
      <c r="W11" s="77">
        <v>8591.5484457734801</v>
      </c>
      <c r="X11" s="77">
        <f t="shared" si="3"/>
        <v>13839.693043151867</v>
      </c>
      <c r="Y11" s="107"/>
      <c r="Z11" s="90">
        <v>4238.5504391122986</v>
      </c>
      <c r="AA11" s="90">
        <v>766.19240556227908</v>
      </c>
      <c r="AB11" s="90">
        <v>464.81878527803343</v>
      </c>
      <c r="AC11" s="90">
        <v>8865.7293070536725</v>
      </c>
      <c r="AD11" s="90">
        <f t="shared" si="4"/>
        <v>14335.290937006284</v>
      </c>
      <c r="AE11" s="107"/>
      <c r="AF11" s="77">
        <v>4517.5754009515458</v>
      </c>
      <c r="AG11" s="77">
        <v>209.64796299478914</v>
      </c>
      <c r="AH11" s="77">
        <v>1195.9703595020869</v>
      </c>
      <c r="AI11" s="77">
        <v>8750.2158094011684</v>
      </c>
      <c r="AJ11" s="77">
        <f t="shared" si="5"/>
        <v>14673.40953284959</v>
      </c>
      <c r="AL11" s="77"/>
      <c r="AM11" s="77"/>
      <c r="AN11" s="77"/>
      <c r="AO11" s="120"/>
      <c r="AP11" s="120">
        <v>14674.068224358103</v>
      </c>
      <c r="AQ11" s="107"/>
      <c r="AR11" s="77">
        <v>4172.9267276970177</v>
      </c>
      <c r="AS11" s="77">
        <v>153.65370876858734</v>
      </c>
      <c r="AT11" s="77">
        <v>1253.9631070026228</v>
      </c>
      <c r="AU11" s="77">
        <v>10545.493706852014</v>
      </c>
      <c r="AV11" s="77">
        <v>16126.037250320242</v>
      </c>
    </row>
    <row r="12" spans="1:48" x14ac:dyDescent="0.2">
      <c r="A12" s="40">
        <v>7</v>
      </c>
      <c r="B12" s="41">
        <v>2739.0487560479614</v>
      </c>
      <c r="C12" s="41">
        <v>90.333974060822342</v>
      </c>
      <c r="D12" s="41">
        <v>256.44986136383443</v>
      </c>
      <c r="E12" s="41">
        <v>5285.2611375044007</v>
      </c>
      <c r="F12" s="41">
        <f t="shared" si="0"/>
        <v>8371.0937289770191</v>
      </c>
      <c r="G12" s="120"/>
      <c r="H12" s="41">
        <v>3186.1367051696716</v>
      </c>
      <c r="I12" s="41">
        <v>124.32542132729003</v>
      </c>
      <c r="J12" s="41">
        <v>597.27533002882683</v>
      </c>
      <c r="K12" s="41">
        <v>6376.3428496407396</v>
      </c>
      <c r="L12" s="41">
        <f t="shared" si="1"/>
        <v>10284.080306166528</v>
      </c>
      <c r="M12" s="120"/>
      <c r="N12" s="41">
        <v>3526.3866807174891</v>
      </c>
      <c r="O12" s="41">
        <v>198.28966558101013</v>
      </c>
      <c r="P12" s="41">
        <v>650.72264536183582</v>
      </c>
      <c r="Q12" s="41">
        <v>7800.1089958477514</v>
      </c>
      <c r="R12" s="41">
        <f t="shared" si="2"/>
        <v>12175.507987508086</v>
      </c>
      <c r="S12" s="111"/>
      <c r="T12" s="41">
        <v>4034.1780094238707</v>
      </c>
      <c r="U12" s="41">
        <v>258.56886325297552</v>
      </c>
      <c r="V12" s="41">
        <v>1000.093068950357</v>
      </c>
      <c r="W12" s="41">
        <v>8819.0010920559689</v>
      </c>
      <c r="X12" s="41">
        <f t="shared" si="3"/>
        <v>14111.841033683173</v>
      </c>
      <c r="Y12" s="107"/>
      <c r="Z12" s="117">
        <v>4232.4482331325162</v>
      </c>
      <c r="AA12" s="117">
        <v>765.88657581642917</v>
      </c>
      <c r="AB12" s="117">
        <v>464.64430765935026</v>
      </c>
      <c r="AC12" s="117">
        <v>8853.0779475303389</v>
      </c>
      <c r="AD12" s="117">
        <f t="shared" si="4"/>
        <v>14316.057064138635</v>
      </c>
      <c r="AE12" s="107"/>
      <c r="AF12" s="41">
        <v>4568.6674884835102</v>
      </c>
      <c r="AG12" s="41">
        <v>209.64796299478911</v>
      </c>
      <c r="AH12" s="41">
        <v>1197.2066117576389</v>
      </c>
      <c r="AI12" s="41">
        <v>8854.6019717820291</v>
      </c>
      <c r="AJ12" s="41">
        <f t="shared" si="5"/>
        <v>14830.124035017967</v>
      </c>
      <c r="AL12" s="41"/>
      <c r="AM12" s="41"/>
      <c r="AN12" s="41"/>
      <c r="AO12" s="41"/>
      <c r="AP12" s="41">
        <v>14565.302737154554</v>
      </c>
      <c r="AR12" s="41">
        <v>4159.9685856009</v>
      </c>
      <c r="AS12" s="41">
        <v>153.65370876858734</v>
      </c>
      <c r="AT12" s="41">
        <v>1253.2669983218661</v>
      </c>
      <c r="AU12" s="41">
        <v>10510.075771622498</v>
      </c>
      <c r="AV12" s="41">
        <v>16076.965064313852</v>
      </c>
    </row>
    <row r="13" spans="1:48" x14ac:dyDescent="0.2">
      <c r="A13" s="78">
        <v>8</v>
      </c>
      <c r="B13" s="77">
        <v>2775.1668598967067</v>
      </c>
      <c r="C13" s="77">
        <v>91.525151052102444</v>
      </c>
      <c r="D13" s="77">
        <v>260.37025502343829</v>
      </c>
      <c r="E13" s="77">
        <v>5389.3885003492678</v>
      </c>
      <c r="F13" s="77">
        <f t="shared" si="0"/>
        <v>8516.4507663215154</v>
      </c>
      <c r="G13" s="120"/>
      <c r="H13" s="77">
        <v>3156.4569219490404</v>
      </c>
      <c r="I13" s="77">
        <v>124.32542132729003</v>
      </c>
      <c r="J13" s="77">
        <v>594.70028969577959</v>
      </c>
      <c r="K13" s="77">
        <v>6198.7882616170709</v>
      </c>
      <c r="L13" s="77">
        <f t="shared" si="1"/>
        <v>10074.270894589181</v>
      </c>
      <c r="M13" s="120"/>
      <c r="N13" s="77">
        <v>3550.0142706624129</v>
      </c>
      <c r="O13" s="77">
        <v>198.2896655810101</v>
      </c>
      <c r="P13" s="77">
        <v>651.45373100472625</v>
      </c>
      <c r="Q13" s="77">
        <v>7852.4146579987255</v>
      </c>
      <c r="R13" s="77">
        <f t="shared" si="2"/>
        <v>12252.172325246875</v>
      </c>
      <c r="S13" s="111"/>
      <c r="T13" s="77">
        <v>4034.1780094238707</v>
      </c>
      <c r="U13" s="77">
        <v>258.56886325297552</v>
      </c>
      <c r="V13" s="77">
        <v>1001.1888165415072</v>
      </c>
      <c r="W13" s="77">
        <v>8895.4940710714072</v>
      </c>
      <c r="X13" s="77">
        <f t="shared" si="3"/>
        <v>14189.42976028976</v>
      </c>
      <c r="Y13" s="107"/>
      <c r="Z13" s="90">
        <v>4229.6606280082833</v>
      </c>
      <c r="AA13" s="90">
        <v>765.88657581642917</v>
      </c>
      <c r="AB13" s="90">
        <v>464.56389277996715</v>
      </c>
      <c r="AC13" s="90">
        <v>8847.2566079243952</v>
      </c>
      <c r="AD13" s="90">
        <f t="shared" si="4"/>
        <v>14307.367704529075</v>
      </c>
      <c r="AE13" s="107"/>
      <c r="AF13" s="77">
        <v>4628.2776677450083</v>
      </c>
      <c r="AG13" s="77">
        <v>209.64796299478914</v>
      </c>
      <c r="AH13" s="77">
        <v>1198.6489724464591</v>
      </c>
      <c r="AI13" s="77">
        <v>8976.3914337618371</v>
      </c>
      <c r="AJ13" s="77">
        <f t="shared" si="5"/>
        <v>15012.966036948093</v>
      </c>
      <c r="AL13" s="77"/>
      <c r="AM13" s="77"/>
      <c r="AN13" s="77"/>
      <c r="AO13" s="120"/>
      <c r="AP13" s="120">
        <v>14553.345072879125</v>
      </c>
      <c r="AQ13" s="107"/>
      <c r="AR13" s="77">
        <v>4173.0599320663814</v>
      </c>
      <c r="AS13" s="77">
        <v>153.65370876858736</v>
      </c>
      <c r="AT13" s="77">
        <v>1253.9702627134604</v>
      </c>
      <c r="AU13" s="77">
        <v>10545.857780735219</v>
      </c>
      <c r="AV13" s="77">
        <v>16126.541684283649</v>
      </c>
    </row>
    <row r="14" spans="1:48" x14ac:dyDescent="0.2">
      <c r="A14" s="40">
        <v>9</v>
      </c>
      <c r="B14" s="41">
        <v>2752.6694259180481</v>
      </c>
      <c r="C14" s="41">
        <v>90.783184479592236</v>
      </c>
      <c r="D14" s="41">
        <v>257.72656693546003</v>
      </c>
      <c r="E14" s="41">
        <v>5311.6354814178567</v>
      </c>
      <c r="F14" s="41">
        <f t="shared" si="0"/>
        <v>8412.8146587509582</v>
      </c>
      <c r="G14" s="120"/>
      <c r="H14" s="41">
        <v>3186.1367051696716</v>
      </c>
      <c r="I14" s="41">
        <v>124.32542132729003</v>
      </c>
      <c r="J14" s="41">
        <v>596.36228794006126</v>
      </c>
      <c r="K14" s="41">
        <v>6377.6702543132733</v>
      </c>
      <c r="L14" s="41">
        <f t="shared" si="1"/>
        <v>10284.494668750296</v>
      </c>
      <c r="M14" s="120"/>
      <c r="N14" s="41">
        <v>3523.113308969489</v>
      </c>
      <c r="O14" s="41">
        <v>198.28966558101013</v>
      </c>
      <c r="P14" s="41">
        <v>650.62136058863712</v>
      </c>
      <c r="Q14" s="41">
        <v>7838.7262120372725</v>
      </c>
      <c r="R14" s="41">
        <f t="shared" si="2"/>
        <v>12210.750547176409</v>
      </c>
      <c r="S14" s="111"/>
      <c r="T14" s="41">
        <v>4034.1780094238707</v>
      </c>
      <c r="U14" s="41">
        <v>258.56886325297552</v>
      </c>
      <c r="V14" s="41">
        <v>1001.9610630627959</v>
      </c>
      <c r="W14" s="41">
        <v>8953.8540420181307</v>
      </c>
      <c r="X14" s="41">
        <f t="shared" si="3"/>
        <v>14248.561977757774</v>
      </c>
      <c r="Y14" s="107"/>
      <c r="Z14" s="117">
        <v>4274.536120578563</v>
      </c>
      <c r="AA14" s="117">
        <v>765.88657581642917</v>
      </c>
      <c r="AB14" s="117">
        <v>467.81032190701472</v>
      </c>
      <c r="AC14" s="117">
        <v>9082.8712058037327</v>
      </c>
      <c r="AD14" s="117">
        <f t="shared" si="4"/>
        <v>14591.10422410574</v>
      </c>
      <c r="AE14" s="107"/>
      <c r="AF14" s="41">
        <v>4623.0365061648072</v>
      </c>
      <c r="AG14" s="41">
        <v>209.64796299478914</v>
      </c>
      <c r="AH14" s="41">
        <v>1198.5221544177148</v>
      </c>
      <c r="AI14" s="41">
        <v>8965.683224913786</v>
      </c>
      <c r="AJ14" s="41">
        <f t="shared" si="5"/>
        <v>14996.889848491097</v>
      </c>
      <c r="AL14" s="41"/>
      <c r="AM14" s="41"/>
      <c r="AN14" s="41"/>
      <c r="AO14" s="41"/>
      <c r="AP14" s="41">
        <v>14738.046162591203</v>
      </c>
      <c r="AR14" s="41">
        <v>4186.1192009631841</v>
      </c>
      <c r="AS14" s="41">
        <v>153.65370876858736</v>
      </c>
      <c r="AT14" s="41">
        <v>1254.6718039047798</v>
      </c>
      <c r="AU14" s="41">
        <v>10581.550549182104</v>
      </c>
      <c r="AV14" s="41">
        <v>16175.995262818655</v>
      </c>
    </row>
    <row r="15" spans="1:48" x14ac:dyDescent="0.2">
      <c r="A15" s="78">
        <v>10</v>
      </c>
      <c r="B15" s="77">
        <v>2825.3755049762299</v>
      </c>
      <c r="C15" s="77">
        <v>93.18103484468844</v>
      </c>
      <c r="D15" s="77">
        <v>264.65788146855442</v>
      </c>
      <c r="E15" s="77">
        <v>5459.8567112841783</v>
      </c>
      <c r="F15" s="77">
        <f t="shared" si="0"/>
        <v>8643.071132573652</v>
      </c>
      <c r="G15" s="120"/>
      <c r="H15" s="77">
        <v>3186.1367051696716</v>
      </c>
      <c r="I15" s="77">
        <v>124.32542132729003</v>
      </c>
      <c r="J15" s="77">
        <v>597.33853106723848</v>
      </c>
      <c r="K15" s="77">
        <v>6455.9598591122249</v>
      </c>
      <c r="L15" s="77">
        <f t="shared" si="1"/>
        <v>10363.760516676424</v>
      </c>
      <c r="M15" s="120"/>
      <c r="N15" s="77">
        <v>3558.3372073057176</v>
      </c>
      <c r="O15" s="77">
        <v>198.28966558101013</v>
      </c>
      <c r="P15" s="77">
        <v>652.66009668214792</v>
      </c>
      <c r="Q15" s="77">
        <v>7993.5528527501419</v>
      </c>
      <c r="R15" s="77">
        <f t="shared" si="2"/>
        <v>12402.839822319016</v>
      </c>
      <c r="S15" s="111"/>
      <c r="T15" s="77">
        <v>4034.1780094238707</v>
      </c>
      <c r="U15" s="77">
        <v>258.56886325297552</v>
      </c>
      <c r="V15" s="77">
        <v>1000.9558065023855</v>
      </c>
      <c r="W15" s="77">
        <v>8899.311343790012</v>
      </c>
      <c r="X15" s="77">
        <f t="shared" si="3"/>
        <v>14193.014022969244</v>
      </c>
      <c r="Y15" s="107"/>
      <c r="Z15" s="90">
        <v>4274.5361205785621</v>
      </c>
      <c r="AA15" s="90">
        <v>765.88657581642917</v>
      </c>
      <c r="AB15" s="90">
        <v>468.98319781312989</v>
      </c>
      <c r="AC15" s="90">
        <v>9168.4144022639302</v>
      </c>
      <c r="AD15" s="90">
        <f t="shared" si="4"/>
        <v>14677.820296472051</v>
      </c>
      <c r="AE15" s="107"/>
      <c r="AF15" s="77">
        <v>4586.2201713552031</v>
      </c>
      <c r="AG15" s="77">
        <v>209.64796299478914</v>
      </c>
      <c r="AH15" s="77">
        <v>1197.6313261280886</v>
      </c>
      <c r="AI15" s="77">
        <v>8890.4638301043778</v>
      </c>
      <c r="AJ15" s="77">
        <f t="shared" si="5"/>
        <v>14883.963290582458</v>
      </c>
      <c r="AL15" s="77"/>
      <c r="AM15" s="77"/>
      <c r="AN15" s="77"/>
      <c r="AO15" s="120"/>
      <c r="AP15" s="120">
        <v>15028.013992899383</v>
      </c>
      <c r="AQ15" s="107"/>
      <c r="AR15" s="77">
        <v>4226.907469010348</v>
      </c>
      <c r="AS15" s="77">
        <v>153.65370876858734</v>
      </c>
      <c r="AT15" s="77">
        <v>1256.8629411256907</v>
      </c>
      <c r="AU15" s="77">
        <v>10693.020989947279</v>
      </c>
      <c r="AV15" s="77">
        <v>16330.445108851905</v>
      </c>
    </row>
    <row r="16" spans="1:48" x14ac:dyDescent="0.2">
      <c r="A16" s="40">
        <v>11</v>
      </c>
      <c r="B16" s="41">
        <v>2766.9206122437286</v>
      </c>
      <c r="C16" s="41">
        <v>91.253189364696027</v>
      </c>
      <c r="D16" s="41">
        <v>258.29441861367428</v>
      </c>
      <c r="E16" s="41">
        <v>6959.639101109361</v>
      </c>
      <c r="F16" s="41">
        <f t="shared" si="0"/>
        <v>10076.107321331459</v>
      </c>
      <c r="G16" s="120"/>
      <c r="H16" s="41">
        <v>3186.1367051696711</v>
      </c>
      <c r="I16" s="41">
        <v>124.32542132729003</v>
      </c>
      <c r="J16" s="41">
        <v>595.89187439580212</v>
      </c>
      <c r="K16" s="41">
        <v>8039.4962510742725</v>
      </c>
      <c r="L16" s="41">
        <f t="shared" si="1"/>
        <v>11945.850251967036</v>
      </c>
      <c r="M16" s="120"/>
      <c r="N16" s="41">
        <v>3508.6180338427671</v>
      </c>
      <c r="O16" s="41">
        <v>198.2896655810101</v>
      </c>
      <c r="P16" s="41">
        <v>650.17284732259543</v>
      </c>
      <c r="Q16" s="41">
        <v>9120.2895473639601</v>
      </c>
      <c r="R16" s="41">
        <f t="shared" si="2"/>
        <v>13477.370094110333</v>
      </c>
      <c r="S16" s="111"/>
      <c r="T16" s="41">
        <v>4034.1780094238698</v>
      </c>
      <c r="U16" s="41">
        <v>258.56886325297552</v>
      </c>
      <c r="V16" s="41">
        <v>1005.464410200219</v>
      </c>
      <c r="W16" s="41">
        <v>11398.379122148752</v>
      </c>
      <c r="X16" s="41">
        <f t="shared" si="3"/>
        <v>16696.590405025818</v>
      </c>
      <c r="Y16" s="107"/>
      <c r="Z16" s="117">
        <v>4274.536120578563</v>
      </c>
      <c r="AA16" s="117">
        <v>765.88657581642917</v>
      </c>
      <c r="AB16" s="117">
        <v>468.69301496709187</v>
      </c>
      <c r="AC16" s="117">
        <v>9918.4861550127207</v>
      </c>
      <c r="AD16" s="117">
        <f t="shared" si="4"/>
        <v>15427.601866374804</v>
      </c>
      <c r="AE16" s="107"/>
      <c r="AF16" s="41">
        <v>4612.6919637181409</v>
      </c>
      <c r="AG16" s="41">
        <v>209.64796299478917</v>
      </c>
      <c r="AH16" s="41">
        <v>1198.2718521781687</v>
      </c>
      <c r="AI16" s="41">
        <v>11331.188802403536</v>
      </c>
      <c r="AJ16" s="41">
        <f t="shared" si="5"/>
        <v>17351.800581294636</v>
      </c>
      <c r="AL16" s="41"/>
      <c r="AM16" s="41"/>
      <c r="AN16" s="41"/>
      <c r="AO16" s="41"/>
      <c r="AP16" s="41">
        <v>17459.323820032143</v>
      </c>
      <c r="AR16" s="41">
        <v>4141.7957385608497</v>
      </c>
      <c r="AS16" s="41">
        <v>153.65370876858734</v>
      </c>
      <c r="AT16" s="41">
        <v>1252.2907567831637</v>
      </c>
      <c r="AU16" s="41">
        <v>9878.066253362249</v>
      </c>
      <c r="AV16" s="41">
        <v>15425.80645747485</v>
      </c>
    </row>
    <row r="17" spans="1:48" x14ac:dyDescent="0.2">
      <c r="A17" s="78">
        <v>12</v>
      </c>
      <c r="B17" s="77">
        <v>2699.7486180709275</v>
      </c>
      <c r="C17" s="77">
        <v>89.123662132204416</v>
      </c>
      <c r="D17" s="77">
        <v>252.14498161366458</v>
      </c>
      <c r="E17" s="77">
        <v>6786.9877613662356</v>
      </c>
      <c r="F17" s="77">
        <f t="shared" si="0"/>
        <v>9828.0050231830319</v>
      </c>
      <c r="G17" s="120"/>
      <c r="H17" s="77">
        <v>3186.1367051696716</v>
      </c>
      <c r="I17" s="77">
        <v>124.32542132729003</v>
      </c>
      <c r="J17" s="77">
        <v>597.29589846126214</v>
      </c>
      <c r="K17" s="77">
        <v>8368.2000537504846</v>
      </c>
      <c r="L17" s="77">
        <f t="shared" si="1"/>
        <v>12275.958078708707</v>
      </c>
      <c r="M17" s="120"/>
      <c r="N17" s="77">
        <v>3509.1758431345702</v>
      </c>
      <c r="O17" s="77">
        <v>198.28966558101013</v>
      </c>
      <c r="P17" s="77">
        <v>650.19010707552218</v>
      </c>
      <c r="Q17" s="77">
        <v>9251.2831599936017</v>
      </c>
      <c r="R17" s="77">
        <f t="shared" si="2"/>
        <v>13608.938775784703</v>
      </c>
      <c r="S17" s="111"/>
      <c r="T17" s="77">
        <v>4034.1780094238707</v>
      </c>
      <c r="U17" s="77">
        <v>258.56886325297552</v>
      </c>
      <c r="V17" s="77">
        <v>1001.7193433825291</v>
      </c>
      <c r="W17" s="77">
        <v>11219.893023395207</v>
      </c>
      <c r="X17" s="77">
        <f t="shared" si="3"/>
        <v>16514.359239454585</v>
      </c>
      <c r="Y17" s="107"/>
      <c r="Z17" s="90">
        <v>4274.5361205785621</v>
      </c>
      <c r="AA17" s="90">
        <v>765.88657581642917</v>
      </c>
      <c r="AB17" s="90">
        <v>468.20413176655603</v>
      </c>
      <c r="AC17" s="90">
        <v>9931.8804343912634</v>
      </c>
      <c r="AD17" s="90">
        <f t="shared" si="4"/>
        <v>15440.507262552812</v>
      </c>
      <c r="AE17" s="107"/>
      <c r="AF17" s="77">
        <v>4585.0441187027263</v>
      </c>
      <c r="AG17" s="77">
        <v>209.64796299478914</v>
      </c>
      <c r="AH17" s="77">
        <v>1197.602869711166</v>
      </c>
      <c r="AI17" s="77">
        <v>11450.862614607293</v>
      </c>
      <c r="AJ17" s="77">
        <f t="shared" si="5"/>
        <v>17443.157566015972</v>
      </c>
      <c r="AL17" s="77"/>
      <c r="AM17" s="77"/>
      <c r="AN17" s="77"/>
      <c r="AO17" s="120"/>
      <c r="AP17" s="120">
        <v>17562.294619757671</v>
      </c>
      <c r="AQ17" s="107"/>
      <c r="AR17" s="77">
        <v>4121.3783181668095</v>
      </c>
      <c r="AS17" s="77">
        <v>153.65370876858734</v>
      </c>
      <c r="AT17" s="77">
        <v>1251.1939372337624</v>
      </c>
      <c r="AU17" s="77">
        <v>9779.0130718415348</v>
      </c>
      <c r="AV17" s="77">
        <v>15305.239036010695</v>
      </c>
    </row>
    <row r="18" spans="1:48" x14ac:dyDescent="0.2">
      <c r="A18" s="40">
        <v>13</v>
      </c>
      <c r="B18" s="41">
        <v>2679.0641548909239</v>
      </c>
      <c r="C18" s="41">
        <v>88.355678715402192</v>
      </c>
      <c r="D18" s="41">
        <v>399.42491067930388</v>
      </c>
      <c r="E18" s="41">
        <v>6738.6896453949294</v>
      </c>
      <c r="F18" s="41">
        <f t="shared" si="0"/>
        <v>9905.5343896805589</v>
      </c>
      <c r="G18" s="120"/>
      <c r="H18" s="41">
        <v>3186.1367051696711</v>
      </c>
      <c r="I18" s="41">
        <v>124.32542132729003</v>
      </c>
      <c r="J18" s="41">
        <v>753.04649947685868</v>
      </c>
      <c r="K18" s="41">
        <v>8233.4993128302576</v>
      </c>
      <c r="L18" s="41">
        <f t="shared" si="1"/>
        <v>12297.007938804078</v>
      </c>
      <c r="M18" s="120"/>
      <c r="N18" s="41">
        <v>3520.5153690018137</v>
      </c>
      <c r="O18" s="41">
        <v>198.28966558101013</v>
      </c>
      <c r="P18" s="41">
        <v>768.66603091719708</v>
      </c>
      <c r="Q18" s="41">
        <v>9281.8019601571032</v>
      </c>
      <c r="R18" s="41">
        <f t="shared" si="2"/>
        <v>13769.273025657123</v>
      </c>
      <c r="S18" s="111"/>
      <c r="T18" s="41">
        <v>4034.1780094238707</v>
      </c>
      <c r="U18" s="41">
        <v>258.56886325297552</v>
      </c>
      <c r="V18" s="41">
        <v>1006.1727332758556</v>
      </c>
      <c r="W18" s="41">
        <v>11365.763750791017</v>
      </c>
      <c r="X18" s="41">
        <f t="shared" si="3"/>
        <v>16664.683356743721</v>
      </c>
      <c r="Y18" s="107"/>
      <c r="Z18" s="117">
        <v>4274.536120578563</v>
      </c>
      <c r="AA18" s="117">
        <v>765.88657581642917</v>
      </c>
      <c r="AB18" s="117">
        <v>594.23169707984232</v>
      </c>
      <c r="AC18" s="117">
        <v>9980.1281515164301</v>
      </c>
      <c r="AD18" s="117">
        <f t="shared" si="4"/>
        <v>15614.782544991263</v>
      </c>
      <c r="AE18" s="107"/>
      <c r="AF18" s="41">
        <v>4588.2717256064161</v>
      </c>
      <c r="AG18" s="41">
        <v>209.64796299478914</v>
      </c>
      <c r="AH18" s="41">
        <v>1323.1884157902366</v>
      </c>
      <c r="AI18" s="41">
        <v>11459.358352308207</v>
      </c>
      <c r="AJ18" s="41">
        <f t="shared" si="5"/>
        <v>17580.466456699651</v>
      </c>
      <c r="AL18" s="41"/>
      <c r="AM18" s="41"/>
      <c r="AN18" s="41"/>
      <c r="AO18" s="41"/>
      <c r="AP18" s="41">
        <v>17762.124961100719</v>
      </c>
      <c r="AR18" s="41">
        <v>4164.1611528995136</v>
      </c>
      <c r="AS18" s="41">
        <v>153.65370876858734</v>
      </c>
      <c r="AT18" s="41">
        <v>1427.6009505667982</v>
      </c>
      <c r="AU18" s="41">
        <v>9888.9166359430255</v>
      </c>
      <c r="AV18" s="41">
        <v>15634.332448177924</v>
      </c>
    </row>
    <row r="19" spans="1:48" x14ac:dyDescent="0.2">
      <c r="A19" s="78">
        <v>14</v>
      </c>
      <c r="B19" s="77">
        <v>2759.7831653405215</v>
      </c>
      <c r="C19" s="77">
        <v>91.347192747507918</v>
      </c>
      <c r="D19" s="77">
        <v>412.60437397676918</v>
      </c>
      <c r="E19" s="77">
        <v>6937.9106046452625</v>
      </c>
      <c r="F19" s="77">
        <f t="shared" si="0"/>
        <v>10201.645336710062</v>
      </c>
      <c r="G19" s="120"/>
      <c r="H19" s="77">
        <v>3162.0386470010531</v>
      </c>
      <c r="I19" s="77">
        <v>124.32542132729003</v>
      </c>
      <c r="J19" s="77">
        <v>752.10859436859073</v>
      </c>
      <c r="K19" s="77">
        <v>8148.5973347299787</v>
      </c>
      <c r="L19" s="77">
        <f t="shared" si="1"/>
        <v>12187.069997426912</v>
      </c>
      <c r="M19" s="120"/>
      <c r="N19" s="77">
        <v>3499.7951785956734</v>
      </c>
      <c r="O19" s="77">
        <v>198.28966558101013</v>
      </c>
      <c r="P19" s="77">
        <v>768.02490612371628</v>
      </c>
      <c r="Q19" s="77">
        <v>9227.2391173722699</v>
      </c>
      <c r="R19" s="77">
        <f t="shared" si="2"/>
        <v>13693.34886767267</v>
      </c>
      <c r="S19" s="111"/>
      <c r="T19" s="77">
        <v>4034.1780094238698</v>
      </c>
      <c r="U19" s="77">
        <v>258.56886325297552</v>
      </c>
      <c r="V19" s="77">
        <v>1007.0518896623851</v>
      </c>
      <c r="W19" s="77">
        <v>11442.87438168575</v>
      </c>
      <c r="X19" s="77">
        <f t="shared" si="3"/>
        <v>16742.673144024979</v>
      </c>
      <c r="Y19" s="107"/>
      <c r="Z19" s="90">
        <v>4241.7298472913453</v>
      </c>
      <c r="AA19" s="90">
        <v>765.88657581642917</v>
      </c>
      <c r="AB19" s="90">
        <v>590.33480716081567</v>
      </c>
      <c r="AC19" s="90">
        <v>9672.0991959169678</v>
      </c>
      <c r="AD19" s="90">
        <f t="shared" si="4"/>
        <v>15270.050426185559</v>
      </c>
      <c r="AE19" s="107"/>
      <c r="AF19" s="77">
        <v>4554.280191323609</v>
      </c>
      <c r="AG19" s="77">
        <v>209.64796299478917</v>
      </c>
      <c r="AH19" s="77">
        <v>1322.3659379280725</v>
      </c>
      <c r="AI19" s="77">
        <v>11369.914396230461</v>
      </c>
      <c r="AJ19" s="77">
        <f t="shared" si="5"/>
        <v>17456.208488476932</v>
      </c>
      <c r="AL19" s="77"/>
      <c r="AM19" s="77"/>
      <c r="AN19" s="77"/>
      <c r="AO19" s="120"/>
      <c r="AP19" s="120">
        <v>17699.680598778952</v>
      </c>
      <c r="AQ19" s="107"/>
      <c r="AR19" s="77">
        <v>4215.7626711392149</v>
      </c>
      <c r="AS19" s="77">
        <v>153.65370876858734</v>
      </c>
      <c r="AT19" s="77">
        <v>1430.3729733244154</v>
      </c>
      <c r="AU19" s="77">
        <v>10021.753319519521</v>
      </c>
      <c r="AV19" s="77">
        <v>15821.542672751739</v>
      </c>
    </row>
    <row r="20" spans="1:48" x14ac:dyDescent="0.2">
      <c r="A20" s="40">
        <v>15</v>
      </c>
      <c r="B20" s="41">
        <v>2669.9159487538877</v>
      </c>
      <c r="C20" s="41">
        <v>0</v>
      </c>
      <c r="D20" s="41">
        <v>403.63448323833376</v>
      </c>
      <c r="E20" s="41">
        <v>7188.6034929497764</v>
      </c>
      <c r="F20" s="41">
        <f t="shared" si="0"/>
        <v>10262.153924941998</v>
      </c>
      <c r="G20" s="120"/>
      <c r="H20" s="41">
        <v>3090.8913760406522</v>
      </c>
      <c r="I20" s="41">
        <v>0</v>
      </c>
      <c r="J20" s="41">
        <v>750.08292157493224</v>
      </c>
      <c r="K20" s="41">
        <v>7965.4771824817035</v>
      </c>
      <c r="L20" s="41">
        <f t="shared" si="1"/>
        <v>11806.451480097288</v>
      </c>
      <c r="M20" s="120"/>
      <c r="N20" s="41">
        <v>3499.6687757435898</v>
      </c>
      <c r="O20" s="41">
        <v>0</v>
      </c>
      <c r="P20" s="41">
        <v>768.02099496262906</v>
      </c>
      <c r="Q20" s="41">
        <v>9227.1333968127474</v>
      </c>
      <c r="R20" s="41">
        <f t="shared" si="2"/>
        <v>13494.823167518967</v>
      </c>
      <c r="S20" s="111"/>
      <c r="T20" s="41">
        <v>4034.1780094238707</v>
      </c>
      <c r="U20" s="41">
        <v>0</v>
      </c>
      <c r="V20" s="41">
        <v>1002.9072117306217</v>
      </c>
      <c r="W20" s="41">
        <v>11079.759176954514</v>
      </c>
      <c r="X20" s="41">
        <f t="shared" si="3"/>
        <v>16116.844398109006</v>
      </c>
      <c r="Y20" s="107"/>
      <c r="Z20" s="117">
        <v>4256.5802881634554</v>
      </c>
      <c r="AA20" s="117">
        <v>532.98282887056007</v>
      </c>
      <c r="AB20" s="117">
        <v>590.76320227357144</v>
      </c>
      <c r="AC20" s="117">
        <v>9705.9660737776758</v>
      </c>
      <c r="AD20" s="117">
        <f t="shared" si="4"/>
        <v>15086.292393085263</v>
      </c>
      <c r="AE20" s="107"/>
      <c r="AF20" s="41">
        <v>4572.3606870231933</v>
      </c>
      <c r="AG20" s="41">
        <v>33.383662864915252</v>
      </c>
      <c r="AH20" s="41">
        <v>1322.8034235480548</v>
      </c>
      <c r="AI20" s="41">
        <v>11417.873239186243</v>
      </c>
      <c r="AJ20" s="41">
        <f t="shared" si="5"/>
        <v>17346.421012622406</v>
      </c>
      <c r="AL20" s="41"/>
      <c r="AM20" s="41"/>
      <c r="AN20" s="41"/>
      <c r="AO20" s="41"/>
      <c r="AP20" s="41">
        <v>17498.697656138655</v>
      </c>
      <c r="AR20" s="41">
        <v>4224.2972082915767</v>
      </c>
      <c r="AS20" s="41">
        <v>16.530452265192782</v>
      </c>
      <c r="AT20" s="41">
        <v>1430.8314468736273</v>
      </c>
      <c r="AU20" s="41">
        <v>10044.801541577104</v>
      </c>
      <c r="AV20" s="41">
        <v>15716.460649007502</v>
      </c>
    </row>
    <row r="21" spans="1:48" x14ac:dyDescent="0.2">
      <c r="A21" s="78">
        <v>16</v>
      </c>
      <c r="B21" s="77">
        <v>2371.1246576241847</v>
      </c>
      <c r="C21" s="77">
        <v>0</v>
      </c>
      <c r="D21" s="77">
        <v>648.89282105428731</v>
      </c>
      <c r="E21" s="77">
        <v>5983.8783471685001</v>
      </c>
      <c r="F21" s="77">
        <f t="shared" si="0"/>
        <v>9003.895825846972</v>
      </c>
      <c r="G21" s="120"/>
      <c r="H21" s="77">
        <v>2646.9368477779435</v>
      </c>
      <c r="I21" s="77">
        <v>0</v>
      </c>
      <c r="J21" s="77">
        <v>979.67804347779372</v>
      </c>
      <c r="K21" s="77">
        <v>6832.8313534987701</v>
      </c>
      <c r="L21" s="77">
        <f t="shared" si="1"/>
        <v>10459.446244754508</v>
      </c>
      <c r="M21" s="120"/>
      <c r="N21" s="77">
        <v>3169.6618035960878</v>
      </c>
      <c r="O21" s="77">
        <v>0</v>
      </c>
      <c r="P21" s="77">
        <v>990.03532028438497</v>
      </c>
      <c r="Q21" s="77">
        <v>8365.4003050712618</v>
      </c>
      <c r="R21" s="77">
        <f t="shared" si="2"/>
        <v>12525.097428951734</v>
      </c>
      <c r="S21" s="111"/>
      <c r="T21" s="77">
        <v>3669.2678908155876</v>
      </c>
      <c r="U21" s="77">
        <v>0</v>
      </c>
      <c r="V21" s="77">
        <v>989.66099917117901</v>
      </c>
      <c r="W21" s="77">
        <v>9927.9249704970862</v>
      </c>
      <c r="X21" s="77">
        <f t="shared" si="3"/>
        <v>14586.853860483854</v>
      </c>
      <c r="Y21" s="107"/>
      <c r="Z21" s="90">
        <v>3901.0501540797686</v>
      </c>
      <c r="AA21" s="90">
        <v>532.98282887056007</v>
      </c>
      <c r="AB21" s="90">
        <v>580.57008082678703</v>
      </c>
      <c r="AC21" s="90">
        <v>8895.292672963591</v>
      </c>
      <c r="AD21" s="90">
        <f t="shared" si="4"/>
        <v>13909.895736740707</v>
      </c>
      <c r="AE21" s="107"/>
      <c r="AF21" s="77">
        <v>3752.3029032386989</v>
      </c>
      <c r="AG21" s="77">
        <v>33.383662864915252</v>
      </c>
      <c r="AH21" s="77">
        <v>1308.7048001359419</v>
      </c>
      <c r="AI21" s="77">
        <v>9894.8224392319898</v>
      </c>
      <c r="AJ21" s="77">
        <f t="shared" si="5"/>
        <v>14989.213805471547</v>
      </c>
      <c r="AL21" s="77"/>
      <c r="AM21" s="77"/>
      <c r="AN21" s="77"/>
      <c r="AO21" s="120"/>
      <c r="AP21" s="120">
        <v>17230.597349738979</v>
      </c>
      <c r="AQ21" s="107"/>
      <c r="AR21" s="77">
        <v>3825.2472120067378</v>
      </c>
      <c r="AS21" s="77">
        <v>16.530452265192782</v>
      </c>
      <c r="AT21" s="77">
        <v>1426.2963092271759</v>
      </c>
      <c r="AU21" s="77">
        <v>9874.624720196105</v>
      </c>
      <c r="AV21" s="77">
        <v>15142.698693695213</v>
      </c>
    </row>
    <row r="22" spans="1:48" x14ac:dyDescent="0.2">
      <c r="A22" s="40">
        <v>17</v>
      </c>
      <c r="B22" s="41">
        <v>2008.0601611491165</v>
      </c>
      <c r="C22" s="41">
        <v>0</v>
      </c>
      <c r="D22" s="41">
        <v>593.96330725284702</v>
      </c>
      <c r="E22" s="41">
        <v>5226.4857635330063</v>
      </c>
      <c r="F22" s="41">
        <f t="shared" si="0"/>
        <v>7828.5092319349696</v>
      </c>
      <c r="G22" s="120"/>
      <c r="H22" s="41">
        <v>2176.2166813741342</v>
      </c>
      <c r="I22" s="41">
        <v>0</v>
      </c>
      <c r="J22" s="41">
        <v>904.31565941587451</v>
      </c>
      <c r="K22" s="41">
        <v>5842.7706018777053</v>
      </c>
      <c r="L22" s="41">
        <f t="shared" si="1"/>
        <v>8923.3029426677131</v>
      </c>
      <c r="M22" s="120"/>
      <c r="N22" s="41">
        <v>2574.0233060735809</v>
      </c>
      <c r="O22" s="41">
        <v>0</v>
      </c>
      <c r="P22" s="41">
        <v>891.95970766907647</v>
      </c>
      <c r="Q22" s="41">
        <v>6984.547440541256</v>
      </c>
      <c r="R22" s="41">
        <f t="shared" si="2"/>
        <v>10450.530454283913</v>
      </c>
      <c r="S22" s="111"/>
      <c r="T22" s="41">
        <v>2969.1973511321285</v>
      </c>
      <c r="U22" s="41">
        <v>0</v>
      </c>
      <c r="V22" s="41">
        <v>876.49757658150156</v>
      </c>
      <c r="W22" s="41">
        <v>8198.6140070653273</v>
      </c>
      <c r="X22" s="41">
        <f t="shared" si="3"/>
        <v>12044.308934778957</v>
      </c>
      <c r="Y22" s="107"/>
      <c r="Z22" s="117">
        <v>3325.5589935664152</v>
      </c>
      <c r="AA22" s="117">
        <v>0</v>
      </c>
      <c r="AB22" s="117">
        <v>468.03531940020696</v>
      </c>
      <c r="AC22" s="117">
        <v>7583.0438452036697</v>
      </c>
      <c r="AD22" s="117">
        <f t="shared" si="4"/>
        <v>11376.638158170292</v>
      </c>
      <c r="AE22" s="107"/>
      <c r="AF22" s="41">
        <v>3286.8721735432227</v>
      </c>
      <c r="AG22" s="41">
        <v>0</v>
      </c>
      <c r="AH22" s="41">
        <v>1217.9120149568221</v>
      </c>
      <c r="AI22" s="41">
        <v>9048.8179153636047</v>
      </c>
      <c r="AJ22" s="41">
        <f t="shared" si="5"/>
        <v>13553.60210386365</v>
      </c>
      <c r="AL22" s="41"/>
      <c r="AM22" s="41"/>
      <c r="AN22" s="41"/>
      <c r="AO22" s="41"/>
      <c r="AP22" s="41">
        <v>15016.216944111211</v>
      </c>
      <c r="AR22" s="41">
        <v>3546.1570881144162</v>
      </c>
      <c r="AS22" s="41">
        <v>0</v>
      </c>
      <c r="AT22" s="41">
        <v>1220.8048297723064</v>
      </c>
      <c r="AU22" s="41">
        <v>9550.5530009681606</v>
      </c>
      <c r="AV22" s="41">
        <v>14317.514918854882</v>
      </c>
    </row>
    <row r="23" spans="1:48" x14ac:dyDescent="0.2">
      <c r="A23" s="78">
        <v>18</v>
      </c>
      <c r="B23" s="77">
        <v>786.14565814471428</v>
      </c>
      <c r="C23" s="77">
        <v>0</v>
      </c>
      <c r="D23" s="77">
        <v>646.5991499417006</v>
      </c>
      <c r="E23" s="77">
        <v>3882.9730289391905</v>
      </c>
      <c r="F23" s="77">
        <f t="shared" si="0"/>
        <v>5315.7178370256051</v>
      </c>
      <c r="G23" s="120"/>
      <c r="H23" s="77">
        <v>802.95416047773892</v>
      </c>
      <c r="I23" s="77">
        <v>0</v>
      </c>
      <c r="J23" s="77">
        <v>452.16060988102493</v>
      </c>
      <c r="K23" s="77">
        <v>5635.8417285708329</v>
      </c>
      <c r="L23" s="77">
        <f t="shared" si="1"/>
        <v>6890.9564989295968</v>
      </c>
      <c r="M23" s="120"/>
      <c r="N23" s="77">
        <v>859.28108183745121</v>
      </c>
      <c r="O23" s="77">
        <v>0</v>
      </c>
      <c r="P23" s="77">
        <v>423.67393278908781</v>
      </c>
      <c r="Q23" s="77">
        <v>5462.4457350799685</v>
      </c>
      <c r="R23" s="77">
        <f t="shared" si="2"/>
        <v>6745.4007497065077</v>
      </c>
      <c r="S23" s="111"/>
      <c r="T23" s="77">
        <v>982.87635559386376</v>
      </c>
      <c r="U23" s="77">
        <v>0</v>
      </c>
      <c r="V23" s="77">
        <v>70.206992722151526</v>
      </c>
      <c r="W23" s="77">
        <v>5504.1553250693642</v>
      </c>
      <c r="X23" s="77">
        <f t="shared" si="3"/>
        <v>6557.2386733853791</v>
      </c>
      <c r="Y23" s="107"/>
      <c r="Z23" s="90">
        <v>1305.9062467352053</v>
      </c>
      <c r="AA23" s="90">
        <v>0</v>
      </c>
      <c r="AB23" s="90">
        <v>157.83487716907774</v>
      </c>
      <c r="AC23" s="90">
        <v>2977.7677514439224</v>
      </c>
      <c r="AD23" s="90">
        <f t="shared" si="4"/>
        <v>4441.508875348205</v>
      </c>
      <c r="AE23" s="107"/>
      <c r="AF23" s="77">
        <v>1007.6117795862598</v>
      </c>
      <c r="AG23" s="77">
        <v>0</v>
      </c>
      <c r="AH23" s="77">
        <v>158.3950610913096</v>
      </c>
      <c r="AI23" s="77">
        <v>8482.438579464746</v>
      </c>
      <c r="AJ23" s="77">
        <f t="shared" si="5"/>
        <v>9648.4454201423159</v>
      </c>
      <c r="AL23" s="77"/>
      <c r="AM23" s="77"/>
      <c r="AN23" s="77"/>
      <c r="AO23" s="120"/>
      <c r="AP23" s="120">
        <v>8600.659181214618</v>
      </c>
      <c r="AQ23" s="107"/>
      <c r="AR23" s="77">
        <v>1305.6737084004883</v>
      </c>
      <c r="AS23" s="77">
        <v>0</v>
      </c>
      <c r="AT23" s="77">
        <v>174.10872840731912</v>
      </c>
      <c r="AU23" s="77">
        <v>9562.5384030139248</v>
      </c>
      <c r="AV23" s="77">
        <v>11042.320839821732</v>
      </c>
    </row>
    <row r="24" spans="1:48" x14ac:dyDescent="0.2">
      <c r="A24" s="40">
        <v>19</v>
      </c>
      <c r="B24" s="41">
        <v>0</v>
      </c>
      <c r="C24" s="41">
        <v>0</v>
      </c>
      <c r="D24" s="41">
        <v>488.67112681247761</v>
      </c>
      <c r="E24" s="41">
        <v>3910.8981913308735</v>
      </c>
      <c r="F24" s="41">
        <f t="shared" si="0"/>
        <v>4399.5693181433508</v>
      </c>
      <c r="G24" s="120"/>
      <c r="H24" s="41">
        <v>0</v>
      </c>
      <c r="I24" s="41">
        <v>0</v>
      </c>
      <c r="J24" s="41">
        <v>452.16060988102498</v>
      </c>
      <c r="K24" s="41">
        <v>5986.9078927932387</v>
      </c>
      <c r="L24" s="41">
        <f t="shared" si="1"/>
        <v>6439.068502674264</v>
      </c>
      <c r="M24" s="120"/>
      <c r="N24" s="41">
        <v>0</v>
      </c>
      <c r="O24" s="41">
        <v>0</v>
      </c>
      <c r="P24" s="41">
        <v>423.67393278908776</v>
      </c>
      <c r="Q24" s="41">
        <v>5118.3933074866663</v>
      </c>
      <c r="R24" s="41">
        <f t="shared" si="2"/>
        <v>5542.0672402757536</v>
      </c>
      <c r="S24" s="111"/>
      <c r="T24" s="41">
        <v>0</v>
      </c>
      <c r="U24" s="41">
        <v>0</v>
      </c>
      <c r="V24" s="41">
        <v>70.206992722151526</v>
      </c>
      <c r="W24" s="41">
        <v>4799.9940923006025</v>
      </c>
      <c r="X24" s="41">
        <f t="shared" si="3"/>
        <v>4870.2010850227543</v>
      </c>
      <c r="Y24" s="107"/>
      <c r="Z24" s="117">
        <v>0</v>
      </c>
      <c r="AA24" s="117">
        <v>0</v>
      </c>
      <c r="AB24" s="117">
        <v>157.83487716907774</v>
      </c>
      <c r="AC24" s="117">
        <v>1149.1573750079233</v>
      </c>
      <c r="AD24" s="117">
        <f t="shared" si="4"/>
        <v>1306.9922521770011</v>
      </c>
      <c r="AE24" s="107"/>
      <c r="AF24" s="41">
        <v>0</v>
      </c>
      <c r="AG24" s="41">
        <v>0</v>
      </c>
      <c r="AH24" s="41">
        <v>158.39506109130957</v>
      </c>
      <c r="AI24" s="41">
        <v>8531.0412294354392</v>
      </c>
      <c r="AJ24" s="41">
        <f t="shared" si="5"/>
        <v>8689.4362905267481</v>
      </c>
      <c r="AL24" s="41"/>
      <c r="AM24" s="41"/>
      <c r="AN24" s="41"/>
      <c r="AO24" s="41"/>
      <c r="AP24" s="41">
        <v>8775.2718248831152</v>
      </c>
      <c r="AR24" s="41">
        <v>623.38771225424409</v>
      </c>
      <c r="AS24" s="41">
        <v>0</v>
      </c>
      <c r="AT24" s="41">
        <v>174.10872840731915</v>
      </c>
      <c r="AU24" s="41">
        <v>9638.8976601711656</v>
      </c>
      <c r="AV24" s="41">
        <v>10436.394100832729</v>
      </c>
    </row>
    <row r="25" spans="1:48" x14ac:dyDescent="0.2">
      <c r="A25" s="78">
        <v>20</v>
      </c>
      <c r="B25" s="77">
        <v>0</v>
      </c>
      <c r="C25" s="77">
        <v>0</v>
      </c>
      <c r="D25" s="77">
        <v>337.80844605736183</v>
      </c>
      <c r="E25" s="77">
        <v>3782.8574110058653</v>
      </c>
      <c r="F25" s="77">
        <f t="shared" si="0"/>
        <v>4120.6658570632271</v>
      </c>
      <c r="G25" s="120"/>
      <c r="H25" s="77">
        <v>0</v>
      </c>
      <c r="I25" s="77">
        <v>0</v>
      </c>
      <c r="J25" s="77">
        <v>294.91122554945707</v>
      </c>
      <c r="K25" s="77">
        <v>5715.7282374511324</v>
      </c>
      <c r="L25" s="77">
        <f t="shared" si="1"/>
        <v>6010.6394630005898</v>
      </c>
      <c r="M25" s="120"/>
      <c r="N25" s="77">
        <v>0</v>
      </c>
      <c r="O25" s="77">
        <v>0</v>
      </c>
      <c r="P25" s="77">
        <v>305.54887691905333</v>
      </c>
      <c r="Q25" s="77">
        <v>4755.4696637645857</v>
      </c>
      <c r="R25" s="77">
        <f t="shared" si="2"/>
        <v>5061.018540683639</v>
      </c>
      <c r="S25" s="111"/>
      <c r="T25" s="77">
        <v>0</v>
      </c>
      <c r="U25" s="77">
        <v>0</v>
      </c>
      <c r="V25" s="77">
        <v>67.406307516284343</v>
      </c>
      <c r="W25" s="77">
        <v>4406.915483496382</v>
      </c>
      <c r="X25" s="77">
        <f t="shared" si="3"/>
        <v>4474.3217910126659</v>
      </c>
      <c r="Y25" s="107"/>
      <c r="Z25" s="90">
        <v>0</v>
      </c>
      <c r="AA25" s="90">
        <v>0</v>
      </c>
      <c r="AB25" s="90">
        <v>32.412127169352154</v>
      </c>
      <c r="AC25" s="90">
        <v>656.43467425386427</v>
      </c>
      <c r="AD25" s="90">
        <f t="shared" si="4"/>
        <v>688.84680142321645</v>
      </c>
      <c r="AE25" s="107"/>
      <c r="AF25" s="77">
        <v>0</v>
      </c>
      <c r="AG25" s="77">
        <v>0</v>
      </c>
      <c r="AH25" s="77">
        <v>32.887611964379005</v>
      </c>
      <c r="AI25" s="77">
        <v>8330.9620639005625</v>
      </c>
      <c r="AJ25" s="77">
        <f t="shared" si="5"/>
        <v>8363.8496758649417</v>
      </c>
      <c r="AL25" s="77"/>
      <c r="AM25" s="77"/>
      <c r="AN25" s="77"/>
      <c r="AO25" s="120"/>
      <c r="AP25" s="120">
        <v>8921.6212198149969</v>
      </c>
      <c r="AQ25" s="107"/>
      <c r="AR25" s="77">
        <v>0</v>
      </c>
      <c r="AS25" s="77">
        <v>0</v>
      </c>
      <c r="AT25" s="77">
        <v>0</v>
      </c>
      <c r="AU25" s="77">
        <v>9110.3236024230446</v>
      </c>
      <c r="AV25" s="77">
        <v>9110.3236024230446</v>
      </c>
    </row>
    <row r="26" spans="1:48" x14ac:dyDescent="0.2">
      <c r="A26" s="40">
        <v>21</v>
      </c>
      <c r="B26" s="41">
        <v>0</v>
      </c>
      <c r="C26" s="41">
        <v>0</v>
      </c>
      <c r="D26" s="41">
        <v>356.95678623135865</v>
      </c>
      <c r="E26" s="41">
        <v>3099.2455743726582</v>
      </c>
      <c r="F26" s="41">
        <f t="shared" si="0"/>
        <v>3456.202360604017</v>
      </c>
      <c r="G26" s="120"/>
      <c r="H26" s="41">
        <v>0</v>
      </c>
      <c r="I26" s="41">
        <v>0</v>
      </c>
      <c r="J26" s="41">
        <v>294.91122554945707</v>
      </c>
      <c r="K26" s="41">
        <v>4315.059898015641</v>
      </c>
      <c r="L26" s="41">
        <f t="shared" si="1"/>
        <v>4609.9711235650984</v>
      </c>
      <c r="M26" s="120"/>
      <c r="N26" s="41">
        <v>0</v>
      </c>
      <c r="O26" s="41">
        <v>0</v>
      </c>
      <c r="P26" s="41">
        <v>305.54887691905327</v>
      </c>
      <c r="Q26" s="41">
        <v>3411.6706752723876</v>
      </c>
      <c r="R26" s="41">
        <f t="shared" si="2"/>
        <v>3717.2195521914409</v>
      </c>
      <c r="S26" s="111"/>
      <c r="T26" s="41">
        <v>0</v>
      </c>
      <c r="U26" s="41">
        <v>0</v>
      </c>
      <c r="V26" s="41">
        <v>67.406307516284343</v>
      </c>
      <c r="W26" s="41">
        <v>3041.193976261628</v>
      </c>
      <c r="X26" s="41">
        <f t="shared" si="3"/>
        <v>3108.6002837779124</v>
      </c>
      <c r="Y26" s="107"/>
      <c r="Z26" s="117">
        <v>0</v>
      </c>
      <c r="AA26" s="117">
        <v>0</v>
      </c>
      <c r="AB26" s="117">
        <v>32.412127169352146</v>
      </c>
      <c r="AC26" s="117">
        <v>478.46501843014812</v>
      </c>
      <c r="AD26" s="117">
        <f t="shared" si="4"/>
        <v>510.8771455995003</v>
      </c>
      <c r="AE26" s="107"/>
      <c r="AF26" s="41">
        <v>0</v>
      </c>
      <c r="AG26" s="41">
        <v>0</v>
      </c>
      <c r="AH26" s="41">
        <v>32.887611964379005</v>
      </c>
      <c r="AI26" s="41">
        <v>5814.5477952340998</v>
      </c>
      <c r="AJ26" s="41">
        <f t="shared" si="5"/>
        <v>5847.435407198479</v>
      </c>
      <c r="AL26" s="41"/>
      <c r="AM26" s="41"/>
      <c r="AN26" s="41"/>
      <c r="AO26" s="41"/>
      <c r="AP26" s="41">
        <v>6974.4310373391727</v>
      </c>
      <c r="AR26" s="41">
        <v>0</v>
      </c>
      <c r="AS26" s="41">
        <v>0</v>
      </c>
      <c r="AT26" s="41">
        <v>0</v>
      </c>
      <c r="AU26" s="41">
        <v>6889.8985608475778</v>
      </c>
      <c r="AV26" s="41">
        <v>6889.8985608475778</v>
      </c>
    </row>
    <row r="27" spans="1:48" x14ac:dyDescent="0.2">
      <c r="A27" s="78">
        <v>22</v>
      </c>
      <c r="B27" s="77">
        <v>0</v>
      </c>
      <c r="C27" s="77">
        <v>0</v>
      </c>
      <c r="D27" s="77">
        <v>348.97202505850527</v>
      </c>
      <c r="E27" s="77">
        <v>2265.9431783246068</v>
      </c>
      <c r="F27" s="77">
        <f t="shared" si="0"/>
        <v>2614.9152033831119</v>
      </c>
      <c r="G27" s="120"/>
      <c r="H27" s="77">
        <v>0</v>
      </c>
      <c r="I27" s="77">
        <v>0</v>
      </c>
      <c r="J27" s="77">
        <v>294.91122554945701</v>
      </c>
      <c r="K27" s="77">
        <v>2792.8347478913406</v>
      </c>
      <c r="L27" s="77">
        <f t="shared" si="1"/>
        <v>3087.7459734407976</v>
      </c>
      <c r="M27" s="120"/>
      <c r="N27" s="77">
        <v>0</v>
      </c>
      <c r="O27" s="77">
        <v>0</v>
      </c>
      <c r="P27" s="77">
        <v>305.54887691905333</v>
      </c>
      <c r="Q27" s="77">
        <v>2139.6962849286201</v>
      </c>
      <c r="R27" s="77">
        <f t="shared" si="2"/>
        <v>2445.2451618476734</v>
      </c>
      <c r="S27" s="111"/>
      <c r="T27" s="77">
        <v>0</v>
      </c>
      <c r="U27" s="77">
        <v>0</v>
      </c>
      <c r="V27" s="77">
        <v>67.406307516284343</v>
      </c>
      <c r="W27" s="77">
        <v>1970.2241028889434</v>
      </c>
      <c r="X27" s="77">
        <f t="shared" si="3"/>
        <v>2037.6304104052278</v>
      </c>
      <c r="Y27" s="107"/>
      <c r="Z27" s="90">
        <v>0</v>
      </c>
      <c r="AA27" s="90">
        <v>0</v>
      </c>
      <c r="AB27" s="90">
        <v>32.412127169352154</v>
      </c>
      <c r="AC27" s="90">
        <v>383.36211043128674</v>
      </c>
      <c r="AD27" s="90">
        <f t="shared" si="4"/>
        <v>415.77423760063891</v>
      </c>
      <c r="AE27" s="107"/>
      <c r="AF27" s="77">
        <v>0</v>
      </c>
      <c r="AG27" s="77">
        <v>0</v>
      </c>
      <c r="AH27" s="77">
        <v>32.887611964379005</v>
      </c>
      <c r="AI27" s="77">
        <v>3648.0465919514122</v>
      </c>
      <c r="AJ27" s="77">
        <f t="shared" si="5"/>
        <v>3680.9342039157914</v>
      </c>
      <c r="AL27" s="77"/>
      <c r="AM27" s="77"/>
      <c r="AN27" s="77"/>
      <c r="AO27" s="120"/>
      <c r="AP27" s="120">
        <v>4546.1831621663632</v>
      </c>
      <c r="AQ27" s="107"/>
      <c r="AR27" s="77">
        <v>0</v>
      </c>
      <c r="AS27" s="77">
        <v>0</v>
      </c>
      <c r="AT27" s="77">
        <v>0</v>
      </c>
      <c r="AU27" s="77">
        <v>4623.2506636491817</v>
      </c>
      <c r="AV27" s="77">
        <v>4623.2506636491817</v>
      </c>
    </row>
    <row r="28" spans="1:48" x14ac:dyDescent="0.2">
      <c r="A28" s="40">
        <v>23</v>
      </c>
      <c r="B28" s="41">
        <v>0</v>
      </c>
      <c r="C28" s="41">
        <v>0</v>
      </c>
      <c r="D28" s="41">
        <v>334.8874918328475</v>
      </c>
      <c r="E28" s="41">
        <v>1799.2171791086068</v>
      </c>
      <c r="F28" s="41">
        <f t="shared" si="0"/>
        <v>2134.1046709414545</v>
      </c>
      <c r="G28" s="120"/>
      <c r="H28" s="41">
        <v>0</v>
      </c>
      <c r="I28" s="41">
        <v>0</v>
      </c>
      <c r="J28" s="41">
        <v>294.91122554945707</v>
      </c>
      <c r="K28" s="41">
        <v>1954.5335148735414</v>
      </c>
      <c r="L28" s="41">
        <f t="shared" si="1"/>
        <v>2249.4447404229986</v>
      </c>
      <c r="M28" s="120"/>
      <c r="N28" s="41">
        <v>0</v>
      </c>
      <c r="O28" s="41">
        <v>0</v>
      </c>
      <c r="P28" s="41">
        <v>305.54887691905327</v>
      </c>
      <c r="Q28" s="41">
        <v>1554.3752014641877</v>
      </c>
      <c r="R28" s="41">
        <f t="shared" si="2"/>
        <v>1859.9240783832411</v>
      </c>
      <c r="S28" s="111"/>
      <c r="T28" s="41">
        <v>0</v>
      </c>
      <c r="U28" s="41">
        <v>0</v>
      </c>
      <c r="V28" s="41">
        <v>67.406307516284343</v>
      </c>
      <c r="W28" s="41">
        <v>1367.4052949878367</v>
      </c>
      <c r="X28" s="41">
        <f t="shared" si="3"/>
        <v>1434.8116025041211</v>
      </c>
      <c r="Y28" s="107"/>
      <c r="Z28" s="117">
        <v>0</v>
      </c>
      <c r="AA28" s="117">
        <v>0</v>
      </c>
      <c r="AB28" s="117">
        <v>32.412127169352154</v>
      </c>
      <c r="AC28" s="117">
        <v>325.01200147502681</v>
      </c>
      <c r="AD28" s="117">
        <f t="shared" si="4"/>
        <v>357.42412864437898</v>
      </c>
      <c r="AE28" s="107"/>
      <c r="AF28" s="41">
        <v>0</v>
      </c>
      <c r="AG28" s="41">
        <v>0</v>
      </c>
      <c r="AH28" s="41">
        <v>32.887611964378998</v>
      </c>
      <c r="AI28" s="41">
        <v>2458.9283796873938</v>
      </c>
      <c r="AJ28" s="41">
        <f t="shared" si="5"/>
        <v>2491.8159916517729</v>
      </c>
      <c r="AL28" s="41"/>
      <c r="AM28" s="41"/>
      <c r="AN28" s="41"/>
      <c r="AO28" s="41"/>
      <c r="AP28" s="41">
        <v>2948.9036097120006</v>
      </c>
      <c r="AR28" s="41">
        <v>0</v>
      </c>
      <c r="AS28" s="41">
        <v>0</v>
      </c>
      <c r="AT28" s="41">
        <v>0</v>
      </c>
      <c r="AU28" s="41">
        <v>3204.3295791254673</v>
      </c>
      <c r="AV28" s="41">
        <v>3204.3295791254673</v>
      </c>
    </row>
    <row r="29" spans="1:48" x14ac:dyDescent="0.2">
      <c r="A29" s="78">
        <v>24</v>
      </c>
      <c r="B29" s="77">
        <v>0</v>
      </c>
      <c r="C29" s="77">
        <v>0</v>
      </c>
      <c r="D29" s="77">
        <v>325.48413951389074</v>
      </c>
      <c r="E29" s="77">
        <v>1603.9181212067965</v>
      </c>
      <c r="F29" s="77">
        <f t="shared" si="0"/>
        <v>1929.4022607206873</v>
      </c>
      <c r="G29" s="120"/>
      <c r="H29" s="77">
        <v>0</v>
      </c>
      <c r="I29" s="77">
        <v>0</v>
      </c>
      <c r="J29" s="77">
        <v>294.91122554945707</v>
      </c>
      <c r="K29" s="77">
        <v>1470.9442219127977</v>
      </c>
      <c r="L29" s="77">
        <f t="shared" si="1"/>
        <v>1765.8554474622547</v>
      </c>
      <c r="M29" s="120"/>
      <c r="N29" s="77">
        <v>0</v>
      </c>
      <c r="O29" s="77">
        <v>0</v>
      </c>
      <c r="P29" s="77">
        <v>305.54887691905327</v>
      </c>
      <c r="Q29" s="77">
        <v>1164.4851638248454</v>
      </c>
      <c r="R29" s="77">
        <f t="shared" si="2"/>
        <v>1470.0340407438987</v>
      </c>
      <c r="S29" s="111"/>
      <c r="T29" s="77">
        <v>0</v>
      </c>
      <c r="U29" s="77">
        <v>0</v>
      </c>
      <c r="V29" s="77">
        <v>67.406307516284329</v>
      </c>
      <c r="W29" s="77">
        <v>1007.9740831339301</v>
      </c>
      <c r="X29" s="77">
        <f t="shared" si="3"/>
        <v>1075.3803906502144</v>
      </c>
      <c r="Y29" s="107"/>
      <c r="Z29" s="90">
        <v>0</v>
      </c>
      <c r="AA29" s="90">
        <v>0</v>
      </c>
      <c r="AB29" s="90">
        <v>32.412127169352154</v>
      </c>
      <c r="AC29" s="90">
        <v>278.11149443682689</v>
      </c>
      <c r="AD29" s="90">
        <f t="shared" si="4"/>
        <v>310.52362160617906</v>
      </c>
      <c r="AE29" s="107"/>
      <c r="AF29" s="77">
        <v>0</v>
      </c>
      <c r="AG29" s="77">
        <v>0</v>
      </c>
      <c r="AH29" s="77">
        <v>32.887611964378998</v>
      </c>
      <c r="AI29" s="77">
        <v>1722.5306523099423</v>
      </c>
      <c r="AJ29" s="77">
        <f t="shared" si="5"/>
        <v>1755.4182642743212</v>
      </c>
      <c r="AL29" s="77"/>
      <c r="AM29" s="77"/>
      <c r="AN29" s="77"/>
      <c r="AO29" s="120"/>
      <c r="AP29" s="120">
        <v>2070.8010418502136</v>
      </c>
      <c r="AQ29" s="107"/>
      <c r="AR29" s="77">
        <v>0</v>
      </c>
      <c r="AS29" s="77">
        <v>0</v>
      </c>
      <c r="AT29" s="77">
        <v>0</v>
      </c>
      <c r="AU29" s="77">
        <v>2416.4656062227355</v>
      </c>
      <c r="AV29" s="77">
        <v>2416.4656062227355</v>
      </c>
    </row>
    <row r="30" spans="1:48" x14ac:dyDescent="0.2">
      <c r="A30" s="40">
        <v>25</v>
      </c>
      <c r="B30" s="41">
        <v>0</v>
      </c>
      <c r="C30" s="41">
        <v>0</v>
      </c>
      <c r="D30" s="41">
        <v>0</v>
      </c>
      <c r="E30" s="41">
        <v>1566.3498318366842</v>
      </c>
      <c r="F30" s="41">
        <f t="shared" si="0"/>
        <v>1566.3498318366842</v>
      </c>
      <c r="G30" s="120"/>
      <c r="H30" s="41">
        <v>0</v>
      </c>
      <c r="I30" s="41">
        <v>0</v>
      </c>
      <c r="J30" s="41">
        <v>0</v>
      </c>
      <c r="K30" s="41">
        <v>1110.2064859790719</v>
      </c>
      <c r="L30" s="41">
        <f t="shared" si="1"/>
        <v>1110.2064859790719</v>
      </c>
      <c r="M30" s="120"/>
      <c r="N30" s="41">
        <v>0</v>
      </c>
      <c r="O30" s="41">
        <v>0</v>
      </c>
      <c r="P30" s="41">
        <v>0</v>
      </c>
      <c r="Q30" s="41">
        <v>851.84698013683737</v>
      </c>
      <c r="R30" s="41">
        <f t="shared" si="2"/>
        <v>851.84698013683737</v>
      </c>
      <c r="S30" s="111"/>
      <c r="T30" s="41">
        <v>0</v>
      </c>
      <c r="U30" s="41">
        <v>0</v>
      </c>
      <c r="V30" s="41">
        <v>0</v>
      </c>
      <c r="W30" s="41">
        <v>789.7237592893166</v>
      </c>
      <c r="X30" s="41">
        <f t="shared" si="3"/>
        <v>789.7237592893166</v>
      </c>
      <c r="Y30" s="107"/>
      <c r="Z30" s="117">
        <v>0</v>
      </c>
      <c r="AA30" s="117">
        <v>0</v>
      </c>
      <c r="AB30" s="117">
        <v>0</v>
      </c>
      <c r="AC30" s="117">
        <v>209.01523232396019</v>
      </c>
      <c r="AD30" s="117">
        <f t="shared" si="4"/>
        <v>209.01523232396019</v>
      </c>
      <c r="AE30" s="107"/>
      <c r="AF30" s="41">
        <v>0</v>
      </c>
      <c r="AG30" s="41">
        <v>0</v>
      </c>
      <c r="AH30" s="41">
        <v>0</v>
      </c>
      <c r="AI30" s="41">
        <v>1270.6362751847598</v>
      </c>
      <c r="AJ30" s="41">
        <f t="shared" si="5"/>
        <v>1270.6362751847598</v>
      </c>
      <c r="AL30" s="41"/>
      <c r="AM30" s="41"/>
      <c r="AN30" s="41"/>
      <c r="AO30" s="41"/>
      <c r="AP30" s="41">
        <v>1452.0530585204381</v>
      </c>
      <c r="AR30" s="41">
        <v>0</v>
      </c>
      <c r="AS30" s="41">
        <v>0</v>
      </c>
      <c r="AT30" s="41">
        <v>0</v>
      </c>
      <c r="AU30" s="41">
        <v>1910.0252220384896</v>
      </c>
      <c r="AV30" s="41">
        <v>1910.0252220384896</v>
      </c>
    </row>
    <row r="31" spans="1:48" x14ac:dyDescent="0.2">
      <c r="A31" s="78">
        <v>26</v>
      </c>
      <c r="B31" s="77">
        <v>0</v>
      </c>
      <c r="C31" s="77">
        <v>0</v>
      </c>
      <c r="D31" s="77">
        <v>0</v>
      </c>
      <c r="E31" s="77">
        <v>1524.9651643911448</v>
      </c>
      <c r="F31" s="77">
        <f t="shared" si="0"/>
        <v>1524.9651643911448</v>
      </c>
      <c r="G31" s="120"/>
      <c r="H31" s="77">
        <v>0</v>
      </c>
      <c r="I31" s="77">
        <v>0</v>
      </c>
      <c r="J31" s="77">
        <v>0</v>
      </c>
      <c r="K31" s="77">
        <v>856.26743301104364</v>
      </c>
      <c r="L31" s="77">
        <f t="shared" si="1"/>
        <v>856.26743301104364</v>
      </c>
      <c r="M31" s="120"/>
      <c r="N31" s="77">
        <v>0</v>
      </c>
      <c r="O31" s="77">
        <v>0</v>
      </c>
      <c r="P31" s="77">
        <v>0</v>
      </c>
      <c r="Q31" s="77">
        <v>687.14640068457436</v>
      </c>
      <c r="R31" s="77">
        <f t="shared" si="2"/>
        <v>687.14640068457436</v>
      </c>
      <c r="S31" s="111"/>
      <c r="T31" s="77">
        <v>0</v>
      </c>
      <c r="U31" s="77">
        <v>0</v>
      </c>
      <c r="V31" s="77">
        <v>0</v>
      </c>
      <c r="W31" s="77">
        <v>640.18184767456376</v>
      </c>
      <c r="X31" s="77">
        <f t="shared" si="3"/>
        <v>640.18184767456376</v>
      </c>
      <c r="Y31" s="107"/>
      <c r="Z31" s="90">
        <v>0</v>
      </c>
      <c r="AA31" s="90">
        <v>0</v>
      </c>
      <c r="AB31" s="90">
        <v>0</v>
      </c>
      <c r="AC31" s="90">
        <v>187.32687108518121</v>
      </c>
      <c r="AD31" s="90">
        <f t="shared" si="4"/>
        <v>187.32687108518121</v>
      </c>
      <c r="AE31" s="107"/>
      <c r="AF31" s="77">
        <v>0</v>
      </c>
      <c r="AG31" s="77">
        <v>0</v>
      </c>
      <c r="AH31" s="77">
        <v>0</v>
      </c>
      <c r="AI31" s="77">
        <v>992.63469416542944</v>
      </c>
      <c r="AJ31" s="77">
        <f t="shared" si="5"/>
        <v>992.63469416542944</v>
      </c>
      <c r="AL31" s="77"/>
      <c r="AM31" s="77"/>
      <c r="AN31" s="77"/>
      <c r="AO31" s="120"/>
      <c r="AP31" s="120">
        <v>1113.4346319658869</v>
      </c>
      <c r="AQ31" s="107"/>
      <c r="AR31" s="77">
        <v>0</v>
      </c>
      <c r="AS31" s="77">
        <v>0</v>
      </c>
      <c r="AT31" s="77">
        <v>0</v>
      </c>
      <c r="AU31" s="77">
        <v>1631.9752300023677</v>
      </c>
      <c r="AV31" s="77">
        <v>1631.9752300023677</v>
      </c>
    </row>
    <row r="32" spans="1:48" x14ac:dyDescent="0.2">
      <c r="A32" s="40">
        <v>27</v>
      </c>
      <c r="B32" s="41">
        <v>0</v>
      </c>
      <c r="C32" s="41">
        <v>0</v>
      </c>
      <c r="D32" s="41">
        <v>0</v>
      </c>
      <c r="E32" s="41">
        <v>1422.5300132541793</v>
      </c>
      <c r="F32" s="41">
        <f t="shared" si="0"/>
        <v>1422.5300132541793</v>
      </c>
      <c r="G32" s="120"/>
      <c r="H32" s="41">
        <v>0</v>
      </c>
      <c r="I32" s="41">
        <v>0</v>
      </c>
      <c r="J32" s="41">
        <v>0</v>
      </c>
      <c r="K32" s="41">
        <v>718.23006322397873</v>
      </c>
      <c r="L32" s="41">
        <f t="shared" si="1"/>
        <v>718.23006322397873</v>
      </c>
      <c r="M32" s="120"/>
      <c r="N32" s="41">
        <v>0</v>
      </c>
      <c r="O32" s="41">
        <v>0</v>
      </c>
      <c r="P32" s="41">
        <v>0</v>
      </c>
      <c r="Q32" s="41">
        <v>573.50828472573471</v>
      </c>
      <c r="R32" s="41">
        <f t="shared" si="2"/>
        <v>573.50828472573471</v>
      </c>
      <c r="S32" s="111"/>
      <c r="T32" s="41">
        <v>0</v>
      </c>
      <c r="U32" s="41">
        <v>0</v>
      </c>
      <c r="V32" s="41">
        <v>0</v>
      </c>
      <c r="W32" s="41">
        <v>530.77053711905444</v>
      </c>
      <c r="X32" s="41">
        <f t="shared" si="3"/>
        <v>530.77053711905444</v>
      </c>
      <c r="Y32" s="107"/>
      <c r="Z32" s="117">
        <v>0</v>
      </c>
      <c r="AA32" s="117">
        <v>0</v>
      </c>
      <c r="AB32" s="117">
        <v>0</v>
      </c>
      <c r="AC32" s="117">
        <v>172.44799363459151</v>
      </c>
      <c r="AD32" s="117">
        <f t="shared" si="4"/>
        <v>172.44799363459151</v>
      </c>
      <c r="AE32" s="107"/>
      <c r="AF32" s="41">
        <v>0</v>
      </c>
      <c r="AG32" s="41">
        <v>0</v>
      </c>
      <c r="AH32" s="41">
        <v>0</v>
      </c>
      <c r="AI32" s="41">
        <v>789.3381637051649</v>
      </c>
      <c r="AJ32" s="41">
        <f t="shared" si="5"/>
        <v>789.3381637051649</v>
      </c>
      <c r="AL32" s="41"/>
      <c r="AM32" s="41"/>
      <c r="AN32" s="41"/>
      <c r="AO32" s="41"/>
      <c r="AP32" s="41">
        <v>900.46391886099354</v>
      </c>
      <c r="AR32" s="41">
        <v>0</v>
      </c>
      <c r="AS32" s="41">
        <v>0</v>
      </c>
      <c r="AT32" s="41">
        <v>0</v>
      </c>
      <c r="AU32" s="41">
        <v>1382.0096932226111</v>
      </c>
      <c r="AV32" s="41">
        <v>1382.0096932226111</v>
      </c>
    </row>
    <row r="33" spans="1:48" x14ac:dyDescent="0.2">
      <c r="A33" s="78">
        <v>28</v>
      </c>
      <c r="B33" s="77">
        <v>0</v>
      </c>
      <c r="C33" s="77">
        <v>0</v>
      </c>
      <c r="D33" s="77">
        <v>0</v>
      </c>
      <c r="E33" s="77">
        <v>1363.4806696875896</v>
      </c>
      <c r="F33" s="77">
        <f t="shared" si="0"/>
        <v>1363.4806696875896</v>
      </c>
      <c r="G33" s="120"/>
      <c r="H33" s="77">
        <v>0</v>
      </c>
      <c r="I33" s="77">
        <v>0</v>
      </c>
      <c r="J33" s="77">
        <v>0</v>
      </c>
      <c r="K33" s="77">
        <v>617.47212478289021</v>
      </c>
      <c r="L33" s="77">
        <f t="shared" si="1"/>
        <v>617.47212478289021</v>
      </c>
      <c r="M33" s="120"/>
      <c r="N33" s="77">
        <v>0</v>
      </c>
      <c r="O33" s="77">
        <v>0</v>
      </c>
      <c r="P33" s="77">
        <v>0</v>
      </c>
      <c r="Q33" s="77">
        <v>476.96265776896422</v>
      </c>
      <c r="R33" s="77">
        <f t="shared" si="2"/>
        <v>476.96265776896422</v>
      </c>
      <c r="S33" s="111"/>
      <c r="T33" s="77">
        <v>0</v>
      </c>
      <c r="U33" s="77">
        <v>0</v>
      </c>
      <c r="V33" s="77">
        <v>0</v>
      </c>
      <c r="W33" s="77">
        <v>444.52772622512805</v>
      </c>
      <c r="X33" s="77">
        <f t="shared" si="3"/>
        <v>444.52772622512805</v>
      </c>
      <c r="Y33" s="107"/>
      <c r="Z33" s="90">
        <v>0</v>
      </c>
      <c r="AA33" s="90">
        <v>0</v>
      </c>
      <c r="AB33" s="90">
        <v>0</v>
      </c>
      <c r="AC33" s="90">
        <v>160.2854970878235</v>
      </c>
      <c r="AD33" s="90">
        <f t="shared" si="4"/>
        <v>160.2854970878235</v>
      </c>
      <c r="AE33" s="107"/>
      <c r="AF33" s="77">
        <v>0</v>
      </c>
      <c r="AG33" s="77">
        <v>0</v>
      </c>
      <c r="AH33" s="77">
        <v>0</v>
      </c>
      <c r="AI33" s="77">
        <v>659.1278915436543</v>
      </c>
      <c r="AJ33" s="77">
        <f t="shared" si="5"/>
        <v>659.1278915436543</v>
      </c>
      <c r="AL33" s="77"/>
      <c r="AM33" s="77"/>
      <c r="AN33" s="77"/>
      <c r="AO33" s="120"/>
      <c r="AP33" s="120">
        <v>723.69804129973988</v>
      </c>
      <c r="AQ33" s="107"/>
      <c r="AR33" s="77">
        <v>0</v>
      </c>
      <c r="AS33" s="77">
        <v>0</v>
      </c>
      <c r="AT33" s="77">
        <v>0</v>
      </c>
      <c r="AU33" s="77">
        <v>1243.5099336895389</v>
      </c>
      <c r="AV33" s="77">
        <v>1243.5099336895389</v>
      </c>
    </row>
    <row r="34" spans="1:48" x14ac:dyDescent="0.2">
      <c r="A34" s="40">
        <v>29</v>
      </c>
      <c r="B34" s="41">
        <v>0</v>
      </c>
      <c r="C34" s="41">
        <v>0</v>
      </c>
      <c r="D34" s="41">
        <v>0</v>
      </c>
      <c r="E34" s="41">
        <v>1313.7783332017802</v>
      </c>
      <c r="F34" s="41">
        <f t="shared" si="0"/>
        <v>1313.7783332017802</v>
      </c>
      <c r="G34" s="120"/>
      <c r="H34" s="41">
        <v>0</v>
      </c>
      <c r="I34" s="41">
        <v>0</v>
      </c>
      <c r="J34" s="41">
        <v>0</v>
      </c>
      <c r="K34" s="41">
        <v>514.53856514862809</v>
      </c>
      <c r="L34" s="41">
        <f t="shared" si="1"/>
        <v>514.53856514862809</v>
      </c>
      <c r="M34" s="120"/>
      <c r="N34" s="41">
        <v>0</v>
      </c>
      <c r="O34" s="41">
        <v>0</v>
      </c>
      <c r="P34" s="41">
        <v>0</v>
      </c>
      <c r="Q34" s="41">
        <v>420.60496157902259</v>
      </c>
      <c r="R34" s="41">
        <f t="shared" si="2"/>
        <v>420.60496157902259</v>
      </c>
      <c r="S34" s="111"/>
      <c r="T34" s="41">
        <v>0</v>
      </c>
      <c r="U34" s="41">
        <v>0</v>
      </c>
      <c r="V34" s="41">
        <v>0</v>
      </c>
      <c r="W34" s="41">
        <v>382.65839358494696</v>
      </c>
      <c r="X34" s="41">
        <f t="shared" si="3"/>
        <v>382.65839358494696</v>
      </c>
      <c r="Y34" s="107"/>
      <c r="Z34" s="117">
        <v>0</v>
      </c>
      <c r="AA34" s="117">
        <v>0</v>
      </c>
      <c r="AB34" s="117">
        <v>0</v>
      </c>
      <c r="AC34" s="117">
        <v>150.06836276539073</v>
      </c>
      <c r="AD34" s="117">
        <f t="shared" si="4"/>
        <v>150.06836276539073</v>
      </c>
      <c r="AE34" s="107"/>
      <c r="AF34" s="41">
        <v>0</v>
      </c>
      <c r="AG34" s="41">
        <v>0</v>
      </c>
      <c r="AH34" s="41">
        <v>0</v>
      </c>
      <c r="AI34" s="41">
        <v>569.13828262480411</v>
      </c>
      <c r="AJ34" s="41">
        <f t="shared" si="5"/>
        <v>569.13828262480411</v>
      </c>
      <c r="AL34" s="41"/>
      <c r="AM34" s="41"/>
      <c r="AN34" s="41"/>
      <c r="AO34" s="41"/>
      <c r="AP34" s="41">
        <v>624.71390406648129</v>
      </c>
      <c r="AR34" s="41">
        <v>0</v>
      </c>
      <c r="AS34" s="41">
        <v>0</v>
      </c>
      <c r="AT34" s="41">
        <v>0</v>
      </c>
      <c r="AU34" s="41">
        <v>1124.1212720905462</v>
      </c>
      <c r="AV34" s="41">
        <v>1124.1212720905462</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Z35" s="90"/>
      <c r="AA35" s="90"/>
      <c r="AB35" s="90"/>
      <c r="AC35" s="90"/>
      <c r="AD35" s="90"/>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17908.228380177559</v>
      </c>
      <c r="D39" s="68">
        <f>SUM(H5:H10)</f>
        <v>20752.074580906872</v>
      </c>
      <c r="E39" s="67">
        <f>SUM(N5:N10)</f>
        <v>28437.339971138579</v>
      </c>
      <c r="F39" s="68">
        <f>SUM(T5:T10)</f>
        <v>30368.350210392742</v>
      </c>
      <c r="G39" s="64">
        <f>SUM(Z5:Z10)</f>
        <v>31902.317341924147</v>
      </c>
      <c r="H39" s="99">
        <f>SUM(AF5:AF10)</f>
        <v>30705.517580992349</v>
      </c>
      <c r="I39" s="81">
        <f>SUM(AR5:AR10)</f>
        <v>28613.26597432217</v>
      </c>
      <c r="J39" s="3"/>
      <c r="K39" s="3"/>
      <c r="L39" s="3"/>
      <c r="M39" s="3"/>
      <c r="P39" s="4"/>
      <c r="Q39" s="4"/>
      <c r="R39" s="4"/>
      <c r="S39" s="122"/>
    </row>
    <row r="40" spans="1:48" x14ac:dyDescent="0.2">
      <c r="A40" s="53"/>
      <c r="B40" s="128" t="s">
        <v>45</v>
      </c>
      <c r="C40" s="129">
        <f>SUM(B11:B16)</f>
        <v>16559.069017668127</v>
      </c>
      <c r="D40" s="55">
        <f>SUM(H11:H16)</f>
        <v>19087.140447797399</v>
      </c>
      <c r="E40" s="129">
        <f>SUM(N11:N16)</f>
        <v>21216.276482807436</v>
      </c>
      <c r="F40" s="55">
        <f>SUM(T11:T16)</f>
        <v>24163.559040619795</v>
      </c>
      <c r="G40" s="129">
        <f>SUM(Z11:Z16)</f>
        <v>25524.267661988786</v>
      </c>
      <c r="H40" s="130">
        <f>SUM(AF11:AF16)</f>
        <v>27536.469198418217</v>
      </c>
      <c r="I40" s="143">
        <f>SUM(AR11:AR16)</f>
        <v>25060.777653898684</v>
      </c>
      <c r="J40" s="3"/>
      <c r="K40" s="3"/>
      <c r="L40" s="3"/>
      <c r="M40" s="3"/>
    </row>
    <row r="41" spans="1:48" x14ac:dyDescent="0.2">
      <c r="A41" s="70"/>
      <c r="B41" s="66" t="s">
        <v>46</v>
      </c>
      <c r="C41" s="64">
        <f>SUM(B17:B22)</f>
        <v>15187.696705829561</v>
      </c>
      <c r="D41" s="65">
        <f>SUM(H17:H22)</f>
        <v>17448.356962533126</v>
      </c>
      <c r="E41" s="64">
        <f>SUM(N17:N22)</f>
        <v>19772.840276145318</v>
      </c>
      <c r="F41" s="65">
        <f>SUM(T17:T22)</f>
        <v>22775.177279643198</v>
      </c>
      <c r="G41" s="64">
        <f>SUM(Z17:Z22)</f>
        <v>24273.991524258108</v>
      </c>
      <c r="H41" s="99">
        <f>SUM(AF17:AF22)</f>
        <v>25339.131799437866</v>
      </c>
      <c r="I41" s="81">
        <f>SUM(AR17:AR22)</f>
        <v>24097.003650618266</v>
      </c>
      <c r="J41" s="3"/>
      <c r="K41" s="3"/>
      <c r="L41" s="3"/>
      <c r="M41" s="3"/>
    </row>
    <row r="42" spans="1:48" x14ac:dyDescent="0.2">
      <c r="A42" s="131"/>
      <c r="B42" s="132" t="s">
        <v>47</v>
      </c>
      <c r="C42" s="133">
        <f>SUM(B5:B22)</f>
        <v>49654.994103675257</v>
      </c>
      <c r="D42" s="134">
        <f>SUM(H5:H22)</f>
        <v>57287.571991237404</v>
      </c>
      <c r="E42" s="133">
        <f>SUM(N5:N22)</f>
        <v>69426.456730091333</v>
      </c>
      <c r="F42" s="134">
        <f>SUM(T5:T22)</f>
        <v>77307.086530655739</v>
      </c>
      <c r="G42" s="129">
        <f>SUM(Z5:Z22)</f>
        <v>81700.576528171034</v>
      </c>
      <c r="H42" s="130">
        <f>SUM(AF5:AF22)</f>
        <v>83581.118578848414</v>
      </c>
      <c r="I42" s="143">
        <f>SUM(AR5:AR22)</f>
        <v>77771.04727883912</v>
      </c>
      <c r="J42" s="3"/>
      <c r="K42" s="3"/>
      <c r="L42" s="3"/>
      <c r="M42" s="3"/>
    </row>
    <row r="43" spans="1:48" x14ac:dyDescent="0.2">
      <c r="A43" s="71" t="s">
        <v>1</v>
      </c>
      <c r="B43" s="69" t="s">
        <v>44</v>
      </c>
      <c r="C43" s="67">
        <f>SUM(C5:C10)</f>
        <v>14115.32653104464</v>
      </c>
      <c r="D43" s="68">
        <f>SUM(I5:I10)</f>
        <v>16938.672681011969</v>
      </c>
      <c r="E43" s="67">
        <f>SUM(O5:O10)</f>
        <v>22151.640016613845</v>
      </c>
      <c r="F43" s="68">
        <f>SUM(U5:U10)</f>
        <v>21784.478849994255</v>
      </c>
      <c r="G43" s="67">
        <f>SUM(AA5:AA10)</f>
        <v>25193.477629038141</v>
      </c>
      <c r="H43" s="100">
        <f>SUM(AG5:AG10)</f>
        <v>22551.400085522077</v>
      </c>
      <c r="I43" s="85">
        <f>SUM(AS5:AS10)</f>
        <v>20179.229756594548</v>
      </c>
      <c r="J43" s="3"/>
      <c r="K43" s="3"/>
      <c r="L43" s="3"/>
      <c r="M43" s="3"/>
    </row>
    <row r="44" spans="1:48" x14ac:dyDescent="0.2">
      <c r="A44" s="53"/>
      <c r="B44" s="128" t="s">
        <v>45</v>
      </c>
      <c r="C44" s="129">
        <f>SUM(C11:C16)</f>
        <v>546.29640841926778</v>
      </c>
      <c r="D44" s="55">
        <f>SUM(I11:I16)</f>
        <v>746.10881382143293</v>
      </c>
      <c r="E44" s="129">
        <f>SUM(O11:O16)</f>
        <v>1189.8193671218519</v>
      </c>
      <c r="F44" s="55">
        <f>SUM(U11:U16)</f>
        <v>1551.4863726398028</v>
      </c>
      <c r="G44" s="129">
        <f>SUM(AA11:AA16)</f>
        <v>4595.6252846444249</v>
      </c>
      <c r="H44" s="130">
        <f>SUM(AG11:AG16)</f>
        <v>1257.8877779687348</v>
      </c>
      <c r="I44" s="143">
        <f>SUM(AS11:AS16)</f>
        <v>921.92225261152407</v>
      </c>
      <c r="J44" s="3"/>
      <c r="K44" s="3"/>
      <c r="L44" s="3"/>
      <c r="M44" s="3"/>
    </row>
    <row r="45" spans="1:48" x14ac:dyDescent="0.2">
      <c r="A45" s="66"/>
      <c r="B45" s="66" t="s">
        <v>46</v>
      </c>
      <c r="C45" s="64">
        <f>SUM(C17:C22)</f>
        <v>268.82653359511454</v>
      </c>
      <c r="D45" s="65">
        <f>SUM(I17:I22)</f>
        <v>372.97626398187009</v>
      </c>
      <c r="E45" s="64">
        <f>SUM(O17:O22)</f>
        <v>594.86899674303038</v>
      </c>
      <c r="F45" s="65">
        <f>SUM(U17:U22)</f>
        <v>775.70658975892661</v>
      </c>
      <c r="G45" s="64">
        <f>SUM(AA17:AA22)</f>
        <v>3363.6253851904075</v>
      </c>
      <c r="H45" s="99">
        <f>SUM(AG17:AG22)</f>
        <v>695.71121471419792</v>
      </c>
      <c r="I45" s="81">
        <f>SUM(AS17:AS22)</f>
        <v>494.02203083614756</v>
      </c>
      <c r="J45" s="3"/>
      <c r="K45" s="3"/>
      <c r="L45" s="3"/>
      <c r="M45" s="3"/>
    </row>
    <row r="46" spans="1:48" x14ac:dyDescent="0.2">
      <c r="A46" s="132"/>
      <c r="B46" s="132" t="s">
        <v>47</v>
      </c>
      <c r="C46" s="133">
        <f>SUM(C5:C22)</f>
        <v>14930.449473059025</v>
      </c>
      <c r="D46" s="134">
        <f>SUM(I5:I22)</f>
        <v>18057.75775881526</v>
      </c>
      <c r="E46" s="133">
        <f>SUM(O5:O22)</f>
        <v>23936.328380478732</v>
      </c>
      <c r="F46" s="134">
        <f>SUM(U5:U22)</f>
        <v>24111.671812392979</v>
      </c>
      <c r="G46" s="133">
        <f>SUM(AA5:AA22)</f>
        <v>33152.728298872971</v>
      </c>
      <c r="H46" s="135">
        <f>SUM(AG5:AG22)</f>
        <v>24504.999078205015</v>
      </c>
      <c r="I46" s="145">
        <f>SUM(AS5:AS22)</f>
        <v>21595.174040042213</v>
      </c>
      <c r="J46" s="3"/>
      <c r="K46" s="3"/>
      <c r="L46" s="3"/>
      <c r="M46" s="3"/>
    </row>
    <row r="47" spans="1:48" x14ac:dyDescent="0.2">
      <c r="A47" s="69" t="s">
        <v>48</v>
      </c>
      <c r="B47" s="69" t="s">
        <v>44</v>
      </c>
      <c r="C47" s="67">
        <f>SUM(D5:D10)</f>
        <v>1125.482940555506</v>
      </c>
      <c r="D47" s="68">
        <f>SUM(J5:J10)</f>
        <v>3150.8689707501749</v>
      </c>
      <c r="E47" s="67">
        <f>SUM(P5:P10)</f>
        <v>3394.8989463143525</v>
      </c>
      <c r="F47" s="68">
        <f>SUM(V5:V10)</f>
        <v>5402.813899386143</v>
      </c>
      <c r="G47" s="64">
        <f>SUM(AB5:AB10)</f>
        <v>2213.2657262815692</v>
      </c>
      <c r="H47" s="99">
        <f>SUM(AH5:AH10)</f>
        <v>6693.3475227412064</v>
      </c>
      <c r="I47" s="81">
        <f>SUM(AT5:AT10)</f>
        <v>6491.0286679115061</v>
      </c>
      <c r="J47" s="3"/>
      <c r="K47" s="3"/>
      <c r="L47" s="3"/>
      <c r="M47" s="3"/>
    </row>
    <row r="48" spans="1:48" x14ac:dyDescent="0.2">
      <c r="A48" s="54"/>
      <c r="B48" s="128" t="s">
        <v>45</v>
      </c>
      <c r="C48" s="129">
        <f>SUM(D11:D16)</f>
        <v>1549.7163404412922</v>
      </c>
      <c r="D48" s="55">
        <f>SUM(J11:J16)</f>
        <v>3578.1699799581456</v>
      </c>
      <c r="E48" s="129">
        <f>SUM(P11:P16)</f>
        <v>3907.0766881224276</v>
      </c>
      <c r="F48" s="55">
        <f>SUM(V11:V16)</f>
        <v>6006.4967127602831</v>
      </c>
      <c r="G48" s="129">
        <f>SUM(AB11:AB16)</f>
        <v>2799.5135204045873</v>
      </c>
      <c r="H48" s="130">
        <f>SUM(AH11:AH16)</f>
        <v>7186.2512764301573</v>
      </c>
      <c r="I48" s="143">
        <f>SUM(AT11:AT16)</f>
        <v>7525.0258698515836</v>
      </c>
      <c r="J48" s="3"/>
      <c r="K48" s="3"/>
      <c r="L48" s="3"/>
      <c r="M48" s="3"/>
    </row>
    <row r="49" spans="1:13" x14ac:dyDescent="0.2">
      <c r="A49" s="66"/>
      <c r="B49" s="66" t="s">
        <v>46</v>
      </c>
      <c r="C49" s="64">
        <f>SUM(D17:D22)</f>
        <v>2710.6648778152057</v>
      </c>
      <c r="D49" s="65">
        <f>SUM(J17:J22)</f>
        <v>4736.5276167753127</v>
      </c>
      <c r="E49" s="64">
        <f>SUM(P17:P22)</f>
        <v>4836.8970670325261</v>
      </c>
      <c r="F49" s="65">
        <f>SUM(V17:V22)</f>
        <v>5884.0097538040718</v>
      </c>
      <c r="G49" s="64">
        <f>SUM(AB17:AB22)</f>
        <v>3292.1392385077793</v>
      </c>
      <c r="H49" s="99">
        <f>SUM(AH17:AH22)</f>
        <v>7692.5774620702941</v>
      </c>
      <c r="I49" s="81">
        <f>SUM(AT17:AT22)</f>
        <v>8187.1004469980853</v>
      </c>
      <c r="J49" s="3"/>
      <c r="K49" s="3"/>
      <c r="L49" s="3"/>
      <c r="M49" s="3"/>
    </row>
    <row r="50" spans="1:13" x14ac:dyDescent="0.2">
      <c r="A50" s="132"/>
      <c r="B50" s="132" t="s">
        <v>47</v>
      </c>
      <c r="C50" s="133">
        <f>SUM(D5:D22)</f>
        <v>5385.8641588120045</v>
      </c>
      <c r="D50" s="134">
        <f>SUM(J5:J22)</f>
        <v>11465.566567483635</v>
      </c>
      <c r="E50" s="133">
        <f>SUM(P5:P22)</f>
        <v>12138.872701469307</v>
      </c>
      <c r="F50" s="134">
        <f>SUM(V5:V22)</f>
        <v>17293.320365950494</v>
      </c>
      <c r="G50" s="129">
        <f>SUM(AB5:AB22)</f>
        <v>8304.9184851939372</v>
      </c>
      <c r="H50" s="130">
        <f>SUM(AH5:AH22)</f>
        <v>21572.176261241657</v>
      </c>
      <c r="I50" s="143">
        <f>SUM(AT5:AT22)</f>
        <v>22203.154984761175</v>
      </c>
      <c r="J50" s="3"/>
      <c r="K50" s="3"/>
      <c r="L50" s="3"/>
      <c r="M50" s="3"/>
    </row>
    <row r="51" spans="1:13" x14ac:dyDescent="0.2">
      <c r="A51" s="69" t="s">
        <v>3</v>
      </c>
      <c r="B51" s="69" t="s">
        <v>44</v>
      </c>
      <c r="C51" s="67">
        <f>SUM(E5:E10)</f>
        <v>5394.6047628209681</v>
      </c>
      <c r="D51" s="68">
        <f>SUM(K5:K10)</f>
        <v>8406.8574522961499</v>
      </c>
      <c r="E51" s="67">
        <f>SUM(Q5:Q10)</f>
        <v>10383.84890954752</v>
      </c>
      <c r="F51" s="68">
        <f>SUM(W5:W10)</f>
        <v>11207.727652952281</v>
      </c>
      <c r="G51" s="67">
        <f>SUM(AC5:AC10)</f>
        <v>11454.254526975321</v>
      </c>
      <c r="H51" s="100">
        <f>SUM(AI5:AI10)</f>
        <v>11762.298998953242</v>
      </c>
      <c r="I51" s="85">
        <f>SUM(AU5:AU10)</f>
        <v>10727.896907808547</v>
      </c>
      <c r="J51" s="3"/>
      <c r="K51" s="3"/>
      <c r="L51" s="3"/>
      <c r="M51" s="3"/>
    </row>
    <row r="52" spans="1:13" x14ac:dyDescent="0.2">
      <c r="A52" s="54"/>
      <c r="B52" s="128" t="s">
        <v>45</v>
      </c>
      <c r="C52" s="129">
        <f>SUM(E11:E16)</f>
        <v>33564.90186415163</v>
      </c>
      <c r="D52" s="55">
        <f>SUM(K11:K16)</f>
        <v>39777.980601762443</v>
      </c>
      <c r="E52" s="129">
        <f>SUM(Q11:Q16)</f>
        <v>48456.852139917886</v>
      </c>
      <c r="F52" s="55">
        <f>SUM(W11:W16)</f>
        <v>55557.588116857747</v>
      </c>
      <c r="G52" s="129">
        <f>SUM(AC11:AC16)</f>
        <v>54735.835625588792</v>
      </c>
      <c r="H52" s="130">
        <f>SUM(AI11:AI16)</f>
        <v>55768.545072366738</v>
      </c>
      <c r="I52" s="143">
        <f>SUM(AU11:AU16)</f>
        <v>62754.065051701371</v>
      </c>
      <c r="J52" s="3"/>
      <c r="K52" s="3"/>
      <c r="L52" s="3"/>
      <c r="M52" s="3"/>
    </row>
    <row r="53" spans="1:13" x14ac:dyDescent="0.2">
      <c r="A53" s="66"/>
      <c r="B53" s="66" t="s">
        <v>46</v>
      </c>
      <c r="C53" s="64">
        <f>SUM(E17:E22)</f>
        <v>38862.55561505771</v>
      </c>
      <c r="D53" s="65">
        <f>SUM(K17:K22)</f>
        <v>45391.375839168897</v>
      </c>
      <c r="E53" s="64">
        <f>SUM(Q17:Q22)</f>
        <v>52337.405379948235</v>
      </c>
      <c r="F53" s="65">
        <f>SUM(W17:W22)</f>
        <v>63234.829310388894</v>
      </c>
      <c r="G53" s="64">
        <f>SUM(AC17:AC22)</f>
        <v>55768.410373769606</v>
      </c>
      <c r="H53" s="99">
        <f>SUM(AI17:AI22)</f>
        <v>64641.648956927791</v>
      </c>
      <c r="I53" s="81">
        <f>SUM(AU17:AU22)</f>
        <v>59159.66229004546</v>
      </c>
      <c r="J53" s="3"/>
      <c r="K53" s="3"/>
      <c r="L53" s="3"/>
      <c r="M53" s="3"/>
    </row>
    <row r="54" spans="1:13" x14ac:dyDescent="0.2">
      <c r="A54" s="132"/>
      <c r="B54" s="132" t="s">
        <v>47</v>
      </c>
      <c r="C54" s="133">
        <f>SUM(E5:E22)</f>
        <v>77822.062242030312</v>
      </c>
      <c r="D54" s="134">
        <f>SUM(K5:K22)</f>
        <v>93576.213893227497</v>
      </c>
      <c r="E54" s="133">
        <f>SUM(Q5:Q22)</f>
        <v>111178.10642941364</v>
      </c>
      <c r="F54" s="134">
        <f>SUM(W5:W22)</f>
        <v>130000.14508019891</v>
      </c>
      <c r="G54" s="133">
        <f>SUM(AC5:AC22)</f>
        <v>121958.50052633371</v>
      </c>
      <c r="H54" s="135">
        <f>SUM(AI5:AI22)</f>
        <v>132172.49302824782</v>
      </c>
      <c r="I54" s="145">
        <f>SUM(AU5:AU22)</f>
        <v>132641.62424955535</v>
      </c>
      <c r="J54" s="3"/>
      <c r="K54" s="3"/>
      <c r="L54" s="3"/>
      <c r="M54" s="3"/>
    </row>
    <row r="55" spans="1:13" x14ac:dyDescent="0.2">
      <c r="A55" s="69" t="s">
        <v>49</v>
      </c>
      <c r="B55" s="69" t="s">
        <v>44</v>
      </c>
      <c r="C55" s="67">
        <f t="shared" ref="C55:I58" si="6">SUM(C39,C43,C47,C51)</f>
        <v>38543.642614598677</v>
      </c>
      <c r="D55" s="68">
        <f t="shared" si="6"/>
        <v>49248.473684965167</v>
      </c>
      <c r="E55" s="67">
        <f t="shared" si="6"/>
        <v>64367.727843614295</v>
      </c>
      <c r="F55" s="68">
        <f t="shared" si="6"/>
        <v>68763.370612725426</v>
      </c>
      <c r="G55" s="64">
        <f t="shared" si="6"/>
        <v>70763.315224219186</v>
      </c>
      <c r="H55" s="99">
        <f t="shared" si="6"/>
        <v>71712.564188208868</v>
      </c>
      <c r="I55" s="85">
        <f t="shared" si="6"/>
        <v>66011.421306636781</v>
      </c>
      <c r="J55" s="76">
        <f>I55*100/I$58</f>
        <v>25.96717733024413</v>
      </c>
    </row>
    <row r="56" spans="1:13" x14ac:dyDescent="0.2">
      <c r="A56" s="54"/>
      <c r="B56" s="128" t="s">
        <v>45</v>
      </c>
      <c r="C56" s="129">
        <f t="shared" si="6"/>
        <v>52219.983630680319</v>
      </c>
      <c r="D56" s="55">
        <f t="shared" si="6"/>
        <v>63189.399843339423</v>
      </c>
      <c r="E56" s="129">
        <f t="shared" si="6"/>
        <v>74770.024677969603</v>
      </c>
      <c r="F56" s="55">
        <f t="shared" si="6"/>
        <v>87279.130242877625</v>
      </c>
      <c r="G56" s="129">
        <f t="shared" si="6"/>
        <v>87655.242092626591</v>
      </c>
      <c r="H56" s="130">
        <f t="shared" si="6"/>
        <v>91749.153325183841</v>
      </c>
      <c r="I56" s="143">
        <f t="shared" si="6"/>
        <v>96261.790828063153</v>
      </c>
      <c r="J56" s="76">
        <f>I56*100/I$58</f>
        <v>37.86688641269825</v>
      </c>
    </row>
    <row r="57" spans="1:13" x14ac:dyDescent="0.2">
      <c r="A57" s="66"/>
      <c r="B57" s="66" t="s">
        <v>46</v>
      </c>
      <c r="C57" s="64">
        <f t="shared" si="6"/>
        <v>57029.743732297589</v>
      </c>
      <c r="D57" s="65">
        <f t="shared" si="6"/>
        <v>67949.236682459203</v>
      </c>
      <c r="E57" s="64">
        <f t="shared" si="6"/>
        <v>77542.0117198691</v>
      </c>
      <c r="F57" s="65">
        <f t="shared" si="6"/>
        <v>92669.722933595098</v>
      </c>
      <c r="G57" s="64">
        <f t="shared" si="6"/>
        <v>86698.1665217259</v>
      </c>
      <c r="H57" s="99">
        <f t="shared" si="6"/>
        <v>98369.069433150144</v>
      </c>
      <c r="I57" s="81">
        <f t="shared" si="6"/>
        <v>91937.788418497948</v>
      </c>
      <c r="J57" s="76">
        <f>I57*100/I$58</f>
        <v>36.165936257057623</v>
      </c>
    </row>
    <row r="58" spans="1:13" x14ac:dyDescent="0.2">
      <c r="A58" s="132"/>
      <c r="B58" s="132" t="s">
        <v>47</v>
      </c>
      <c r="C58" s="133">
        <f t="shared" si="6"/>
        <v>147793.3699775766</v>
      </c>
      <c r="D58" s="134">
        <f t="shared" si="6"/>
        <v>180387.11021076381</v>
      </c>
      <c r="E58" s="133">
        <f t="shared" si="6"/>
        <v>216679.76424145303</v>
      </c>
      <c r="F58" s="135">
        <f t="shared" si="6"/>
        <v>248712.22378919812</v>
      </c>
      <c r="G58" s="133">
        <f t="shared" si="6"/>
        <v>245116.72383857163</v>
      </c>
      <c r="H58" s="135">
        <f t="shared" si="6"/>
        <v>261830.78694654291</v>
      </c>
      <c r="I58" s="145">
        <f t="shared" si="6"/>
        <v>254211.00055319787</v>
      </c>
      <c r="J58" s="76"/>
    </row>
    <row r="59" spans="1:13" x14ac:dyDescent="0.2">
      <c r="F59" s="70"/>
      <c r="G59" s="65"/>
      <c r="H59" s="65"/>
      <c r="I59" s="70"/>
    </row>
    <row r="60" spans="1:13" x14ac:dyDescent="0.2">
      <c r="F60" s="70"/>
      <c r="G60" s="70"/>
      <c r="H60" s="70"/>
      <c r="I60" s="70"/>
    </row>
    <row r="61" spans="1:13" x14ac:dyDescent="0.2">
      <c r="F61" s="70"/>
      <c r="G61" s="70"/>
      <c r="H61" s="70"/>
      <c r="I61" s="70"/>
    </row>
    <row r="62" spans="1:13" x14ac:dyDescent="0.2">
      <c r="B62" s="2"/>
      <c r="C62" s="2"/>
      <c r="D62" s="2"/>
      <c r="E62" s="2"/>
    </row>
    <row r="63" spans="1:13" x14ac:dyDescent="0.2">
      <c r="B63" s="2"/>
      <c r="C63" s="2"/>
      <c r="D63" s="2"/>
      <c r="E63" s="2"/>
    </row>
    <row r="69" spans="1:9" x14ac:dyDescent="0.2">
      <c r="A69" s="184"/>
      <c r="B69" s="185">
        <f>B1</f>
        <v>2003</v>
      </c>
      <c r="C69" s="185">
        <f>H1</f>
        <v>2005</v>
      </c>
      <c r="D69" s="185">
        <f>N1</f>
        <v>2007</v>
      </c>
      <c r="E69" s="185">
        <f>T1</f>
        <v>2009</v>
      </c>
      <c r="F69" s="185">
        <v>2011</v>
      </c>
      <c r="G69" s="185">
        <v>2013</v>
      </c>
      <c r="H69" s="186" t="s">
        <v>64</v>
      </c>
      <c r="I69" s="152">
        <v>2019</v>
      </c>
    </row>
    <row r="70" spans="1:9" x14ac:dyDescent="0.2">
      <c r="A70" s="57" t="str">
        <f t="shared" ref="A70:A98" si="7">A4</f>
        <v>Prenatal</v>
      </c>
      <c r="B70" s="58">
        <f t="shared" ref="B70:B98" si="8">F4</f>
        <v>1250.3923151646777</v>
      </c>
      <c r="C70" s="58">
        <f t="shared" ref="C70:C98" si="9">L4</f>
        <v>1274.5821364169451</v>
      </c>
      <c r="D70" s="58">
        <f t="shared" ref="D70:D98" si="10">R4</f>
        <v>2640.2977151206251</v>
      </c>
      <c r="E70" s="58">
        <f t="shared" ref="E70:E98" si="11">X4</f>
        <v>2431.3064977011554</v>
      </c>
      <c r="F70" s="58">
        <f t="shared" ref="F70:F98" si="12">AD4</f>
        <v>2297.9596131760809</v>
      </c>
      <c r="G70" s="58">
        <f t="shared" ref="G70:G98" si="13">AJ4</f>
        <v>1294.1185620048852</v>
      </c>
      <c r="H70" s="58">
        <f>AP4</f>
        <v>1402.2843771031232</v>
      </c>
      <c r="I70" s="147">
        <f t="shared" ref="I70:I98" si="14">AV4</f>
        <v>1659.9261609236837</v>
      </c>
    </row>
    <row r="71" spans="1:9" x14ac:dyDescent="0.2">
      <c r="A71" s="2">
        <f t="shared" si="7"/>
        <v>0</v>
      </c>
      <c r="B71" s="108">
        <f t="shared" si="8"/>
        <v>5500.2434111000357</v>
      </c>
      <c r="C71" s="108">
        <f t="shared" si="9"/>
        <v>5450.5475578205242</v>
      </c>
      <c r="D71" s="108">
        <f t="shared" si="10"/>
        <v>11398.4831012018</v>
      </c>
      <c r="E71" s="108">
        <f t="shared" si="11"/>
        <v>11371.421461859323</v>
      </c>
      <c r="F71" s="108">
        <f t="shared" si="12"/>
        <v>11677.675068320646</v>
      </c>
      <c r="G71" s="108">
        <f t="shared" si="13"/>
        <v>9342.5375644558444</v>
      </c>
      <c r="H71" s="59">
        <f t="shared" ref="H71:H98" si="15">AP5</f>
        <v>9476.107996387871</v>
      </c>
      <c r="I71" s="146">
        <f t="shared" si="14"/>
        <v>9219.0926945435567</v>
      </c>
    </row>
    <row r="72" spans="1:9" x14ac:dyDescent="0.2">
      <c r="A72" s="57">
        <f t="shared" si="7"/>
        <v>1</v>
      </c>
      <c r="B72" s="58">
        <f t="shared" si="8"/>
        <v>4003.2481529000656</v>
      </c>
      <c r="C72" s="58">
        <f t="shared" si="9"/>
        <v>3815.2932079316824</v>
      </c>
      <c r="D72" s="58">
        <f t="shared" si="10"/>
        <v>4298.2359489187202</v>
      </c>
      <c r="E72" s="58">
        <f t="shared" si="11"/>
        <v>5166.4437640524811</v>
      </c>
      <c r="F72" s="58">
        <f t="shared" si="12"/>
        <v>5382.9723030498453</v>
      </c>
      <c r="G72" s="58">
        <f t="shared" si="13"/>
        <v>5725.2965313061386</v>
      </c>
      <c r="H72" s="58">
        <f t="shared" si="15"/>
        <v>5686.292424570287</v>
      </c>
      <c r="I72" s="147">
        <f t="shared" si="14"/>
        <v>5158.6588861703976</v>
      </c>
    </row>
    <row r="73" spans="1:9" x14ac:dyDescent="0.2">
      <c r="A73" s="2">
        <f t="shared" si="7"/>
        <v>2</v>
      </c>
      <c r="B73" s="108">
        <f t="shared" si="8"/>
        <v>4517.8569418872758</v>
      </c>
      <c r="C73" s="108">
        <f t="shared" si="9"/>
        <v>3939.7606182982681</v>
      </c>
      <c r="D73" s="108">
        <f t="shared" si="10"/>
        <v>4917.2055161866692</v>
      </c>
      <c r="E73" s="108">
        <f t="shared" si="11"/>
        <v>5239.0283461942645</v>
      </c>
      <c r="F73" s="108">
        <f t="shared" si="12"/>
        <v>5628.9015105245708</v>
      </c>
      <c r="G73" s="108">
        <f t="shared" si="13"/>
        <v>7548.0231184694949</v>
      </c>
      <c r="H73" s="59">
        <f t="shared" si="15"/>
        <v>9318.2945302423304</v>
      </c>
      <c r="I73" s="146">
        <f t="shared" si="14"/>
        <v>8490.0717056355261</v>
      </c>
    </row>
    <row r="74" spans="1:9" x14ac:dyDescent="0.2">
      <c r="A74" s="57">
        <f t="shared" si="7"/>
        <v>3</v>
      </c>
      <c r="B74" s="58">
        <f t="shared" si="8"/>
        <v>6767.6216991843985</v>
      </c>
      <c r="C74" s="58">
        <f t="shared" si="9"/>
        <v>9965.2145680735248</v>
      </c>
      <c r="D74" s="58">
        <f t="shared" si="10"/>
        <v>15182.226837801951</v>
      </c>
      <c r="E74" s="58">
        <f t="shared" si="11"/>
        <v>12612.021102637989</v>
      </c>
      <c r="F74" s="58">
        <f t="shared" si="12"/>
        <v>10916.572239841827</v>
      </c>
      <c r="G74" s="58">
        <f t="shared" si="13"/>
        <v>17219.925620078699</v>
      </c>
      <c r="H74" s="58">
        <f t="shared" si="15"/>
        <v>14180.4625208547</v>
      </c>
      <c r="I74" s="147">
        <f t="shared" si="14"/>
        <v>12930.111389023479</v>
      </c>
    </row>
    <row r="75" spans="1:9" x14ac:dyDescent="0.2">
      <c r="A75" s="2">
        <f t="shared" si="7"/>
        <v>4</v>
      </c>
      <c r="B75" s="108">
        <f t="shared" si="8"/>
        <v>9209.3309730487963</v>
      </c>
      <c r="C75" s="108">
        <f t="shared" si="9"/>
        <v>15793.792747622987</v>
      </c>
      <c r="D75" s="108">
        <f t="shared" si="10"/>
        <v>16335.107034098921</v>
      </c>
      <c r="E75" s="108">
        <f t="shared" si="11"/>
        <v>20516.97877605748</v>
      </c>
      <c r="F75" s="108">
        <f t="shared" si="12"/>
        <v>22747.992320609264</v>
      </c>
      <c r="G75" s="108">
        <f t="shared" si="13"/>
        <v>17250.468224458324</v>
      </c>
      <c r="H75" s="59">
        <f t="shared" si="15"/>
        <v>14444.205284787315</v>
      </c>
      <c r="I75" s="146">
        <f t="shared" si="14"/>
        <v>14242.318140313369</v>
      </c>
    </row>
    <row r="76" spans="1:9" x14ac:dyDescent="0.2">
      <c r="A76" s="57">
        <f t="shared" si="7"/>
        <v>5</v>
      </c>
      <c r="B76" s="58">
        <f t="shared" si="8"/>
        <v>8545.3414364781056</v>
      </c>
      <c r="C76" s="58">
        <f t="shared" si="9"/>
        <v>10283.864985218181</v>
      </c>
      <c r="D76" s="58">
        <f t="shared" si="10"/>
        <v>12236.469405406235</v>
      </c>
      <c r="E76" s="58">
        <f t="shared" si="11"/>
        <v>13857.477161923882</v>
      </c>
      <c r="F76" s="58">
        <f t="shared" si="12"/>
        <v>14409.201781873024</v>
      </c>
      <c r="G76" s="58">
        <f t="shared" si="13"/>
        <v>14626.313129440379</v>
      </c>
      <c r="H76" s="58">
        <f t="shared" si="15"/>
        <v>14248.948652565869</v>
      </c>
      <c r="I76" s="147">
        <f t="shared" si="14"/>
        <v>15971.168490950444</v>
      </c>
    </row>
    <row r="77" spans="1:9" x14ac:dyDescent="0.2">
      <c r="A77" s="2">
        <f t="shared" si="7"/>
        <v>6</v>
      </c>
      <c r="B77" s="108">
        <f t="shared" si="8"/>
        <v>8200.4460227257186</v>
      </c>
      <c r="C77" s="108">
        <f t="shared" si="9"/>
        <v>10236.943205189953</v>
      </c>
      <c r="D77" s="108">
        <f t="shared" si="10"/>
        <v>12251.383901608888</v>
      </c>
      <c r="E77" s="108">
        <f t="shared" si="11"/>
        <v>13839.693043151867</v>
      </c>
      <c r="F77" s="108">
        <f t="shared" si="12"/>
        <v>14335.290937006284</v>
      </c>
      <c r="G77" s="108">
        <f t="shared" si="13"/>
        <v>14673.40953284959</v>
      </c>
      <c r="H77" s="59">
        <f t="shared" si="15"/>
        <v>14674.068224358103</v>
      </c>
      <c r="I77" s="146">
        <f t="shared" si="14"/>
        <v>16126.037250320242</v>
      </c>
    </row>
    <row r="78" spans="1:9" x14ac:dyDescent="0.2">
      <c r="A78" s="57">
        <f t="shared" si="7"/>
        <v>7</v>
      </c>
      <c r="B78" s="58">
        <f t="shared" si="8"/>
        <v>8371.0937289770191</v>
      </c>
      <c r="C78" s="58">
        <f t="shared" si="9"/>
        <v>10284.080306166528</v>
      </c>
      <c r="D78" s="58">
        <f t="shared" si="10"/>
        <v>12175.507987508086</v>
      </c>
      <c r="E78" s="58">
        <f t="shared" si="11"/>
        <v>14111.841033683173</v>
      </c>
      <c r="F78" s="58">
        <f t="shared" si="12"/>
        <v>14316.057064138635</v>
      </c>
      <c r="G78" s="58">
        <f t="shared" si="13"/>
        <v>14830.124035017967</v>
      </c>
      <c r="H78" s="58">
        <f t="shared" si="15"/>
        <v>14565.302737154554</v>
      </c>
      <c r="I78" s="147">
        <f t="shared" si="14"/>
        <v>16076.965064313852</v>
      </c>
    </row>
    <row r="79" spans="1:9" x14ac:dyDescent="0.2">
      <c r="A79" s="2">
        <f t="shared" si="7"/>
        <v>8</v>
      </c>
      <c r="B79" s="108">
        <f t="shared" si="8"/>
        <v>8516.4507663215154</v>
      </c>
      <c r="C79" s="108">
        <f t="shared" si="9"/>
        <v>10074.270894589181</v>
      </c>
      <c r="D79" s="108">
        <f t="shared" si="10"/>
        <v>12252.172325246875</v>
      </c>
      <c r="E79" s="108">
        <f t="shared" si="11"/>
        <v>14189.42976028976</v>
      </c>
      <c r="F79" s="108">
        <f t="shared" si="12"/>
        <v>14307.367704529075</v>
      </c>
      <c r="G79" s="108">
        <f t="shared" si="13"/>
        <v>15012.966036948093</v>
      </c>
      <c r="H79" s="59">
        <f t="shared" si="15"/>
        <v>14553.345072879125</v>
      </c>
      <c r="I79" s="146">
        <f t="shared" si="14"/>
        <v>16126.541684283649</v>
      </c>
    </row>
    <row r="80" spans="1:9" x14ac:dyDescent="0.2">
      <c r="A80" s="57">
        <f t="shared" si="7"/>
        <v>9</v>
      </c>
      <c r="B80" s="58">
        <f t="shared" si="8"/>
        <v>8412.8146587509582</v>
      </c>
      <c r="C80" s="58">
        <f t="shared" si="9"/>
        <v>10284.494668750296</v>
      </c>
      <c r="D80" s="58">
        <f t="shared" si="10"/>
        <v>12210.750547176409</v>
      </c>
      <c r="E80" s="58">
        <f t="shared" si="11"/>
        <v>14248.561977757774</v>
      </c>
      <c r="F80" s="58">
        <f t="shared" si="12"/>
        <v>14591.10422410574</v>
      </c>
      <c r="G80" s="58">
        <f t="shared" si="13"/>
        <v>14996.889848491097</v>
      </c>
      <c r="H80" s="58">
        <f t="shared" si="15"/>
        <v>14738.046162591203</v>
      </c>
      <c r="I80" s="147">
        <f t="shared" si="14"/>
        <v>16175.995262818655</v>
      </c>
    </row>
    <row r="81" spans="1:9" x14ac:dyDescent="0.2">
      <c r="A81" s="2">
        <f t="shared" si="7"/>
        <v>10</v>
      </c>
      <c r="B81" s="108">
        <f t="shared" si="8"/>
        <v>8643.071132573652</v>
      </c>
      <c r="C81" s="108">
        <f t="shared" si="9"/>
        <v>10363.760516676424</v>
      </c>
      <c r="D81" s="108">
        <f t="shared" si="10"/>
        <v>12402.839822319016</v>
      </c>
      <c r="E81" s="108">
        <f t="shared" si="11"/>
        <v>14193.014022969244</v>
      </c>
      <c r="F81" s="108">
        <f t="shared" si="12"/>
        <v>14677.820296472051</v>
      </c>
      <c r="G81" s="108">
        <f t="shared" si="13"/>
        <v>14883.963290582458</v>
      </c>
      <c r="H81" s="59">
        <f t="shared" si="15"/>
        <v>15028.013992899383</v>
      </c>
      <c r="I81" s="146">
        <f t="shared" si="14"/>
        <v>16330.445108851905</v>
      </c>
    </row>
    <row r="82" spans="1:9" x14ac:dyDescent="0.2">
      <c r="A82" s="57">
        <f t="shared" si="7"/>
        <v>11</v>
      </c>
      <c r="B82" s="58">
        <f t="shared" si="8"/>
        <v>10076.107321331459</v>
      </c>
      <c r="C82" s="58">
        <f t="shared" si="9"/>
        <v>11945.850251967036</v>
      </c>
      <c r="D82" s="58">
        <f t="shared" si="10"/>
        <v>13477.370094110333</v>
      </c>
      <c r="E82" s="58">
        <f t="shared" si="11"/>
        <v>16696.590405025818</v>
      </c>
      <c r="F82" s="58">
        <f t="shared" si="12"/>
        <v>15427.601866374804</v>
      </c>
      <c r="G82" s="58">
        <f t="shared" si="13"/>
        <v>17351.800581294636</v>
      </c>
      <c r="H82" s="58">
        <f t="shared" si="15"/>
        <v>17459.323820032143</v>
      </c>
      <c r="I82" s="147">
        <f t="shared" si="14"/>
        <v>15425.80645747485</v>
      </c>
    </row>
    <row r="83" spans="1:9" x14ac:dyDescent="0.2">
      <c r="A83" s="2">
        <f t="shared" si="7"/>
        <v>12</v>
      </c>
      <c r="B83" s="108">
        <f t="shared" si="8"/>
        <v>9828.0050231830319</v>
      </c>
      <c r="C83" s="108">
        <f t="shared" si="9"/>
        <v>12275.958078708707</v>
      </c>
      <c r="D83" s="108">
        <f t="shared" si="10"/>
        <v>13608.938775784703</v>
      </c>
      <c r="E83" s="108">
        <f t="shared" si="11"/>
        <v>16514.359239454585</v>
      </c>
      <c r="F83" s="108">
        <f t="shared" si="12"/>
        <v>15440.507262552812</v>
      </c>
      <c r="G83" s="108">
        <f t="shared" si="13"/>
        <v>17443.157566015972</v>
      </c>
      <c r="H83" s="59">
        <f t="shared" si="15"/>
        <v>17562.294619757671</v>
      </c>
      <c r="I83" s="146">
        <f t="shared" si="14"/>
        <v>15305.239036010695</v>
      </c>
    </row>
    <row r="84" spans="1:9" x14ac:dyDescent="0.2">
      <c r="A84" s="57">
        <f t="shared" si="7"/>
        <v>13</v>
      </c>
      <c r="B84" s="58">
        <f t="shared" si="8"/>
        <v>9905.5343896805589</v>
      </c>
      <c r="C84" s="58">
        <f t="shared" si="9"/>
        <v>12297.007938804078</v>
      </c>
      <c r="D84" s="58">
        <f t="shared" si="10"/>
        <v>13769.273025657123</v>
      </c>
      <c r="E84" s="58">
        <f t="shared" si="11"/>
        <v>16664.683356743721</v>
      </c>
      <c r="F84" s="58">
        <f t="shared" si="12"/>
        <v>15614.782544991263</v>
      </c>
      <c r="G84" s="58">
        <f t="shared" si="13"/>
        <v>17580.466456699651</v>
      </c>
      <c r="H84" s="58">
        <f t="shared" si="15"/>
        <v>17762.124961100719</v>
      </c>
      <c r="I84" s="147">
        <f t="shared" si="14"/>
        <v>15634.332448177924</v>
      </c>
    </row>
    <row r="85" spans="1:9" x14ac:dyDescent="0.2">
      <c r="A85" s="2">
        <f t="shared" si="7"/>
        <v>14</v>
      </c>
      <c r="B85" s="108">
        <f t="shared" si="8"/>
        <v>10201.645336710062</v>
      </c>
      <c r="C85" s="108">
        <f t="shared" si="9"/>
        <v>12187.069997426912</v>
      </c>
      <c r="D85" s="108">
        <f t="shared" si="10"/>
        <v>13693.34886767267</v>
      </c>
      <c r="E85" s="108">
        <f t="shared" si="11"/>
        <v>16742.673144024979</v>
      </c>
      <c r="F85" s="108">
        <f t="shared" si="12"/>
        <v>15270.050426185559</v>
      </c>
      <c r="G85" s="108">
        <f t="shared" si="13"/>
        <v>17456.208488476932</v>
      </c>
      <c r="H85" s="59">
        <f t="shared" si="15"/>
        <v>17699.680598778952</v>
      </c>
      <c r="I85" s="146">
        <f t="shared" si="14"/>
        <v>15821.542672751739</v>
      </c>
    </row>
    <row r="86" spans="1:9" x14ac:dyDescent="0.2">
      <c r="A86" s="57">
        <f t="shared" si="7"/>
        <v>15</v>
      </c>
      <c r="B86" s="58">
        <f t="shared" si="8"/>
        <v>10262.153924941998</v>
      </c>
      <c r="C86" s="58">
        <f t="shared" si="9"/>
        <v>11806.451480097288</v>
      </c>
      <c r="D86" s="58">
        <f t="shared" si="10"/>
        <v>13494.823167518967</v>
      </c>
      <c r="E86" s="58">
        <f t="shared" si="11"/>
        <v>16116.844398109006</v>
      </c>
      <c r="F86" s="58">
        <f t="shared" si="12"/>
        <v>15086.292393085263</v>
      </c>
      <c r="G86" s="58">
        <f t="shared" si="13"/>
        <v>17346.421012622406</v>
      </c>
      <c r="H86" s="58">
        <f t="shared" si="15"/>
        <v>17498.697656138655</v>
      </c>
      <c r="I86" s="147">
        <f t="shared" si="14"/>
        <v>15716.460649007502</v>
      </c>
    </row>
    <row r="87" spans="1:9" x14ac:dyDescent="0.2">
      <c r="A87" s="2">
        <f t="shared" si="7"/>
        <v>16</v>
      </c>
      <c r="B87" s="108">
        <f t="shared" si="8"/>
        <v>9003.895825846972</v>
      </c>
      <c r="C87" s="108">
        <f t="shared" si="9"/>
        <v>10459.446244754508</v>
      </c>
      <c r="D87" s="108">
        <f t="shared" si="10"/>
        <v>12525.097428951734</v>
      </c>
      <c r="E87" s="108">
        <f t="shared" si="11"/>
        <v>14586.853860483854</v>
      </c>
      <c r="F87" s="108">
        <f t="shared" si="12"/>
        <v>13909.895736740707</v>
      </c>
      <c r="G87" s="108">
        <f t="shared" si="13"/>
        <v>14989.213805471547</v>
      </c>
      <c r="H87" s="59">
        <f t="shared" si="15"/>
        <v>17230.597349738979</v>
      </c>
      <c r="I87" s="146">
        <f t="shared" si="14"/>
        <v>15142.698693695213</v>
      </c>
    </row>
    <row r="88" spans="1:9" x14ac:dyDescent="0.2">
      <c r="A88" s="57">
        <f t="shared" si="7"/>
        <v>17</v>
      </c>
      <c r="B88" s="58">
        <f t="shared" si="8"/>
        <v>7828.5092319349696</v>
      </c>
      <c r="C88" s="58">
        <f t="shared" si="9"/>
        <v>8923.3029426677131</v>
      </c>
      <c r="D88" s="58">
        <f t="shared" si="10"/>
        <v>10450.530454283913</v>
      </c>
      <c r="E88" s="58">
        <f t="shared" si="11"/>
        <v>12044.308934778957</v>
      </c>
      <c r="F88" s="58">
        <f t="shared" si="12"/>
        <v>11376.638158170292</v>
      </c>
      <c r="G88" s="58">
        <f t="shared" si="13"/>
        <v>13553.60210386365</v>
      </c>
      <c r="H88" s="58">
        <f t="shared" si="15"/>
        <v>15016.216944111211</v>
      </c>
      <c r="I88" s="147">
        <f t="shared" si="14"/>
        <v>14317.514918854882</v>
      </c>
    </row>
    <row r="89" spans="1:9" x14ac:dyDescent="0.2">
      <c r="A89" s="2">
        <f t="shared" si="7"/>
        <v>18</v>
      </c>
      <c r="B89" s="108">
        <f t="shared" si="8"/>
        <v>5315.7178370256051</v>
      </c>
      <c r="C89" s="108">
        <f t="shared" si="9"/>
        <v>6890.9564989295968</v>
      </c>
      <c r="D89" s="108">
        <f t="shared" si="10"/>
        <v>6745.4007497065077</v>
      </c>
      <c r="E89" s="108">
        <f t="shared" si="11"/>
        <v>6557.2386733853791</v>
      </c>
      <c r="F89" s="108">
        <f t="shared" si="12"/>
        <v>4441.508875348205</v>
      </c>
      <c r="G89" s="108">
        <f t="shared" si="13"/>
        <v>9648.4454201423159</v>
      </c>
      <c r="H89" s="59">
        <f t="shared" si="15"/>
        <v>8600.659181214618</v>
      </c>
      <c r="I89" s="146">
        <f t="shared" si="14"/>
        <v>11042.320839821732</v>
      </c>
    </row>
    <row r="90" spans="1:9" x14ac:dyDescent="0.2">
      <c r="A90" s="57">
        <f t="shared" si="7"/>
        <v>19</v>
      </c>
      <c r="B90" s="58">
        <f t="shared" si="8"/>
        <v>4399.5693181433508</v>
      </c>
      <c r="C90" s="58">
        <f t="shared" si="9"/>
        <v>6439.068502674264</v>
      </c>
      <c r="D90" s="58">
        <f t="shared" si="10"/>
        <v>5542.0672402757536</v>
      </c>
      <c r="E90" s="58">
        <f t="shared" si="11"/>
        <v>4870.2010850227543</v>
      </c>
      <c r="F90" s="58">
        <f t="shared" si="12"/>
        <v>1306.9922521770011</v>
      </c>
      <c r="G90" s="58">
        <f t="shared" si="13"/>
        <v>8689.4362905267481</v>
      </c>
      <c r="H90" s="58">
        <f t="shared" si="15"/>
        <v>8775.2718248831152</v>
      </c>
      <c r="I90" s="147">
        <f t="shared" si="14"/>
        <v>10436.394100832729</v>
      </c>
    </row>
    <row r="91" spans="1:9" x14ac:dyDescent="0.2">
      <c r="A91" s="2">
        <f t="shared" si="7"/>
        <v>20</v>
      </c>
      <c r="B91" s="108">
        <f t="shared" si="8"/>
        <v>4120.6658570632271</v>
      </c>
      <c r="C91" s="108">
        <f t="shared" si="9"/>
        <v>6010.6394630005898</v>
      </c>
      <c r="D91" s="108">
        <f t="shared" si="10"/>
        <v>5061.018540683639</v>
      </c>
      <c r="E91" s="108">
        <f t="shared" si="11"/>
        <v>4474.3217910126659</v>
      </c>
      <c r="F91" s="108">
        <f t="shared" si="12"/>
        <v>688.84680142321645</v>
      </c>
      <c r="G91" s="108">
        <f t="shared" si="13"/>
        <v>8363.8496758649417</v>
      </c>
      <c r="H91" s="59">
        <f t="shared" si="15"/>
        <v>8921.6212198149969</v>
      </c>
      <c r="I91" s="146">
        <f t="shared" si="14"/>
        <v>9110.3236024230446</v>
      </c>
    </row>
    <row r="92" spans="1:9" x14ac:dyDescent="0.2">
      <c r="A92" s="57">
        <f t="shared" si="7"/>
        <v>21</v>
      </c>
      <c r="B92" s="58">
        <f t="shared" si="8"/>
        <v>3456.202360604017</v>
      </c>
      <c r="C92" s="58">
        <f t="shared" si="9"/>
        <v>4609.9711235650984</v>
      </c>
      <c r="D92" s="58">
        <f t="shared" si="10"/>
        <v>3717.2195521914409</v>
      </c>
      <c r="E92" s="58">
        <f t="shared" si="11"/>
        <v>3108.6002837779124</v>
      </c>
      <c r="F92" s="58">
        <f t="shared" si="12"/>
        <v>510.8771455995003</v>
      </c>
      <c r="G92" s="58">
        <f t="shared" si="13"/>
        <v>5847.435407198479</v>
      </c>
      <c r="H92" s="58">
        <f t="shared" si="15"/>
        <v>6974.4310373391727</v>
      </c>
      <c r="I92" s="147">
        <f t="shared" si="14"/>
        <v>6889.8985608475778</v>
      </c>
    </row>
    <row r="93" spans="1:9" x14ac:dyDescent="0.2">
      <c r="A93" s="2">
        <f t="shared" si="7"/>
        <v>22</v>
      </c>
      <c r="B93" s="108">
        <f t="shared" si="8"/>
        <v>2614.9152033831119</v>
      </c>
      <c r="C93" s="108">
        <f t="shared" si="9"/>
        <v>3087.7459734407976</v>
      </c>
      <c r="D93" s="108">
        <f t="shared" si="10"/>
        <v>2445.2451618476734</v>
      </c>
      <c r="E93" s="108">
        <f t="shared" si="11"/>
        <v>2037.6304104052278</v>
      </c>
      <c r="F93" s="108">
        <f t="shared" si="12"/>
        <v>415.77423760063891</v>
      </c>
      <c r="G93" s="108">
        <f t="shared" si="13"/>
        <v>3680.9342039157914</v>
      </c>
      <c r="H93" s="59">
        <f t="shared" si="15"/>
        <v>4546.1831621663632</v>
      </c>
      <c r="I93" s="146">
        <f t="shared" si="14"/>
        <v>4623.2506636491817</v>
      </c>
    </row>
    <row r="94" spans="1:9" x14ac:dyDescent="0.2">
      <c r="A94" s="57">
        <f t="shared" si="7"/>
        <v>23</v>
      </c>
      <c r="B94" s="58">
        <f t="shared" si="8"/>
        <v>2134.1046709414545</v>
      </c>
      <c r="C94" s="58">
        <f t="shared" si="9"/>
        <v>2249.4447404229986</v>
      </c>
      <c r="D94" s="58">
        <f t="shared" si="10"/>
        <v>1859.9240783832411</v>
      </c>
      <c r="E94" s="58">
        <f t="shared" si="11"/>
        <v>1434.8116025041211</v>
      </c>
      <c r="F94" s="58">
        <f t="shared" si="12"/>
        <v>357.42412864437898</v>
      </c>
      <c r="G94" s="58">
        <f t="shared" si="13"/>
        <v>2491.8159916517729</v>
      </c>
      <c r="H94" s="58">
        <f t="shared" si="15"/>
        <v>2948.9036097120006</v>
      </c>
      <c r="I94" s="147">
        <f t="shared" si="14"/>
        <v>3204.3295791254673</v>
      </c>
    </row>
    <row r="95" spans="1:9" x14ac:dyDescent="0.2">
      <c r="A95" s="2">
        <f t="shared" si="7"/>
        <v>24</v>
      </c>
      <c r="B95" s="108">
        <f t="shared" si="8"/>
        <v>1929.4022607206873</v>
      </c>
      <c r="C95" s="108">
        <f t="shared" si="9"/>
        <v>1765.8554474622547</v>
      </c>
      <c r="D95" s="108">
        <f t="shared" si="10"/>
        <v>1470.0340407438987</v>
      </c>
      <c r="E95" s="108">
        <f t="shared" si="11"/>
        <v>1075.3803906502144</v>
      </c>
      <c r="F95" s="108">
        <f t="shared" si="12"/>
        <v>310.52362160617906</v>
      </c>
      <c r="G95" s="108">
        <f t="shared" si="13"/>
        <v>1755.4182642743212</v>
      </c>
      <c r="H95" s="59">
        <f t="shared" si="15"/>
        <v>2070.8010418502136</v>
      </c>
      <c r="I95" s="146">
        <f t="shared" si="14"/>
        <v>2416.4656062227355</v>
      </c>
    </row>
    <row r="96" spans="1:9" x14ac:dyDescent="0.2">
      <c r="A96" s="57">
        <f t="shared" si="7"/>
        <v>25</v>
      </c>
      <c r="B96" s="58">
        <f t="shared" si="8"/>
        <v>1566.3498318366842</v>
      </c>
      <c r="C96" s="58">
        <f t="shared" si="9"/>
        <v>1110.2064859790719</v>
      </c>
      <c r="D96" s="58">
        <f t="shared" si="10"/>
        <v>851.84698013683737</v>
      </c>
      <c r="E96" s="58">
        <f t="shared" si="11"/>
        <v>789.7237592893166</v>
      </c>
      <c r="F96" s="58">
        <f t="shared" si="12"/>
        <v>209.01523232396019</v>
      </c>
      <c r="G96" s="58">
        <f t="shared" si="13"/>
        <v>1270.6362751847598</v>
      </c>
      <c r="H96" s="58">
        <f t="shared" si="15"/>
        <v>1452.0530585204381</v>
      </c>
      <c r="I96" s="147">
        <f t="shared" si="14"/>
        <v>1910.0252220384896</v>
      </c>
    </row>
    <row r="97" spans="1:25" x14ac:dyDescent="0.2">
      <c r="A97" s="2">
        <f t="shared" si="7"/>
        <v>26</v>
      </c>
      <c r="B97" s="108">
        <f t="shared" si="8"/>
        <v>1524.9651643911448</v>
      </c>
      <c r="C97" s="108">
        <f t="shared" si="9"/>
        <v>856.26743301104364</v>
      </c>
      <c r="D97" s="108">
        <f t="shared" si="10"/>
        <v>687.14640068457436</v>
      </c>
      <c r="E97" s="108">
        <f t="shared" si="11"/>
        <v>640.18184767456376</v>
      </c>
      <c r="F97" s="108">
        <f t="shared" si="12"/>
        <v>187.32687108518121</v>
      </c>
      <c r="G97" s="108">
        <f t="shared" si="13"/>
        <v>992.63469416542944</v>
      </c>
      <c r="H97" s="59">
        <f t="shared" si="15"/>
        <v>1113.4346319658869</v>
      </c>
      <c r="I97" s="146">
        <f t="shared" si="14"/>
        <v>1631.9752300023677</v>
      </c>
    </row>
    <row r="98" spans="1:25" x14ac:dyDescent="0.2">
      <c r="A98" s="57">
        <f t="shared" si="7"/>
        <v>27</v>
      </c>
      <c r="B98" s="58">
        <f t="shared" si="8"/>
        <v>1422.5300132541793</v>
      </c>
      <c r="C98" s="58">
        <f t="shared" si="9"/>
        <v>718.23006322397873</v>
      </c>
      <c r="D98" s="58">
        <f t="shared" si="10"/>
        <v>573.50828472573471</v>
      </c>
      <c r="E98" s="58">
        <f t="shared" si="11"/>
        <v>530.77053711905444</v>
      </c>
      <c r="F98" s="58">
        <f t="shared" si="12"/>
        <v>172.44799363459151</v>
      </c>
      <c r="G98" s="58">
        <f t="shared" si="13"/>
        <v>789.3381637051649</v>
      </c>
      <c r="H98" s="58">
        <f t="shared" si="15"/>
        <v>900.46391886099354</v>
      </c>
      <c r="I98" s="147">
        <f t="shared" si="14"/>
        <v>1382.0096932226111</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sheetPr>
  <dimension ref="A1:AV131"/>
  <sheetViews>
    <sheetView showGridLines="0" topLeftCell="W1" zoomScale="70" zoomScaleNormal="70" workbookViewId="0">
      <selection activeCell="AX3" sqref="AX3"/>
    </sheetView>
  </sheetViews>
  <sheetFormatPr defaultRowHeight="12.75" x14ac:dyDescent="0.2"/>
  <cols>
    <col min="1" max="1" width="17.140625" style="2" customWidth="1"/>
    <col min="19" max="19" width="9.140625" style="107"/>
    <col min="32" max="36" width="9.140625" style="1"/>
    <col min="38" max="42" width="0" style="1"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L1" s="1">
        <v>2015</v>
      </c>
      <c r="AM1" s="1"/>
      <c r="AN1" s="1"/>
      <c r="AO1" s="1"/>
      <c r="AP1" s="1"/>
      <c r="AR1" s="1">
        <v>2019</v>
      </c>
      <c r="AS1" s="1"/>
      <c r="AT1" s="1"/>
      <c r="AU1" s="1"/>
      <c r="AV1" s="1"/>
    </row>
    <row r="2" spans="1:48" s="2" customFormat="1" ht="13.5" thickBot="1" x14ac:dyDescent="0.25">
      <c r="A2" s="112" t="s">
        <v>37</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91" t="s">
        <v>0</v>
      </c>
      <c r="AA3" s="91" t="s">
        <v>1</v>
      </c>
      <c r="AB3" s="91" t="s">
        <v>42</v>
      </c>
      <c r="AC3" s="91" t="s">
        <v>3</v>
      </c>
      <c r="AD3" s="91" t="s">
        <v>39</v>
      </c>
      <c r="AE3" s="121"/>
      <c r="AF3" s="89" t="s">
        <v>0</v>
      </c>
      <c r="AG3" s="89" t="s">
        <v>1</v>
      </c>
      <c r="AH3" s="89" t="s">
        <v>42</v>
      </c>
      <c r="AI3" s="89" t="s">
        <v>3</v>
      </c>
      <c r="AJ3" s="89" t="s">
        <v>39</v>
      </c>
      <c r="AL3" s="89"/>
      <c r="AM3" s="89"/>
      <c r="AN3" s="89"/>
      <c r="AO3" s="89"/>
      <c r="AP3" s="89" t="s">
        <v>39</v>
      </c>
      <c r="AR3" s="89" t="s">
        <v>0</v>
      </c>
      <c r="AS3" s="89" t="s">
        <v>1</v>
      </c>
      <c r="AT3" s="89" t="s">
        <v>42</v>
      </c>
      <c r="AU3" s="89" t="s">
        <v>3</v>
      </c>
      <c r="AV3" s="89" t="s">
        <v>39</v>
      </c>
    </row>
    <row r="4" spans="1:48" x14ac:dyDescent="0.2">
      <c r="A4" s="40" t="s">
        <v>40</v>
      </c>
      <c r="B4" s="41">
        <v>65.860737501243875</v>
      </c>
      <c r="C4" s="41">
        <v>0</v>
      </c>
      <c r="D4" s="41">
        <v>281.16619668663918</v>
      </c>
      <c r="E4" s="41">
        <v>0</v>
      </c>
      <c r="F4" s="41">
        <f t="shared" ref="F4:F34" si="0">B4+C4+D4+E4</f>
        <v>347.02693418788306</v>
      </c>
      <c r="G4" s="120"/>
      <c r="H4" s="41">
        <v>103.44493912539778</v>
      </c>
      <c r="I4" s="41">
        <v>0</v>
      </c>
      <c r="J4" s="41">
        <v>301.42028538472164</v>
      </c>
      <c r="K4" s="41">
        <v>0</v>
      </c>
      <c r="L4" s="41">
        <f t="shared" ref="L4:L34" si="1">H4+I4+J4+K4</f>
        <v>404.86522451011945</v>
      </c>
      <c r="M4" s="120"/>
      <c r="N4" s="41">
        <v>96.260069474977456</v>
      </c>
      <c r="O4" s="41">
        <v>0</v>
      </c>
      <c r="P4" s="41">
        <v>318.14231285215993</v>
      </c>
      <c r="Q4" s="41">
        <v>0</v>
      </c>
      <c r="R4" s="41">
        <f t="shared" ref="R4:R34" si="2">N4+O4+P4+Q4</f>
        <v>414.40238232713739</v>
      </c>
      <c r="S4" s="111"/>
      <c r="T4" s="41">
        <v>103.95035657887699</v>
      </c>
      <c r="U4" s="41">
        <v>0</v>
      </c>
      <c r="V4" s="41">
        <v>361.94979430756655</v>
      </c>
      <c r="W4" s="41">
        <v>0</v>
      </c>
      <c r="X4" s="41">
        <f t="shared" ref="X4:X34" si="3">T4+U4+V4+W4</f>
        <v>465.90015088644356</v>
      </c>
      <c r="Y4" s="108"/>
      <c r="Z4" s="41">
        <v>482.68900609395405</v>
      </c>
      <c r="AA4" s="41">
        <v>0</v>
      </c>
      <c r="AB4" s="41">
        <v>422.79567737554999</v>
      </c>
      <c r="AC4" s="41">
        <v>0</v>
      </c>
      <c r="AD4" s="41">
        <f t="shared" ref="AD4:AD34" si="4">Z4+AA4+AB4+AC4</f>
        <v>905.48468346950403</v>
      </c>
      <c r="AE4" s="108"/>
      <c r="AF4" s="41">
        <v>499.26272010975998</v>
      </c>
      <c r="AG4" s="41">
        <v>0</v>
      </c>
      <c r="AH4" s="41">
        <v>172.15340317551906</v>
      </c>
      <c r="AI4" s="41">
        <v>0</v>
      </c>
      <c r="AJ4" s="41">
        <f t="shared" ref="AJ4:AJ34" si="5">AF4+AG4+AH4+AI4</f>
        <v>671.41612328527901</v>
      </c>
      <c r="AL4" s="41"/>
      <c r="AM4" s="41"/>
      <c r="AN4" s="41"/>
      <c r="AO4" s="41"/>
      <c r="AP4" s="41">
        <v>712.87238688655464</v>
      </c>
      <c r="AR4" s="41">
        <v>83.472464470444478</v>
      </c>
      <c r="AS4" s="41">
        <v>0</v>
      </c>
      <c r="AT4" s="41">
        <v>147.10875435031579</v>
      </c>
      <c r="AU4" s="41">
        <v>0</v>
      </c>
      <c r="AV4" s="41">
        <v>230.58121882076028</v>
      </c>
    </row>
    <row r="5" spans="1:48" x14ac:dyDescent="0.2">
      <c r="A5" s="78">
        <v>0</v>
      </c>
      <c r="B5" s="77">
        <v>1192.3608831754507</v>
      </c>
      <c r="C5" s="77">
        <v>0</v>
      </c>
      <c r="D5" s="77">
        <v>505.2548591641488</v>
      </c>
      <c r="E5" s="77">
        <v>0</v>
      </c>
      <c r="F5" s="77">
        <f t="shared" si="0"/>
        <v>1697.6157423395994</v>
      </c>
      <c r="G5" s="120"/>
      <c r="H5" s="77">
        <v>1359.9403388431797</v>
      </c>
      <c r="I5" s="77">
        <v>0</v>
      </c>
      <c r="J5" s="77">
        <v>518.09465689148783</v>
      </c>
      <c r="K5" s="77">
        <v>0</v>
      </c>
      <c r="L5" s="77">
        <f t="shared" si="1"/>
        <v>1878.0349957346675</v>
      </c>
      <c r="M5" s="120"/>
      <c r="N5" s="77">
        <v>1251.2050494157093</v>
      </c>
      <c r="O5" s="77">
        <v>0</v>
      </c>
      <c r="P5" s="77">
        <v>525.47280276377433</v>
      </c>
      <c r="Q5" s="77">
        <v>0</v>
      </c>
      <c r="R5" s="77">
        <f t="shared" si="2"/>
        <v>1776.6778521794836</v>
      </c>
      <c r="S5" s="111"/>
      <c r="T5" s="77">
        <v>1245.7697403281063</v>
      </c>
      <c r="U5" s="77">
        <v>0</v>
      </c>
      <c r="V5" s="77">
        <v>589.90495720823981</v>
      </c>
      <c r="W5" s="77">
        <v>0</v>
      </c>
      <c r="X5" s="77">
        <f t="shared" si="3"/>
        <v>1835.6746975363462</v>
      </c>
      <c r="Y5" s="108"/>
      <c r="Z5" s="77">
        <v>1996.359758302016</v>
      </c>
      <c r="AA5" s="77">
        <v>124.98103733175927</v>
      </c>
      <c r="AB5" s="77">
        <v>638.00010171731628</v>
      </c>
      <c r="AC5" s="77">
        <v>0</v>
      </c>
      <c r="AD5" s="77">
        <f t="shared" si="4"/>
        <v>2759.3408973510914</v>
      </c>
      <c r="AE5" s="108"/>
      <c r="AF5" s="77">
        <v>2096.4023618346614</v>
      </c>
      <c r="AG5" s="77">
        <v>108.88747026019007</v>
      </c>
      <c r="AH5" s="77">
        <v>842.37840143748929</v>
      </c>
      <c r="AI5" s="77">
        <v>0</v>
      </c>
      <c r="AJ5" s="77">
        <f t="shared" si="5"/>
        <v>3047.6682335323408</v>
      </c>
      <c r="AL5" s="77"/>
      <c r="AM5" s="77"/>
      <c r="AN5" s="120"/>
      <c r="AO5" s="120"/>
      <c r="AP5" s="120">
        <v>3247.7381443425375</v>
      </c>
      <c r="AR5" s="77">
        <v>2322.4304883769382</v>
      </c>
      <c r="AS5" s="77">
        <v>135.56752118077995</v>
      </c>
      <c r="AT5" s="77">
        <v>788.24918951030929</v>
      </c>
      <c r="AU5" s="77">
        <v>0</v>
      </c>
      <c r="AV5" s="77">
        <v>3246.2471990680274</v>
      </c>
    </row>
    <row r="6" spans="1:48" x14ac:dyDescent="0.2">
      <c r="A6" s="40">
        <v>1</v>
      </c>
      <c r="B6" s="41">
        <v>1225.2565960832414</v>
      </c>
      <c r="C6" s="41">
        <v>0</v>
      </c>
      <c r="D6" s="41">
        <v>388.46574256798436</v>
      </c>
      <c r="E6" s="41">
        <v>0</v>
      </c>
      <c r="F6" s="41">
        <f t="shared" si="0"/>
        <v>1613.7223386512258</v>
      </c>
      <c r="G6" s="120"/>
      <c r="H6" s="41">
        <v>1395.937932805175</v>
      </c>
      <c r="I6" s="41">
        <v>0</v>
      </c>
      <c r="J6" s="41">
        <v>388.09472662146209</v>
      </c>
      <c r="K6" s="41">
        <v>0</v>
      </c>
      <c r="L6" s="41">
        <f t="shared" si="1"/>
        <v>1784.0326594266371</v>
      </c>
      <c r="M6" s="120"/>
      <c r="N6" s="41">
        <v>1288.8363523063319</v>
      </c>
      <c r="O6" s="41">
        <v>0</v>
      </c>
      <c r="P6" s="41">
        <v>385.5790620390614</v>
      </c>
      <c r="Q6" s="41">
        <v>0</v>
      </c>
      <c r="R6" s="41">
        <f t="shared" si="2"/>
        <v>1674.4154143453934</v>
      </c>
      <c r="S6" s="111"/>
      <c r="T6" s="41">
        <v>1293.8184531286381</v>
      </c>
      <c r="U6" s="41">
        <v>0</v>
      </c>
      <c r="V6" s="41">
        <v>430.63109709252308</v>
      </c>
      <c r="W6" s="41">
        <v>0</v>
      </c>
      <c r="X6" s="41">
        <f t="shared" si="3"/>
        <v>1724.4495502211612</v>
      </c>
      <c r="Y6" s="108"/>
      <c r="Z6" s="41">
        <v>2063.9335226216685</v>
      </c>
      <c r="AA6" s="41">
        <v>256.34072404938399</v>
      </c>
      <c r="AB6" s="41">
        <v>463.12494624776343</v>
      </c>
      <c r="AC6" s="41">
        <v>0</v>
      </c>
      <c r="AD6" s="41">
        <f t="shared" si="4"/>
        <v>2783.399192918816</v>
      </c>
      <c r="AE6" s="108"/>
      <c r="AF6" s="41">
        <v>2159.3558333893352</v>
      </c>
      <c r="AG6" s="41">
        <v>216.19371695889879</v>
      </c>
      <c r="AH6" s="41">
        <v>537.33313164076674</v>
      </c>
      <c r="AI6" s="41">
        <v>0</v>
      </c>
      <c r="AJ6" s="41">
        <f t="shared" si="5"/>
        <v>2912.8826819890005</v>
      </c>
      <c r="AL6" s="41"/>
      <c r="AM6" s="41"/>
      <c r="AN6" s="41"/>
      <c r="AO6" s="41"/>
      <c r="AP6" s="41">
        <v>3080.8557817478895</v>
      </c>
      <c r="AR6" s="41">
        <v>2382.7227339867618</v>
      </c>
      <c r="AS6" s="41">
        <v>265.17871371846724</v>
      </c>
      <c r="AT6" s="41">
        <v>551.1982508984031</v>
      </c>
      <c r="AU6" s="41">
        <v>0</v>
      </c>
      <c r="AV6" s="41">
        <v>3199.0996986036325</v>
      </c>
    </row>
    <row r="7" spans="1:48" x14ac:dyDescent="0.2">
      <c r="A7" s="78">
        <v>2</v>
      </c>
      <c r="B7" s="77">
        <v>1241.7044525371364</v>
      </c>
      <c r="C7" s="77">
        <v>0</v>
      </c>
      <c r="D7" s="77">
        <v>399.95936552202045</v>
      </c>
      <c r="E7" s="77">
        <v>0</v>
      </c>
      <c r="F7" s="77">
        <f t="shared" si="0"/>
        <v>1641.6638180591567</v>
      </c>
      <c r="G7" s="120"/>
      <c r="H7" s="77">
        <v>1413.9656235810746</v>
      </c>
      <c r="I7" s="77">
        <v>0</v>
      </c>
      <c r="J7" s="77">
        <v>398.48724549291279</v>
      </c>
      <c r="K7" s="77">
        <v>0</v>
      </c>
      <c r="L7" s="77">
        <f t="shared" si="1"/>
        <v>1812.4528690739874</v>
      </c>
      <c r="M7" s="120"/>
      <c r="N7" s="77">
        <v>1307.093088635233</v>
      </c>
      <c r="O7" s="77">
        <v>0</v>
      </c>
      <c r="P7" s="77">
        <v>394.33494564332017</v>
      </c>
      <c r="Q7" s="77">
        <v>0</v>
      </c>
      <c r="R7" s="77">
        <f t="shared" si="2"/>
        <v>1701.4280342785532</v>
      </c>
      <c r="S7" s="111"/>
      <c r="T7" s="77">
        <v>1319.0326289622856</v>
      </c>
      <c r="U7" s="77">
        <v>0</v>
      </c>
      <c r="V7" s="77">
        <v>444.35025644885678</v>
      </c>
      <c r="W7" s="77">
        <v>0</v>
      </c>
      <c r="X7" s="77">
        <f t="shared" si="3"/>
        <v>1763.3828854111423</v>
      </c>
      <c r="Y7" s="108"/>
      <c r="Z7" s="77">
        <v>2097.2036584538332</v>
      </c>
      <c r="AA7" s="77">
        <v>319.668543723006</v>
      </c>
      <c r="AB7" s="77">
        <v>479.47493762648435</v>
      </c>
      <c r="AC7" s="77">
        <v>0</v>
      </c>
      <c r="AD7" s="77">
        <f t="shared" si="4"/>
        <v>2896.3471398033234</v>
      </c>
      <c r="AE7" s="108"/>
      <c r="AF7" s="77">
        <v>2194.8247667468067</v>
      </c>
      <c r="AG7" s="77">
        <v>266.44141462239907</v>
      </c>
      <c r="AH7" s="77">
        <v>451.0312436785178</v>
      </c>
      <c r="AI7" s="77">
        <v>0</v>
      </c>
      <c r="AJ7" s="77">
        <f t="shared" si="5"/>
        <v>2912.2974250477237</v>
      </c>
      <c r="AL7" s="77"/>
      <c r="AM7" s="77"/>
      <c r="AN7" s="77"/>
      <c r="AO7" s="120"/>
      <c r="AP7" s="120">
        <v>3073.0222270295649</v>
      </c>
      <c r="AQ7" s="107"/>
      <c r="AR7" s="77">
        <v>2415.2611771717138</v>
      </c>
      <c r="AS7" s="77">
        <v>336.67062172931031</v>
      </c>
      <c r="AT7" s="77">
        <v>491.15725221530442</v>
      </c>
      <c r="AU7" s="77">
        <v>0</v>
      </c>
      <c r="AV7" s="77">
        <v>3243.0890511163288</v>
      </c>
    </row>
    <row r="8" spans="1:48" x14ac:dyDescent="0.2">
      <c r="A8" s="40">
        <v>3</v>
      </c>
      <c r="B8" s="41">
        <v>1254.5639935821246</v>
      </c>
      <c r="C8" s="41">
        <v>1948.279567428817</v>
      </c>
      <c r="D8" s="41">
        <v>415.25351327619677</v>
      </c>
      <c r="E8" s="41">
        <v>0</v>
      </c>
      <c r="F8" s="41">
        <f t="shared" si="0"/>
        <v>3618.0970742871386</v>
      </c>
      <c r="G8" s="120"/>
      <c r="H8" s="41">
        <v>1423.0051760277272</v>
      </c>
      <c r="I8" s="41">
        <v>1402.2754416701639</v>
      </c>
      <c r="J8" s="41">
        <v>403.72627937174059</v>
      </c>
      <c r="K8" s="41">
        <v>0</v>
      </c>
      <c r="L8" s="41">
        <f t="shared" si="1"/>
        <v>3229.0068970696316</v>
      </c>
      <c r="M8" s="120"/>
      <c r="N8" s="41">
        <v>1318.6641548506752</v>
      </c>
      <c r="O8" s="41">
        <v>2175.2189675721147</v>
      </c>
      <c r="P8" s="41">
        <v>403.40559956794812</v>
      </c>
      <c r="Q8" s="41">
        <v>0</v>
      </c>
      <c r="R8" s="41">
        <f t="shared" si="2"/>
        <v>3897.2887219907379</v>
      </c>
      <c r="S8" s="111"/>
      <c r="T8" s="41">
        <v>1332.7280501511821</v>
      </c>
      <c r="U8" s="41">
        <v>1882.4722545360653</v>
      </c>
      <c r="V8" s="41">
        <v>452.82929408746321</v>
      </c>
      <c r="W8" s="41">
        <v>0</v>
      </c>
      <c r="X8" s="41">
        <f t="shared" si="3"/>
        <v>3668.0295987747104</v>
      </c>
      <c r="Y8" s="108"/>
      <c r="Z8" s="41">
        <v>2112.3877813555537</v>
      </c>
      <c r="AA8" s="41">
        <v>2664.1373192241899</v>
      </c>
      <c r="AB8" s="41">
        <v>485.2663668994191</v>
      </c>
      <c r="AC8" s="41">
        <v>0</v>
      </c>
      <c r="AD8" s="41">
        <f t="shared" si="4"/>
        <v>5261.7914674791627</v>
      </c>
      <c r="AE8" s="108"/>
      <c r="AF8" s="41">
        <v>2217.8489423684073</v>
      </c>
      <c r="AG8" s="41">
        <v>2833.4864701865476</v>
      </c>
      <c r="AH8" s="41">
        <v>446.05561084846403</v>
      </c>
      <c r="AI8" s="41">
        <v>0</v>
      </c>
      <c r="AJ8" s="41">
        <f t="shared" si="5"/>
        <v>5497.3910234034192</v>
      </c>
      <c r="AL8" s="41"/>
      <c r="AM8" s="41"/>
      <c r="AN8" s="41"/>
      <c r="AO8" s="41"/>
      <c r="AP8" s="41">
        <v>5674.9944638800134</v>
      </c>
      <c r="AR8" s="41">
        <v>2433.9523706979544</v>
      </c>
      <c r="AS8" s="41">
        <v>3471.1250457808792</v>
      </c>
      <c r="AT8" s="41">
        <v>490.88939975075704</v>
      </c>
      <c r="AU8" s="41">
        <v>0</v>
      </c>
      <c r="AV8" s="41">
        <v>6395.9668162295902</v>
      </c>
    </row>
    <row r="9" spans="1:48" x14ac:dyDescent="0.2">
      <c r="A9" s="78">
        <v>4</v>
      </c>
      <c r="B9" s="77">
        <v>1253.098581367097</v>
      </c>
      <c r="C9" s="77">
        <v>2902.2750683561994</v>
      </c>
      <c r="D9" s="77">
        <v>412.23540461382595</v>
      </c>
      <c r="E9" s="77">
        <v>0</v>
      </c>
      <c r="F9" s="77">
        <f t="shared" si="0"/>
        <v>4567.6090543371229</v>
      </c>
      <c r="G9" s="120"/>
      <c r="H9" s="77">
        <v>1425.7700149494242</v>
      </c>
      <c r="I9" s="77">
        <v>2577.3764560387417</v>
      </c>
      <c r="J9" s="77">
        <v>409.02156646402062</v>
      </c>
      <c r="K9" s="77">
        <v>0</v>
      </c>
      <c r="L9" s="77">
        <f t="shared" si="1"/>
        <v>4412.1680374521866</v>
      </c>
      <c r="M9" s="120"/>
      <c r="N9" s="77">
        <v>1319.9073298895921</v>
      </c>
      <c r="O9" s="77">
        <v>3489.4212239825206</v>
      </c>
      <c r="P9" s="77">
        <v>405.73048572068495</v>
      </c>
      <c r="Q9" s="77">
        <v>0</v>
      </c>
      <c r="R9" s="77">
        <f t="shared" si="2"/>
        <v>5215.0590395927975</v>
      </c>
      <c r="S9" s="111"/>
      <c r="T9" s="77">
        <v>1333.7347311337298</v>
      </c>
      <c r="U9" s="77">
        <v>2876.4877906367878</v>
      </c>
      <c r="V9" s="77">
        <v>454.55600580222472</v>
      </c>
      <c r="W9" s="77">
        <v>0</v>
      </c>
      <c r="X9" s="77">
        <f t="shared" si="3"/>
        <v>4664.7785275727429</v>
      </c>
      <c r="Y9" s="108"/>
      <c r="Z9" s="77">
        <v>2105.0873721990447</v>
      </c>
      <c r="AA9" s="77">
        <v>3703.1580807118271</v>
      </c>
      <c r="AB9" s="77">
        <v>482.56362808775054</v>
      </c>
      <c r="AC9" s="77">
        <v>0</v>
      </c>
      <c r="AD9" s="77">
        <f t="shared" si="4"/>
        <v>6290.8090809986224</v>
      </c>
      <c r="AE9" s="108"/>
      <c r="AF9" s="77">
        <v>2208.2231169295555</v>
      </c>
      <c r="AG9" s="77">
        <v>3834.6438577473014</v>
      </c>
      <c r="AH9" s="77">
        <v>355.60875574067836</v>
      </c>
      <c r="AI9" s="77">
        <v>0</v>
      </c>
      <c r="AJ9" s="77">
        <f t="shared" si="5"/>
        <v>6398.4757304175355</v>
      </c>
      <c r="AL9" s="77"/>
      <c r="AM9" s="77"/>
      <c r="AN9" s="77"/>
      <c r="AO9" s="120"/>
      <c r="AP9" s="120">
        <v>6961.4952712613385</v>
      </c>
      <c r="AQ9" s="107"/>
      <c r="AR9" s="77">
        <v>2429.7621230095911</v>
      </c>
      <c r="AS9" s="77">
        <v>4843.8038187228858</v>
      </c>
      <c r="AT9" s="77">
        <v>421.32450510392499</v>
      </c>
      <c r="AU9" s="77">
        <v>0</v>
      </c>
      <c r="AV9" s="77">
        <v>7694.8904468364017</v>
      </c>
    </row>
    <row r="10" spans="1:48" x14ac:dyDescent="0.2">
      <c r="A10" s="40">
        <v>5</v>
      </c>
      <c r="B10" s="41">
        <v>1200.8562730295052</v>
      </c>
      <c r="C10" s="41">
        <v>3523.2798839302968</v>
      </c>
      <c r="D10" s="41">
        <v>210.1597875268273</v>
      </c>
      <c r="E10" s="41">
        <v>459.26269510827444</v>
      </c>
      <c r="F10" s="41">
        <f t="shared" si="0"/>
        <v>5393.558639594904</v>
      </c>
      <c r="G10" s="120"/>
      <c r="H10" s="41">
        <v>1295.1289390956611</v>
      </c>
      <c r="I10" s="41">
        <v>3637.3264502806082</v>
      </c>
      <c r="J10" s="41">
        <v>150.30694158237077</v>
      </c>
      <c r="K10" s="41">
        <v>517.34856701344597</v>
      </c>
      <c r="L10" s="41">
        <f t="shared" si="1"/>
        <v>5600.1108979720866</v>
      </c>
      <c r="M10" s="120"/>
      <c r="N10" s="41">
        <v>1243.2516250736905</v>
      </c>
      <c r="O10" s="41">
        <v>4023.3613393695409</v>
      </c>
      <c r="P10" s="41">
        <v>184.40150051253295</v>
      </c>
      <c r="Q10" s="41">
        <v>677.13254002432132</v>
      </c>
      <c r="R10" s="41">
        <f t="shared" si="2"/>
        <v>6128.1470049800855</v>
      </c>
      <c r="S10" s="111"/>
      <c r="T10" s="41">
        <v>1188.4798567578989</v>
      </c>
      <c r="U10" s="41">
        <v>4869.8345188500361</v>
      </c>
      <c r="V10" s="41">
        <v>153.63618539925133</v>
      </c>
      <c r="W10" s="41">
        <v>747.60595477253105</v>
      </c>
      <c r="X10" s="41">
        <f t="shared" si="3"/>
        <v>6959.5565157797173</v>
      </c>
      <c r="Y10" s="108"/>
      <c r="Z10" s="41">
        <v>1678.179903225016</v>
      </c>
      <c r="AA10" s="41">
        <v>5136.2830743839913</v>
      </c>
      <c r="AB10" s="41">
        <v>179.28335364025426</v>
      </c>
      <c r="AC10" s="41">
        <v>605.51387202505748</v>
      </c>
      <c r="AD10" s="41">
        <f t="shared" si="4"/>
        <v>7599.2602032743198</v>
      </c>
      <c r="AE10" s="108"/>
      <c r="AF10" s="41">
        <v>1759.5796023350144</v>
      </c>
      <c r="AG10" s="41">
        <v>5288.4835911597711</v>
      </c>
      <c r="AH10" s="41">
        <v>158.5617075070972</v>
      </c>
      <c r="AI10" s="41">
        <v>546.12995299760928</v>
      </c>
      <c r="AJ10" s="41">
        <f t="shared" si="5"/>
        <v>7752.7548539994914</v>
      </c>
      <c r="AL10" s="41"/>
      <c r="AM10" s="41"/>
      <c r="AN10" s="41"/>
      <c r="AO10" s="41"/>
      <c r="AP10" s="41">
        <v>8210.1453684581811</v>
      </c>
      <c r="AR10" s="41">
        <v>1981.3037656353813</v>
      </c>
      <c r="AS10" s="41">
        <v>6807.3080263744041</v>
      </c>
      <c r="AT10" s="41">
        <v>225.06594673338475</v>
      </c>
      <c r="AU10" s="41">
        <v>681.21842826857903</v>
      </c>
      <c r="AV10" s="41">
        <v>9694.8961670117496</v>
      </c>
    </row>
    <row r="11" spans="1:48" x14ac:dyDescent="0.2">
      <c r="A11" s="78">
        <v>6</v>
      </c>
      <c r="B11" s="77">
        <v>1178.0786630435316</v>
      </c>
      <c r="C11" s="77">
        <v>474.54853798448437</v>
      </c>
      <c r="D11" s="77">
        <v>218.34174272227511</v>
      </c>
      <c r="E11" s="77">
        <v>6572.6863439577191</v>
      </c>
      <c r="F11" s="77">
        <f t="shared" si="0"/>
        <v>8443.6552877080103</v>
      </c>
      <c r="G11" s="120"/>
      <c r="H11" s="77">
        <v>1333.9370754965803</v>
      </c>
      <c r="I11" s="77">
        <v>844.47642608847184</v>
      </c>
      <c r="J11" s="77">
        <v>206.33760649549941</v>
      </c>
      <c r="K11" s="77">
        <v>6598.7996600005736</v>
      </c>
      <c r="L11" s="77">
        <f t="shared" si="1"/>
        <v>8983.5507680811243</v>
      </c>
      <c r="M11" s="120"/>
      <c r="N11" s="77">
        <v>1236.6631288925339</v>
      </c>
      <c r="O11" s="77">
        <v>791.78852505390751</v>
      </c>
      <c r="P11" s="77">
        <v>209.66721782284409</v>
      </c>
      <c r="Q11" s="77">
        <v>8109.6699529862126</v>
      </c>
      <c r="R11" s="77">
        <f t="shared" si="2"/>
        <v>10347.788824755498</v>
      </c>
      <c r="S11" s="111"/>
      <c r="T11" s="77">
        <v>1208.6330590916677</v>
      </c>
      <c r="U11" s="77">
        <v>963.22450807992732</v>
      </c>
      <c r="V11" s="77">
        <v>210.82634278093013</v>
      </c>
      <c r="W11" s="77">
        <v>8206.5760178190703</v>
      </c>
      <c r="X11" s="77">
        <f t="shared" si="3"/>
        <v>10589.259927771596</v>
      </c>
      <c r="Y11" s="108"/>
      <c r="Z11" s="77">
        <v>1941.341215704894</v>
      </c>
      <c r="AA11" s="77">
        <v>914.07057220056697</v>
      </c>
      <c r="AB11" s="77">
        <v>216.66557343987992</v>
      </c>
      <c r="AC11" s="77">
        <v>8677.2667292077658</v>
      </c>
      <c r="AD11" s="77">
        <f t="shared" si="4"/>
        <v>11749.344090553106</v>
      </c>
      <c r="AE11" s="108"/>
      <c r="AF11" s="77">
        <v>1945.680580977918</v>
      </c>
      <c r="AG11" s="77">
        <v>934.87069608471791</v>
      </c>
      <c r="AH11" s="77">
        <v>191.55133758961327</v>
      </c>
      <c r="AI11" s="77">
        <v>7778.0156314624828</v>
      </c>
      <c r="AJ11" s="77">
        <f t="shared" si="5"/>
        <v>10850.118246114733</v>
      </c>
      <c r="AL11" s="77"/>
      <c r="AM11" s="77"/>
      <c r="AN11" s="77"/>
      <c r="AO11" s="120"/>
      <c r="AP11" s="120">
        <v>11944.194295304163</v>
      </c>
      <c r="AQ11" s="107"/>
      <c r="AR11" s="77">
        <v>2126.3661402085754</v>
      </c>
      <c r="AS11" s="77">
        <v>1190.4580873734837</v>
      </c>
      <c r="AT11" s="77">
        <v>230.4045442779487</v>
      </c>
      <c r="AU11" s="77">
        <v>9347.108536584079</v>
      </c>
      <c r="AV11" s="77">
        <v>12894.337308444086</v>
      </c>
    </row>
    <row r="12" spans="1:48" x14ac:dyDescent="0.2">
      <c r="A12" s="40">
        <v>7</v>
      </c>
      <c r="B12" s="41">
        <v>1185.2900201165519</v>
      </c>
      <c r="C12" s="41">
        <v>24.821211219514126</v>
      </c>
      <c r="D12" s="41">
        <v>399.97384154946275</v>
      </c>
      <c r="E12" s="41">
        <v>8025.6510535439693</v>
      </c>
      <c r="F12" s="41">
        <f t="shared" si="0"/>
        <v>9635.7361264294977</v>
      </c>
      <c r="G12" s="120"/>
      <c r="H12" s="41">
        <v>1354.4332104531818</v>
      </c>
      <c r="I12" s="41">
        <v>57.427510170444201</v>
      </c>
      <c r="J12" s="41">
        <v>403.11756493517146</v>
      </c>
      <c r="K12" s="41">
        <v>8257.8239529813072</v>
      </c>
      <c r="L12" s="41">
        <f t="shared" si="1"/>
        <v>10072.802238540105</v>
      </c>
      <c r="M12" s="120"/>
      <c r="N12" s="41">
        <v>1245.6983230612859</v>
      </c>
      <c r="O12" s="41">
        <v>52.190603338523417</v>
      </c>
      <c r="P12" s="41">
        <v>422.63031755357287</v>
      </c>
      <c r="Q12" s="41">
        <v>9906.2627678062472</v>
      </c>
      <c r="R12" s="41">
        <f t="shared" si="2"/>
        <v>11626.782011759629</v>
      </c>
      <c r="S12" s="111"/>
      <c r="T12" s="41">
        <v>1232.8584082362295</v>
      </c>
      <c r="U12" s="41">
        <v>75.086367371644783</v>
      </c>
      <c r="V12" s="41">
        <v>446.80019674684337</v>
      </c>
      <c r="W12" s="41">
        <v>10224.24284750329</v>
      </c>
      <c r="X12" s="41">
        <f t="shared" si="3"/>
        <v>11978.987819858008</v>
      </c>
      <c r="Y12" s="108"/>
      <c r="Z12" s="41">
        <v>1945.6342077669415</v>
      </c>
      <c r="AA12" s="41">
        <v>188.3854691283334</v>
      </c>
      <c r="AB12" s="41">
        <v>502.12223298751042</v>
      </c>
      <c r="AC12" s="41">
        <v>9552.4510601774418</v>
      </c>
      <c r="AD12" s="41">
        <f t="shared" si="4"/>
        <v>12188.592970060226</v>
      </c>
      <c r="AE12" s="108"/>
      <c r="AF12" s="41">
        <v>2059.4763218945559</v>
      </c>
      <c r="AG12" s="41">
        <v>179.59031497710063</v>
      </c>
      <c r="AH12" s="41">
        <v>494.17973938479878</v>
      </c>
      <c r="AI12" s="41">
        <v>9747.028933452395</v>
      </c>
      <c r="AJ12" s="41">
        <f t="shared" si="5"/>
        <v>12480.27530970885</v>
      </c>
      <c r="AL12" s="41"/>
      <c r="AM12" s="41"/>
      <c r="AN12" s="41"/>
      <c r="AO12" s="41"/>
      <c r="AP12" s="41">
        <v>13369.099268928916</v>
      </c>
      <c r="AR12" s="41">
        <v>2292.8262161895427</v>
      </c>
      <c r="AS12" s="41">
        <v>220.78419385553207</v>
      </c>
      <c r="AT12" s="41">
        <v>570.86857876483623</v>
      </c>
      <c r="AU12" s="41">
        <v>12419.241365431722</v>
      </c>
      <c r="AV12" s="41">
        <v>15503.720354241634</v>
      </c>
    </row>
    <row r="13" spans="1:48" x14ac:dyDescent="0.2">
      <c r="A13" s="78">
        <v>8</v>
      </c>
      <c r="B13" s="77">
        <v>1184.5618020458317</v>
      </c>
      <c r="C13" s="77">
        <v>0</v>
      </c>
      <c r="D13" s="77">
        <v>440.64352813692699</v>
      </c>
      <c r="E13" s="77">
        <v>7772.9924823199835</v>
      </c>
      <c r="F13" s="77">
        <f t="shared" si="0"/>
        <v>9398.1978125027417</v>
      </c>
      <c r="G13" s="120"/>
      <c r="H13" s="77">
        <v>1353.5461324855103</v>
      </c>
      <c r="I13" s="77">
        <v>0</v>
      </c>
      <c r="J13" s="77">
        <v>446.50123226619638</v>
      </c>
      <c r="K13" s="77">
        <v>8445.8634084924488</v>
      </c>
      <c r="L13" s="77">
        <f t="shared" si="1"/>
        <v>10245.910773244155</v>
      </c>
      <c r="M13" s="120"/>
      <c r="N13" s="77">
        <v>1245.1772867992215</v>
      </c>
      <c r="O13" s="77">
        <v>0</v>
      </c>
      <c r="P13" s="77">
        <v>461.74972693240602</v>
      </c>
      <c r="Q13" s="77">
        <v>10003.225928038511</v>
      </c>
      <c r="R13" s="77">
        <f t="shared" si="2"/>
        <v>11710.152941770139</v>
      </c>
      <c r="S13" s="111"/>
      <c r="T13" s="77">
        <v>1232.8551364084738</v>
      </c>
      <c r="U13" s="77">
        <v>0</v>
      </c>
      <c r="V13" s="77">
        <v>515.24402467273933</v>
      </c>
      <c r="W13" s="77">
        <v>10232.807683150986</v>
      </c>
      <c r="X13" s="77">
        <f t="shared" si="3"/>
        <v>11980.906844232199</v>
      </c>
      <c r="Y13" s="108"/>
      <c r="Z13" s="77">
        <v>1953.7755928768991</v>
      </c>
      <c r="AA13" s="77">
        <v>113.83892762382276</v>
      </c>
      <c r="AB13" s="77">
        <v>533.23514182832366</v>
      </c>
      <c r="AC13" s="77">
        <v>9721.3090300345229</v>
      </c>
      <c r="AD13" s="77">
        <f t="shared" si="4"/>
        <v>12322.15869236357</v>
      </c>
      <c r="AE13" s="108"/>
      <c r="AF13" s="77">
        <v>2070.9336997562095</v>
      </c>
      <c r="AG13" s="77">
        <v>102.23786021559155</v>
      </c>
      <c r="AH13" s="77">
        <v>572.99976110805596</v>
      </c>
      <c r="AI13" s="77">
        <v>9945.8129566084608</v>
      </c>
      <c r="AJ13" s="77">
        <f t="shared" si="5"/>
        <v>12691.984277688318</v>
      </c>
      <c r="AL13" s="77"/>
      <c r="AM13" s="77"/>
      <c r="AN13" s="77"/>
      <c r="AO13" s="120"/>
      <c r="AP13" s="120">
        <v>13397.301619700249</v>
      </c>
      <c r="AQ13" s="107"/>
      <c r="AR13" s="77">
        <v>2300.0607445586279</v>
      </c>
      <c r="AS13" s="77">
        <v>122.92654475526632</v>
      </c>
      <c r="AT13" s="77">
        <v>687.57180861547738</v>
      </c>
      <c r="AU13" s="77">
        <v>12615.035963515191</v>
      </c>
      <c r="AV13" s="77">
        <v>15725.595061444563</v>
      </c>
    </row>
    <row r="14" spans="1:48" x14ac:dyDescent="0.2">
      <c r="A14" s="40">
        <v>9</v>
      </c>
      <c r="B14" s="41">
        <v>1176.8314779298028</v>
      </c>
      <c r="C14" s="41">
        <v>0</v>
      </c>
      <c r="D14" s="41">
        <v>423.53750551039781</v>
      </c>
      <c r="E14" s="41">
        <v>7390.4571748191793</v>
      </c>
      <c r="F14" s="41">
        <f t="shared" si="0"/>
        <v>8990.8261582593805</v>
      </c>
      <c r="G14" s="120"/>
      <c r="H14" s="41">
        <v>1349.6026694501268</v>
      </c>
      <c r="I14" s="41">
        <v>0</v>
      </c>
      <c r="J14" s="41">
        <v>447.71226449525994</v>
      </c>
      <c r="K14" s="41">
        <v>8130.6286555259312</v>
      </c>
      <c r="L14" s="41">
        <f t="shared" si="1"/>
        <v>9927.943589471317</v>
      </c>
      <c r="M14" s="120"/>
      <c r="N14" s="41">
        <v>1245.364515837445</v>
      </c>
      <c r="O14" s="41">
        <v>0</v>
      </c>
      <c r="P14" s="41">
        <v>468.12409904385504</v>
      </c>
      <c r="Q14" s="41">
        <v>9971.5217388848141</v>
      </c>
      <c r="R14" s="41">
        <f t="shared" si="2"/>
        <v>11685.010353766114</v>
      </c>
      <c r="S14" s="111"/>
      <c r="T14" s="41">
        <v>1241.8255620797606</v>
      </c>
      <c r="U14" s="41">
        <v>0</v>
      </c>
      <c r="V14" s="41">
        <v>525.06758312399245</v>
      </c>
      <c r="W14" s="41">
        <v>10994.110096504935</v>
      </c>
      <c r="X14" s="41">
        <f t="shared" si="3"/>
        <v>12761.003241708688</v>
      </c>
      <c r="Y14" s="108"/>
      <c r="Z14" s="41">
        <v>1969.8568417187394</v>
      </c>
      <c r="AA14" s="41">
        <v>112.30788020040902</v>
      </c>
      <c r="AB14" s="41">
        <v>537.02490166762129</v>
      </c>
      <c r="AC14" s="41">
        <v>9893.6793792075896</v>
      </c>
      <c r="AD14" s="41">
        <f t="shared" si="4"/>
        <v>12512.869002794359</v>
      </c>
      <c r="AE14" s="108"/>
      <c r="AF14" s="41">
        <v>2089.6527588432164</v>
      </c>
      <c r="AG14" s="41">
        <v>102.56014872168416</v>
      </c>
      <c r="AH14" s="41">
        <v>584.27518118267153</v>
      </c>
      <c r="AI14" s="41">
        <v>10131.661882013528</v>
      </c>
      <c r="AJ14" s="41">
        <f t="shared" si="5"/>
        <v>12908.1499707611</v>
      </c>
      <c r="AL14" s="41"/>
      <c r="AM14" s="41"/>
      <c r="AN14" s="41"/>
      <c r="AO14" s="41"/>
      <c r="AP14" s="41">
        <v>13324.150706095379</v>
      </c>
      <c r="AR14" s="41">
        <v>2293.3034562290723</v>
      </c>
      <c r="AS14" s="41">
        <v>123.99625702674963</v>
      </c>
      <c r="AT14" s="41">
        <v>698.54123632521691</v>
      </c>
      <c r="AU14" s="41">
        <v>12528.28336606411</v>
      </c>
      <c r="AV14" s="41">
        <v>15644.124315645149</v>
      </c>
    </row>
    <row r="15" spans="1:48" x14ac:dyDescent="0.2">
      <c r="A15" s="78">
        <v>10</v>
      </c>
      <c r="B15" s="77">
        <v>1177.6231003089561</v>
      </c>
      <c r="C15" s="77">
        <v>0</v>
      </c>
      <c r="D15" s="77">
        <v>413.31377696699116</v>
      </c>
      <c r="E15" s="77">
        <v>7482.4018392579164</v>
      </c>
      <c r="F15" s="77">
        <f t="shared" si="0"/>
        <v>9073.3387165338645</v>
      </c>
      <c r="G15" s="120"/>
      <c r="H15" s="77">
        <v>1352.1688306315443</v>
      </c>
      <c r="I15" s="77">
        <v>0</v>
      </c>
      <c r="J15" s="77">
        <v>445.15093686007185</v>
      </c>
      <c r="K15" s="77">
        <v>8434.9850246004589</v>
      </c>
      <c r="L15" s="77">
        <f t="shared" si="1"/>
        <v>10232.304792092074</v>
      </c>
      <c r="M15" s="120"/>
      <c r="N15" s="77">
        <v>1244.4370977328017</v>
      </c>
      <c r="O15" s="77">
        <v>0</v>
      </c>
      <c r="P15" s="77">
        <v>460.9564521250183</v>
      </c>
      <c r="Q15" s="77">
        <v>9947.0594295086175</v>
      </c>
      <c r="R15" s="77">
        <f t="shared" si="2"/>
        <v>11652.452979366437</v>
      </c>
      <c r="S15" s="111"/>
      <c r="T15" s="77">
        <v>1239.1280301721097</v>
      </c>
      <c r="U15" s="77">
        <v>0</v>
      </c>
      <c r="V15" s="77">
        <v>533.65175155692816</v>
      </c>
      <c r="W15" s="77">
        <v>10452.487717671002</v>
      </c>
      <c r="X15" s="77">
        <f t="shared" si="3"/>
        <v>12225.267499400039</v>
      </c>
      <c r="Y15" s="108"/>
      <c r="Z15" s="77">
        <v>1916.3392148803941</v>
      </c>
      <c r="AA15" s="77">
        <v>110.16196185565391</v>
      </c>
      <c r="AB15" s="77">
        <v>531.57250176391688</v>
      </c>
      <c r="AC15" s="77">
        <v>9374.6989161124111</v>
      </c>
      <c r="AD15" s="77">
        <f t="shared" si="4"/>
        <v>11932.772594612376</v>
      </c>
      <c r="AE15" s="108"/>
      <c r="AF15" s="77">
        <v>2036.5026958659139</v>
      </c>
      <c r="AG15" s="77">
        <v>102.55203714953723</v>
      </c>
      <c r="AH15" s="77">
        <v>581.59797997849398</v>
      </c>
      <c r="AI15" s="77">
        <v>9600.0868179969311</v>
      </c>
      <c r="AJ15" s="77">
        <f t="shared" si="5"/>
        <v>12320.739530990877</v>
      </c>
      <c r="AL15" s="77"/>
      <c r="AM15" s="77"/>
      <c r="AN15" s="77"/>
      <c r="AO15" s="120"/>
      <c r="AP15" s="120">
        <v>13007.304495788148</v>
      </c>
      <c r="AR15" s="77">
        <v>2316.5223501513447</v>
      </c>
      <c r="AS15" s="77">
        <v>120.24072729227943</v>
      </c>
      <c r="AT15" s="77">
        <v>680.56258653378518</v>
      </c>
      <c r="AU15" s="77">
        <v>13091.329719499598</v>
      </c>
      <c r="AV15" s="77">
        <v>16208.655383477007</v>
      </c>
    </row>
    <row r="16" spans="1:48" x14ac:dyDescent="0.2">
      <c r="A16" s="40">
        <v>11</v>
      </c>
      <c r="B16" s="41">
        <v>1181.1966531820565</v>
      </c>
      <c r="C16" s="41">
        <v>0</v>
      </c>
      <c r="D16" s="41">
        <v>421.93794489866917</v>
      </c>
      <c r="E16" s="41">
        <v>7772.0637517533587</v>
      </c>
      <c r="F16" s="41">
        <f t="shared" si="0"/>
        <v>9375.1983498340851</v>
      </c>
      <c r="G16" s="120"/>
      <c r="H16" s="41">
        <v>1342.1488652785711</v>
      </c>
      <c r="I16" s="41">
        <v>0</v>
      </c>
      <c r="J16" s="41">
        <v>442.2970142168042</v>
      </c>
      <c r="K16" s="41">
        <v>7971.3400740563411</v>
      </c>
      <c r="L16" s="41">
        <f t="shared" si="1"/>
        <v>9755.7859535517164</v>
      </c>
      <c r="M16" s="120"/>
      <c r="N16" s="41">
        <v>1241.1145870422431</v>
      </c>
      <c r="O16" s="41">
        <v>0</v>
      </c>
      <c r="P16" s="41">
        <v>456.24832636068106</v>
      </c>
      <c r="Q16" s="41">
        <v>9804.0403535451223</v>
      </c>
      <c r="R16" s="41">
        <f t="shared" si="2"/>
        <v>11501.403266948048</v>
      </c>
      <c r="S16" s="111"/>
      <c r="T16" s="41">
        <v>1240.4731324937911</v>
      </c>
      <c r="U16" s="41">
        <v>0</v>
      </c>
      <c r="V16" s="41">
        <v>522.1187947861506</v>
      </c>
      <c r="W16" s="41">
        <v>10566.332558600969</v>
      </c>
      <c r="X16" s="41">
        <f t="shared" si="3"/>
        <v>12328.924485880911</v>
      </c>
      <c r="Y16" s="108"/>
      <c r="Z16" s="41">
        <v>1928.7074047029823</v>
      </c>
      <c r="AA16" s="41">
        <v>111.78418351347726</v>
      </c>
      <c r="AB16" s="41">
        <v>526.6578464238188</v>
      </c>
      <c r="AC16" s="41">
        <v>9548.9092264297615</v>
      </c>
      <c r="AD16" s="41">
        <f t="shared" si="4"/>
        <v>12116.058661070039</v>
      </c>
      <c r="AE16" s="108"/>
      <c r="AF16" s="41">
        <v>2061.8404429543784</v>
      </c>
      <c r="AG16" s="41">
        <v>101.18973108782211</v>
      </c>
      <c r="AH16" s="41">
        <v>559.70907428411749</v>
      </c>
      <c r="AI16" s="41">
        <v>9915.9166181935834</v>
      </c>
      <c r="AJ16" s="41">
        <f t="shared" si="5"/>
        <v>12638.655866519901</v>
      </c>
      <c r="AL16" s="41"/>
      <c r="AM16" s="41"/>
      <c r="AN16" s="41"/>
      <c r="AO16" s="41"/>
      <c r="AP16" s="41">
        <v>13182.483515098878</v>
      </c>
      <c r="AR16" s="41">
        <v>2315.9394402792041</v>
      </c>
      <c r="AS16" s="41">
        <v>118.98165025714239</v>
      </c>
      <c r="AT16" s="41">
        <v>709.12693684338615</v>
      </c>
      <c r="AU16" s="41">
        <v>13118.879688156971</v>
      </c>
      <c r="AV16" s="41">
        <v>16262.927715536704</v>
      </c>
    </row>
    <row r="17" spans="1:48" x14ac:dyDescent="0.2">
      <c r="A17" s="78">
        <v>12</v>
      </c>
      <c r="B17" s="77">
        <v>1174.6020201208087</v>
      </c>
      <c r="C17" s="77">
        <v>0</v>
      </c>
      <c r="D17" s="77">
        <v>420.50424506830427</v>
      </c>
      <c r="E17" s="77">
        <v>8472.7116621151345</v>
      </c>
      <c r="F17" s="77">
        <f t="shared" si="0"/>
        <v>10067.817927304248</v>
      </c>
      <c r="G17" s="120"/>
      <c r="H17" s="77">
        <v>1350.2392484166696</v>
      </c>
      <c r="I17" s="77">
        <v>0</v>
      </c>
      <c r="J17" s="77">
        <v>433.20394735887885</v>
      </c>
      <c r="K17" s="77">
        <v>9062.439328375327</v>
      </c>
      <c r="L17" s="77">
        <f t="shared" si="1"/>
        <v>10845.882524150875</v>
      </c>
      <c r="M17" s="120"/>
      <c r="N17" s="77">
        <v>1242.9921251513204</v>
      </c>
      <c r="O17" s="77">
        <v>0</v>
      </c>
      <c r="P17" s="77">
        <v>457.37129865311329</v>
      </c>
      <c r="Q17" s="77">
        <v>10906.271524325841</v>
      </c>
      <c r="R17" s="77">
        <f t="shared" si="2"/>
        <v>12606.634948130275</v>
      </c>
      <c r="S17" s="111"/>
      <c r="T17" s="77">
        <v>1240.8281958211085</v>
      </c>
      <c r="U17" s="77">
        <v>0</v>
      </c>
      <c r="V17" s="77">
        <v>516.98915647997228</v>
      </c>
      <c r="W17" s="77">
        <v>11741.768249853505</v>
      </c>
      <c r="X17" s="77">
        <f t="shared" si="3"/>
        <v>13499.585602154586</v>
      </c>
      <c r="Y17" s="108"/>
      <c r="Z17" s="77">
        <v>1990.4300878689094</v>
      </c>
      <c r="AA17" s="77">
        <v>111.78689322549722</v>
      </c>
      <c r="AB17" s="77">
        <v>536.34767633240119</v>
      </c>
      <c r="AC17" s="77">
        <v>11542.593511146091</v>
      </c>
      <c r="AD17" s="77">
        <f t="shared" si="4"/>
        <v>14181.1581685729</v>
      </c>
      <c r="AE17" s="108"/>
      <c r="AF17" s="77">
        <v>2070.6470042061233</v>
      </c>
      <c r="AG17" s="77">
        <v>99.254968869091783</v>
      </c>
      <c r="AH17" s="77">
        <v>568.71913965991587</v>
      </c>
      <c r="AI17" s="77">
        <v>10967.537332034364</v>
      </c>
      <c r="AJ17" s="77">
        <f t="shared" si="5"/>
        <v>13706.158444769495</v>
      </c>
      <c r="AL17" s="77"/>
      <c r="AM17" s="77"/>
      <c r="AN17" s="77"/>
      <c r="AO17" s="120"/>
      <c r="AP17" s="120">
        <v>13832.334088525931</v>
      </c>
      <c r="AR17" s="77">
        <v>2316.3516067321916</v>
      </c>
      <c r="AS17" s="77">
        <v>119.87192393479489</v>
      </c>
      <c r="AT17" s="77">
        <v>716.54848354491185</v>
      </c>
      <c r="AU17" s="77">
        <v>14067.980776998054</v>
      </c>
      <c r="AV17" s="77">
        <v>17220.752791209954</v>
      </c>
    </row>
    <row r="18" spans="1:48" x14ac:dyDescent="0.2">
      <c r="A18" s="40">
        <v>13</v>
      </c>
      <c r="B18" s="41">
        <v>1141.4293011260149</v>
      </c>
      <c r="C18" s="41">
        <v>0</v>
      </c>
      <c r="D18" s="41">
        <v>396.79120792061275</v>
      </c>
      <c r="E18" s="41">
        <v>9133.7207676842518</v>
      </c>
      <c r="F18" s="41">
        <f t="shared" si="0"/>
        <v>10671.941276730879</v>
      </c>
      <c r="G18" s="120"/>
      <c r="H18" s="41">
        <v>1304.9537777467906</v>
      </c>
      <c r="I18" s="41">
        <v>0</v>
      </c>
      <c r="J18" s="41">
        <v>423.75084036697393</v>
      </c>
      <c r="K18" s="41">
        <v>9047.0431745864917</v>
      </c>
      <c r="L18" s="41">
        <f t="shared" si="1"/>
        <v>10775.747792700256</v>
      </c>
      <c r="M18" s="120"/>
      <c r="N18" s="41">
        <v>1192.6879533524057</v>
      </c>
      <c r="O18" s="41">
        <v>0</v>
      </c>
      <c r="P18" s="41">
        <v>437.1640345606711</v>
      </c>
      <c r="Q18" s="41">
        <v>10644.338291143165</v>
      </c>
      <c r="R18" s="41">
        <f t="shared" si="2"/>
        <v>12274.190279056242</v>
      </c>
      <c r="S18" s="111"/>
      <c r="T18" s="41">
        <v>1177.3930094609327</v>
      </c>
      <c r="U18" s="41">
        <v>0</v>
      </c>
      <c r="V18" s="41">
        <v>495.20120771204171</v>
      </c>
      <c r="W18" s="41">
        <v>12135.656666885259</v>
      </c>
      <c r="X18" s="41">
        <f t="shared" si="3"/>
        <v>13808.250884058234</v>
      </c>
      <c r="Y18" s="108"/>
      <c r="Z18" s="41">
        <v>1919.517540105019</v>
      </c>
      <c r="AA18" s="41">
        <v>0</v>
      </c>
      <c r="AB18" s="41">
        <v>536.80014406194095</v>
      </c>
      <c r="AC18" s="41">
        <v>11351.469698344039</v>
      </c>
      <c r="AD18" s="41">
        <f t="shared" si="4"/>
        <v>13807.787382511</v>
      </c>
      <c r="AE18" s="108"/>
      <c r="AF18" s="41">
        <v>2020.6943637881584</v>
      </c>
      <c r="AG18" s="41">
        <v>0</v>
      </c>
      <c r="AH18" s="41">
        <v>562.32847326084027</v>
      </c>
      <c r="AI18" s="41">
        <v>11439.854249301339</v>
      </c>
      <c r="AJ18" s="41">
        <f t="shared" si="5"/>
        <v>14022.877086350338</v>
      </c>
      <c r="AL18" s="41"/>
      <c r="AM18" s="41"/>
      <c r="AN18" s="41"/>
      <c r="AO18" s="41"/>
      <c r="AP18" s="41">
        <v>15349.546364255757</v>
      </c>
      <c r="AR18" s="41">
        <v>2261.2510778602395</v>
      </c>
      <c r="AS18" s="41">
        <v>0</v>
      </c>
      <c r="AT18" s="41">
        <v>672.16454967602601</v>
      </c>
      <c r="AU18" s="41">
        <v>14678.271149748543</v>
      </c>
      <c r="AV18" s="41">
        <v>17611.686777284809</v>
      </c>
    </row>
    <row r="19" spans="1:48" x14ac:dyDescent="0.2">
      <c r="A19" s="78">
        <v>14</v>
      </c>
      <c r="B19" s="77">
        <v>1144.1513783017947</v>
      </c>
      <c r="C19" s="77">
        <v>0</v>
      </c>
      <c r="D19" s="77">
        <v>457.99476622601628</v>
      </c>
      <c r="E19" s="77">
        <v>10159.277524214473</v>
      </c>
      <c r="F19" s="77">
        <f t="shared" si="0"/>
        <v>11761.423668742284</v>
      </c>
      <c r="G19" s="120"/>
      <c r="H19" s="77">
        <v>1307.1805824003288</v>
      </c>
      <c r="I19" s="77">
        <v>0</v>
      </c>
      <c r="J19" s="77">
        <v>452.05347203803814</v>
      </c>
      <c r="K19" s="77">
        <v>9342.5492891217564</v>
      </c>
      <c r="L19" s="77">
        <f t="shared" si="1"/>
        <v>11101.783343560124</v>
      </c>
      <c r="M19" s="120"/>
      <c r="N19" s="77">
        <v>1195.1196776785382</v>
      </c>
      <c r="O19" s="77">
        <v>0</v>
      </c>
      <c r="P19" s="77">
        <v>466.1043848992785</v>
      </c>
      <c r="Q19" s="77">
        <v>11050.637977107956</v>
      </c>
      <c r="R19" s="77">
        <f t="shared" si="2"/>
        <v>12711.862039685773</v>
      </c>
      <c r="S19" s="111"/>
      <c r="T19" s="77">
        <v>1177.3836641973453</v>
      </c>
      <c r="U19" s="77">
        <v>0</v>
      </c>
      <c r="V19" s="77">
        <v>545.27311391449905</v>
      </c>
      <c r="W19" s="77">
        <v>12293.52068674494</v>
      </c>
      <c r="X19" s="77">
        <f t="shared" si="3"/>
        <v>14016.177464856784</v>
      </c>
      <c r="Y19" s="108"/>
      <c r="Z19" s="77">
        <v>1933.6316388621483</v>
      </c>
      <c r="AA19" s="77">
        <v>0</v>
      </c>
      <c r="AB19" s="77">
        <v>555.51512924668623</v>
      </c>
      <c r="AC19" s="77">
        <v>11647.417434135787</v>
      </c>
      <c r="AD19" s="77">
        <f t="shared" si="4"/>
        <v>14136.564202244621</v>
      </c>
      <c r="AE19" s="108"/>
      <c r="AF19" s="77">
        <v>2029.8163864843609</v>
      </c>
      <c r="AG19" s="77">
        <v>0</v>
      </c>
      <c r="AH19" s="77">
        <v>596.78566950127811</v>
      </c>
      <c r="AI19" s="77">
        <v>11590.91586509124</v>
      </c>
      <c r="AJ19" s="77">
        <f t="shared" si="5"/>
        <v>14217.517921076878</v>
      </c>
      <c r="AL19" s="77"/>
      <c r="AM19" s="77"/>
      <c r="AN19" s="77"/>
      <c r="AO19" s="120"/>
      <c r="AP19" s="120">
        <v>15536.063550852057</v>
      </c>
      <c r="AQ19" s="107"/>
      <c r="AR19" s="77">
        <v>2261.2518001334897</v>
      </c>
      <c r="AS19" s="77">
        <v>0</v>
      </c>
      <c r="AT19" s="77">
        <v>722.16091401518418</v>
      </c>
      <c r="AU19" s="77">
        <v>14471.944151693999</v>
      </c>
      <c r="AV19" s="77">
        <v>17455.356865842674</v>
      </c>
    </row>
    <row r="20" spans="1:48" x14ac:dyDescent="0.2">
      <c r="A20" s="40">
        <v>15</v>
      </c>
      <c r="B20" s="41">
        <v>1141.4805537811985</v>
      </c>
      <c r="C20" s="41">
        <v>0</v>
      </c>
      <c r="D20" s="41">
        <v>475.70281567304892</v>
      </c>
      <c r="E20" s="41">
        <v>9204.2334005263674</v>
      </c>
      <c r="F20" s="41">
        <f t="shared" si="0"/>
        <v>10821.416769980615</v>
      </c>
      <c r="G20" s="120"/>
      <c r="H20" s="41">
        <v>1296.3961191068336</v>
      </c>
      <c r="I20" s="41">
        <v>0</v>
      </c>
      <c r="J20" s="41">
        <v>465.04118212555238</v>
      </c>
      <c r="K20" s="41">
        <v>8760.7591688683751</v>
      </c>
      <c r="L20" s="41">
        <f t="shared" si="1"/>
        <v>10522.19647010076</v>
      </c>
      <c r="M20" s="120"/>
      <c r="N20" s="41">
        <v>1190.6081939435276</v>
      </c>
      <c r="O20" s="41">
        <v>0</v>
      </c>
      <c r="P20" s="41">
        <v>475.21874604443605</v>
      </c>
      <c r="Q20" s="41">
        <v>10592.684132360073</v>
      </c>
      <c r="R20" s="41">
        <f t="shared" si="2"/>
        <v>12258.511072348036</v>
      </c>
      <c r="S20" s="111"/>
      <c r="T20" s="41">
        <v>1177.3477445468732</v>
      </c>
      <c r="U20" s="41">
        <v>0</v>
      </c>
      <c r="V20" s="41">
        <v>542.07753990547633</v>
      </c>
      <c r="W20" s="41">
        <v>12063.084269753632</v>
      </c>
      <c r="X20" s="41">
        <f t="shared" si="3"/>
        <v>13782.509554205981</v>
      </c>
      <c r="Y20" s="108"/>
      <c r="Z20" s="41">
        <v>1876.9438967456551</v>
      </c>
      <c r="AA20" s="41">
        <v>0</v>
      </c>
      <c r="AB20" s="41">
        <v>548.11358293737612</v>
      </c>
      <c r="AC20" s="41">
        <v>10981.317641520734</v>
      </c>
      <c r="AD20" s="41">
        <f t="shared" si="4"/>
        <v>13406.375121203766</v>
      </c>
      <c r="AE20" s="108"/>
      <c r="AF20" s="41">
        <v>2023.001471647684</v>
      </c>
      <c r="AG20" s="41">
        <v>0</v>
      </c>
      <c r="AH20" s="41">
        <v>601.08856173425988</v>
      </c>
      <c r="AI20" s="41">
        <v>11518.698256238438</v>
      </c>
      <c r="AJ20" s="41">
        <f t="shared" si="5"/>
        <v>14142.788289620381</v>
      </c>
      <c r="AL20" s="41"/>
      <c r="AM20" s="41"/>
      <c r="AN20" s="41"/>
      <c r="AO20" s="41"/>
      <c r="AP20" s="41">
        <v>15346.843858981651</v>
      </c>
      <c r="AR20" s="41">
        <v>2261.2527277549148</v>
      </c>
      <c r="AS20" s="41">
        <v>0</v>
      </c>
      <c r="AT20" s="41">
        <v>713.76451074637953</v>
      </c>
      <c r="AU20" s="41">
        <v>14264.004714593944</v>
      </c>
      <c r="AV20" s="41">
        <v>17239.021953095238</v>
      </c>
    </row>
    <row r="21" spans="1:48" x14ac:dyDescent="0.2">
      <c r="A21" s="78">
        <v>16</v>
      </c>
      <c r="B21" s="77">
        <v>1133.3413457710478</v>
      </c>
      <c r="C21" s="77">
        <v>0</v>
      </c>
      <c r="D21" s="77">
        <v>449.80332481648344</v>
      </c>
      <c r="E21" s="77">
        <v>8693.1221260768943</v>
      </c>
      <c r="F21" s="77">
        <f t="shared" si="0"/>
        <v>10276.266796664426</v>
      </c>
      <c r="G21" s="120"/>
      <c r="H21" s="77">
        <v>1297.563309008621</v>
      </c>
      <c r="I21" s="77">
        <v>0</v>
      </c>
      <c r="J21" s="77">
        <v>456.45002136200344</v>
      </c>
      <c r="K21" s="77">
        <v>8876.3164468398263</v>
      </c>
      <c r="L21" s="77">
        <f t="shared" si="1"/>
        <v>10630.329777210451</v>
      </c>
      <c r="M21" s="120"/>
      <c r="N21" s="77">
        <v>1180.3938896213194</v>
      </c>
      <c r="O21" s="77">
        <v>0</v>
      </c>
      <c r="P21" s="77">
        <v>456.00100285003361</v>
      </c>
      <c r="Q21" s="77">
        <v>10138.93534436023</v>
      </c>
      <c r="R21" s="77">
        <f t="shared" si="2"/>
        <v>11775.330236831584</v>
      </c>
      <c r="S21" s="111"/>
      <c r="T21" s="77">
        <v>1160.9493722174484</v>
      </c>
      <c r="U21" s="77">
        <v>0</v>
      </c>
      <c r="V21" s="77">
        <v>521.20344734411367</v>
      </c>
      <c r="W21" s="77">
        <v>11098.073571569408</v>
      </c>
      <c r="X21" s="77">
        <f t="shared" si="3"/>
        <v>12780.226391130971</v>
      </c>
      <c r="Y21" s="108"/>
      <c r="Z21" s="77">
        <v>1863.5994820646215</v>
      </c>
      <c r="AA21" s="77">
        <v>0</v>
      </c>
      <c r="AB21" s="77">
        <v>534.93240335003998</v>
      </c>
      <c r="AC21" s="77">
        <v>10806.01729861963</v>
      </c>
      <c r="AD21" s="77">
        <f t="shared" si="4"/>
        <v>13204.549184034291</v>
      </c>
      <c r="AE21" s="108"/>
      <c r="AF21" s="77">
        <v>1925.0979181622567</v>
      </c>
      <c r="AG21" s="77">
        <v>0</v>
      </c>
      <c r="AH21" s="77">
        <v>582.65479809641488</v>
      </c>
      <c r="AI21" s="77">
        <v>10414.083990421563</v>
      </c>
      <c r="AJ21" s="77">
        <f t="shared" si="5"/>
        <v>12921.836706680235</v>
      </c>
      <c r="AL21" s="77"/>
      <c r="AM21" s="77"/>
      <c r="AN21" s="77"/>
      <c r="AO21" s="120"/>
      <c r="AP21" s="120">
        <v>14101.874203907064</v>
      </c>
      <c r="AQ21" s="107"/>
      <c r="AR21" s="77">
        <v>2226.2812192498354</v>
      </c>
      <c r="AS21" s="77">
        <v>0</v>
      </c>
      <c r="AT21" s="77">
        <v>705.77083175817393</v>
      </c>
      <c r="AU21" s="77">
        <v>13760.874979101907</v>
      </c>
      <c r="AV21" s="77">
        <v>16692.927030109917</v>
      </c>
    </row>
    <row r="22" spans="1:48" x14ac:dyDescent="0.2">
      <c r="A22" s="40">
        <v>17</v>
      </c>
      <c r="B22" s="41">
        <v>110.56176228660587</v>
      </c>
      <c r="C22" s="41">
        <v>0</v>
      </c>
      <c r="D22" s="41">
        <v>419.72609493023219</v>
      </c>
      <c r="E22" s="41">
        <v>7445.5512597131519</v>
      </c>
      <c r="F22" s="41">
        <f t="shared" si="0"/>
        <v>7975.8391169299903</v>
      </c>
      <c r="G22" s="120"/>
      <c r="H22" s="41">
        <v>185.67817768410566</v>
      </c>
      <c r="I22" s="41">
        <v>0</v>
      </c>
      <c r="J22" s="41">
        <v>433.94322352552825</v>
      </c>
      <c r="K22" s="41">
        <v>8074.9303037946693</v>
      </c>
      <c r="L22" s="41">
        <f t="shared" si="1"/>
        <v>8694.5517050043036</v>
      </c>
      <c r="M22" s="120"/>
      <c r="N22" s="41">
        <v>169.57714854933531</v>
      </c>
      <c r="O22" s="41">
        <v>0</v>
      </c>
      <c r="P22" s="41">
        <v>441.78051968700396</v>
      </c>
      <c r="Q22" s="41">
        <v>9168.7198811940561</v>
      </c>
      <c r="R22" s="41">
        <f t="shared" si="2"/>
        <v>9780.0775494303962</v>
      </c>
      <c r="S22" s="111"/>
      <c r="T22" s="41">
        <v>197.37174646314492</v>
      </c>
      <c r="U22" s="41">
        <v>0</v>
      </c>
      <c r="V22" s="41">
        <v>493.94773610619757</v>
      </c>
      <c r="W22" s="41">
        <v>10518.429407076877</v>
      </c>
      <c r="X22" s="41">
        <f t="shared" si="3"/>
        <v>11209.74888964622</v>
      </c>
      <c r="Y22" s="108"/>
      <c r="Z22" s="41">
        <v>832.77387005829632</v>
      </c>
      <c r="AA22" s="41">
        <v>0</v>
      </c>
      <c r="AB22" s="41">
        <v>513.27527438287939</v>
      </c>
      <c r="AC22" s="41">
        <v>10225.807430945135</v>
      </c>
      <c r="AD22" s="41">
        <f t="shared" si="4"/>
        <v>11571.856575386311</v>
      </c>
      <c r="AE22" s="108"/>
      <c r="AF22" s="41">
        <v>882.81890626589404</v>
      </c>
      <c r="AG22" s="41">
        <v>0</v>
      </c>
      <c r="AH22" s="41">
        <v>544.16760665629465</v>
      </c>
      <c r="AI22" s="41">
        <v>10263.569747022813</v>
      </c>
      <c r="AJ22" s="41">
        <f t="shared" si="5"/>
        <v>11690.556259945002</v>
      </c>
      <c r="AL22" s="41"/>
      <c r="AM22" s="41"/>
      <c r="AN22" s="41"/>
      <c r="AO22" s="41"/>
      <c r="AP22" s="41">
        <v>12870.821918207323</v>
      </c>
      <c r="AR22" s="41">
        <v>966.06963191643274</v>
      </c>
      <c r="AS22" s="41">
        <v>0</v>
      </c>
      <c r="AT22" s="41">
        <v>673.73373213359525</v>
      </c>
      <c r="AU22" s="41">
        <v>12940.473988475669</v>
      </c>
      <c r="AV22" s="41">
        <v>14580.277352525696</v>
      </c>
    </row>
    <row r="23" spans="1:48" x14ac:dyDescent="0.2">
      <c r="A23" s="78">
        <v>18</v>
      </c>
      <c r="B23" s="77">
        <v>33.58455503210859</v>
      </c>
      <c r="C23" s="77">
        <v>0</v>
      </c>
      <c r="D23" s="77">
        <v>319.02662901185772</v>
      </c>
      <c r="E23" s="77">
        <v>5453.2270007071947</v>
      </c>
      <c r="F23" s="77">
        <f t="shared" si="0"/>
        <v>5805.838184751161</v>
      </c>
      <c r="G23" s="120"/>
      <c r="H23" s="77">
        <v>50.593966888600626</v>
      </c>
      <c r="I23" s="77">
        <v>0</v>
      </c>
      <c r="J23" s="77">
        <v>288.32010999337632</v>
      </c>
      <c r="K23" s="77">
        <v>6736.307588497486</v>
      </c>
      <c r="L23" s="77">
        <f t="shared" si="1"/>
        <v>7075.221665379463</v>
      </c>
      <c r="M23" s="120"/>
      <c r="N23" s="77">
        <v>56.260938379091719</v>
      </c>
      <c r="O23" s="77">
        <v>0</v>
      </c>
      <c r="P23" s="77">
        <v>312.86206937945525</v>
      </c>
      <c r="Q23" s="77">
        <v>7679.1326635337336</v>
      </c>
      <c r="R23" s="77">
        <f t="shared" si="2"/>
        <v>8048.2556712922806</v>
      </c>
      <c r="S23" s="111"/>
      <c r="T23" s="77">
        <v>55.486492807598388</v>
      </c>
      <c r="U23" s="77">
        <v>0</v>
      </c>
      <c r="V23" s="77">
        <v>346.07858191089088</v>
      </c>
      <c r="W23" s="77">
        <v>7779.778792993252</v>
      </c>
      <c r="X23" s="77">
        <f t="shared" si="3"/>
        <v>8181.343867711741</v>
      </c>
      <c r="Y23" s="108"/>
      <c r="Z23" s="77">
        <v>251.56873586358233</v>
      </c>
      <c r="AA23" s="77">
        <v>0</v>
      </c>
      <c r="AB23" s="77">
        <v>379.31125944661915</v>
      </c>
      <c r="AC23" s="77">
        <v>8241.7853727760721</v>
      </c>
      <c r="AD23" s="77">
        <f t="shared" si="4"/>
        <v>8872.6653680862728</v>
      </c>
      <c r="AE23" s="108"/>
      <c r="AF23" s="77">
        <v>310.71034305153125</v>
      </c>
      <c r="AG23" s="77">
        <v>0</v>
      </c>
      <c r="AH23" s="77">
        <v>434.65584457850645</v>
      </c>
      <c r="AI23" s="77">
        <v>8983.8513834266687</v>
      </c>
      <c r="AJ23" s="77">
        <f t="shared" si="5"/>
        <v>9729.2175710567062</v>
      </c>
      <c r="AL23" s="77"/>
      <c r="AM23" s="77"/>
      <c r="AN23" s="77"/>
      <c r="AO23" s="120"/>
      <c r="AP23" s="120">
        <v>10204.646472350261</v>
      </c>
      <c r="AR23" s="77">
        <v>53.568721652488492</v>
      </c>
      <c r="AS23" s="77">
        <v>0</v>
      </c>
      <c r="AT23" s="77">
        <v>479.8318552172604</v>
      </c>
      <c r="AU23" s="77">
        <v>9879.2815340927882</v>
      </c>
      <c r="AV23" s="77">
        <v>10412.682110962538</v>
      </c>
    </row>
    <row r="24" spans="1:48" x14ac:dyDescent="0.2">
      <c r="A24" s="40">
        <v>19</v>
      </c>
      <c r="B24" s="41">
        <v>1.1523440776257714</v>
      </c>
      <c r="C24" s="41">
        <v>0</v>
      </c>
      <c r="D24" s="41">
        <v>164.8441811772397</v>
      </c>
      <c r="E24" s="41">
        <v>4726.6834957579658</v>
      </c>
      <c r="F24" s="41">
        <f t="shared" si="0"/>
        <v>4892.6800210128313</v>
      </c>
      <c r="G24" s="120"/>
      <c r="H24" s="41">
        <v>1.2532412599138432</v>
      </c>
      <c r="I24" s="41">
        <v>0</v>
      </c>
      <c r="J24" s="41">
        <v>122.34278871461855</v>
      </c>
      <c r="K24" s="41">
        <v>6247.1974486655054</v>
      </c>
      <c r="L24" s="41">
        <f t="shared" si="1"/>
        <v>6370.7934786400374</v>
      </c>
      <c r="M24" s="120"/>
      <c r="N24" s="41">
        <v>1.3433067180289118</v>
      </c>
      <c r="O24" s="41">
        <v>0</v>
      </c>
      <c r="P24" s="41">
        <v>136.80689280891815</v>
      </c>
      <c r="Q24" s="41">
        <v>6801.8152411529882</v>
      </c>
      <c r="R24" s="41">
        <f t="shared" si="2"/>
        <v>6939.9654406799355</v>
      </c>
      <c r="S24" s="111"/>
      <c r="T24" s="41">
        <v>1.6607822686258036</v>
      </c>
      <c r="U24" s="41">
        <v>0</v>
      </c>
      <c r="V24" s="41">
        <v>143.08380867129588</v>
      </c>
      <c r="W24" s="41">
        <v>6300.965045230545</v>
      </c>
      <c r="X24" s="41">
        <f t="shared" si="3"/>
        <v>6445.7096361704671</v>
      </c>
      <c r="Y24" s="108"/>
      <c r="Z24" s="41">
        <v>0.38664151428713317</v>
      </c>
      <c r="AA24" s="41">
        <v>0</v>
      </c>
      <c r="AB24" s="41">
        <v>151.40777959018368</v>
      </c>
      <c r="AC24" s="41">
        <v>6546.971671473395</v>
      </c>
      <c r="AD24" s="41">
        <f t="shared" si="4"/>
        <v>6698.7660925778655</v>
      </c>
      <c r="AE24" s="108"/>
      <c r="AF24" s="41">
        <v>0.3888729514124849</v>
      </c>
      <c r="AG24" s="41">
        <v>0</v>
      </c>
      <c r="AH24" s="41">
        <v>173.20603038826016</v>
      </c>
      <c r="AI24" s="41">
        <v>7949.4653374011896</v>
      </c>
      <c r="AJ24" s="41">
        <f t="shared" si="5"/>
        <v>8123.0602407408624</v>
      </c>
      <c r="AL24" s="41"/>
      <c r="AM24" s="41"/>
      <c r="AN24" s="41"/>
      <c r="AO24" s="41"/>
      <c r="AP24" s="41">
        <v>8668.455932347355</v>
      </c>
      <c r="AR24" s="41">
        <v>0.38663539349152648</v>
      </c>
      <c r="AS24" s="41">
        <v>0</v>
      </c>
      <c r="AT24" s="41">
        <v>210.94978691291809</v>
      </c>
      <c r="AU24" s="41">
        <v>8370.4942375171922</v>
      </c>
      <c r="AV24" s="41">
        <v>8581.8306598236013</v>
      </c>
    </row>
    <row r="25" spans="1:48" x14ac:dyDescent="0.2">
      <c r="A25" s="78">
        <v>20</v>
      </c>
      <c r="B25" s="77">
        <v>0</v>
      </c>
      <c r="C25" s="77">
        <v>0</v>
      </c>
      <c r="D25" s="77">
        <v>125.14465832518131</v>
      </c>
      <c r="E25" s="77">
        <v>4206.3226073136511</v>
      </c>
      <c r="F25" s="77">
        <f t="shared" si="0"/>
        <v>4331.467265638832</v>
      </c>
      <c r="G25" s="120"/>
      <c r="H25" s="77">
        <v>0</v>
      </c>
      <c r="I25" s="77">
        <v>0</v>
      </c>
      <c r="J25" s="77">
        <v>89.594496697224855</v>
      </c>
      <c r="K25" s="77">
        <v>5568.3865870831005</v>
      </c>
      <c r="L25" s="77">
        <f t="shared" si="1"/>
        <v>5657.9810837803252</v>
      </c>
      <c r="M25" s="120"/>
      <c r="N25" s="77">
        <v>0</v>
      </c>
      <c r="O25" s="77">
        <v>0</v>
      </c>
      <c r="P25" s="77">
        <v>86.643231080386442</v>
      </c>
      <c r="Q25" s="77">
        <v>5808.4294321890229</v>
      </c>
      <c r="R25" s="77">
        <f t="shared" si="2"/>
        <v>5895.0726632694095</v>
      </c>
      <c r="S25" s="111"/>
      <c r="T25" s="77">
        <v>0</v>
      </c>
      <c r="U25" s="77">
        <v>0</v>
      </c>
      <c r="V25" s="77">
        <v>96.39119983929173</v>
      </c>
      <c r="W25" s="77">
        <v>5530.441292817356</v>
      </c>
      <c r="X25" s="77">
        <f t="shared" si="3"/>
        <v>5626.8324926566474</v>
      </c>
      <c r="Y25" s="108"/>
      <c r="Z25" s="77">
        <v>0</v>
      </c>
      <c r="AA25" s="77">
        <v>0</v>
      </c>
      <c r="AB25" s="77">
        <v>94.235707773816003</v>
      </c>
      <c r="AC25" s="77">
        <v>5862.6441236323217</v>
      </c>
      <c r="AD25" s="77">
        <f t="shared" si="4"/>
        <v>5956.8798314061378</v>
      </c>
      <c r="AE25" s="108"/>
      <c r="AF25" s="77">
        <v>0</v>
      </c>
      <c r="AG25" s="77">
        <v>0</v>
      </c>
      <c r="AH25" s="77">
        <v>91.675183974263945</v>
      </c>
      <c r="AI25" s="77">
        <v>6321.9684843949035</v>
      </c>
      <c r="AJ25" s="77">
        <f t="shared" si="5"/>
        <v>6413.6436683691672</v>
      </c>
      <c r="AL25" s="77"/>
      <c r="AM25" s="77"/>
      <c r="AN25" s="77"/>
      <c r="AO25" s="120"/>
      <c r="AP25" s="120">
        <v>6770.0382993531512</v>
      </c>
      <c r="AQ25" s="107"/>
      <c r="AR25" s="77">
        <v>0</v>
      </c>
      <c r="AS25" s="77">
        <v>0</v>
      </c>
      <c r="AT25" s="77">
        <v>89.622260297631229</v>
      </c>
      <c r="AU25" s="77">
        <v>7218.5731373027484</v>
      </c>
      <c r="AV25" s="77">
        <v>7308.1953976003797</v>
      </c>
    </row>
    <row r="26" spans="1:48" x14ac:dyDescent="0.2">
      <c r="A26" s="40">
        <v>21</v>
      </c>
      <c r="B26" s="41">
        <v>0</v>
      </c>
      <c r="C26" s="41">
        <v>0</v>
      </c>
      <c r="D26" s="41">
        <v>96.95040315971427</v>
      </c>
      <c r="E26" s="41">
        <v>3622.8699773846688</v>
      </c>
      <c r="F26" s="41">
        <f t="shared" si="0"/>
        <v>3719.8203805443832</v>
      </c>
      <c r="G26" s="120"/>
      <c r="H26" s="41">
        <v>0</v>
      </c>
      <c r="I26" s="41">
        <v>0</v>
      </c>
      <c r="J26" s="41">
        <v>59.367047394445855</v>
      </c>
      <c r="K26" s="41">
        <v>5267.7586049412985</v>
      </c>
      <c r="L26" s="41">
        <f t="shared" si="1"/>
        <v>5327.1256523357442</v>
      </c>
      <c r="M26" s="120"/>
      <c r="N26" s="41">
        <v>0</v>
      </c>
      <c r="O26" s="41">
        <v>0</v>
      </c>
      <c r="P26" s="41">
        <v>57.786144631130682</v>
      </c>
      <c r="Q26" s="41">
        <v>5152.1145219608907</v>
      </c>
      <c r="R26" s="41">
        <f t="shared" si="2"/>
        <v>5209.9006665920215</v>
      </c>
      <c r="S26" s="111"/>
      <c r="T26" s="41">
        <v>0</v>
      </c>
      <c r="U26" s="41">
        <v>0</v>
      </c>
      <c r="V26" s="41">
        <v>62.323013765902218</v>
      </c>
      <c r="W26" s="41">
        <v>5314.5927628404816</v>
      </c>
      <c r="X26" s="41">
        <f t="shared" si="3"/>
        <v>5376.9157766063836</v>
      </c>
      <c r="Y26" s="108"/>
      <c r="Z26" s="41">
        <v>0</v>
      </c>
      <c r="AA26" s="41">
        <v>0</v>
      </c>
      <c r="AB26" s="41">
        <v>67.270645827546119</v>
      </c>
      <c r="AC26" s="41">
        <v>5889.3903825459229</v>
      </c>
      <c r="AD26" s="41">
        <f t="shared" si="4"/>
        <v>5956.661028373469</v>
      </c>
      <c r="AE26" s="108"/>
      <c r="AF26" s="41">
        <v>0</v>
      </c>
      <c r="AG26" s="41">
        <v>0</v>
      </c>
      <c r="AH26" s="41">
        <v>60.368010602565576</v>
      </c>
      <c r="AI26" s="41">
        <v>5566.0323310422045</v>
      </c>
      <c r="AJ26" s="41">
        <f t="shared" si="5"/>
        <v>5626.4003416447704</v>
      </c>
      <c r="AL26" s="41"/>
      <c r="AM26" s="41"/>
      <c r="AN26" s="41"/>
      <c r="AO26" s="41"/>
      <c r="AP26" s="41">
        <v>5862.0369797429057</v>
      </c>
      <c r="AR26" s="41">
        <v>0</v>
      </c>
      <c r="AS26" s="41">
        <v>0</v>
      </c>
      <c r="AT26" s="41">
        <v>51.13543171176309</v>
      </c>
      <c r="AU26" s="41">
        <v>6792.8966523199861</v>
      </c>
      <c r="AV26" s="41">
        <v>6844.032084031749</v>
      </c>
    </row>
    <row r="27" spans="1:48" x14ac:dyDescent="0.2">
      <c r="A27" s="78">
        <v>22</v>
      </c>
      <c r="B27" s="77">
        <v>0</v>
      </c>
      <c r="C27" s="77">
        <v>0</v>
      </c>
      <c r="D27" s="77">
        <v>1.3584277448813975</v>
      </c>
      <c r="E27" s="77">
        <v>3029.173927261686</v>
      </c>
      <c r="F27" s="77">
        <f t="shared" si="0"/>
        <v>3030.5323550065673</v>
      </c>
      <c r="G27" s="120"/>
      <c r="H27" s="77">
        <v>0</v>
      </c>
      <c r="I27" s="77">
        <v>0</v>
      </c>
      <c r="J27" s="77">
        <v>59.116019399591394</v>
      </c>
      <c r="K27" s="77">
        <v>3612.6965685740206</v>
      </c>
      <c r="L27" s="77">
        <f t="shared" si="1"/>
        <v>3671.8125879736122</v>
      </c>
      <c r="M27" s="120"/>
      <c r="N27" s="77">
        <v>0</v>
      </c>
      <c r="O27" s="77">
        <v>0</v>
      </c>
      <c r="P27" s="77">
        <v>61.339314251485852</v>
      </c>
      <c r="Q27" s="77">
        <v>4217.0774681363282</v>
      </c>
      <c r="R27" s="77">
        <f t="shared" si="2"/>
        <v>4278.4167823878142</v>
      </c>
      <c r="S27" s="111"/>
      <c r="T27" s="77">
        <v>0</v>
      </c>
      <c r="U27" s="77">
        <v>0</v>
      </c>
      <c r="V27" s="77">
        <v>59.620746888694811</v>
      </c>
      <c r="W27" s="77">
        <v>3696.9759560675852</v>
      </c>
      <c r="X27" s="77">
        <f t="shared" si="3"/>
        <v>3756.5967029562798</v>
      </c>
      <c r="Y27" s="108"/>
      <c r="Z27" s="77">
        <v>0</v>
      </c>
      <c r="AA27" s="77">
        <v>0</v>
      </c>
      <c r="AB27" s="77">
        <v>63.70721850249307</v>
      </c>
      <c r="AC27" s="77">
        <v>3865.5280488736576</v>
      </c>
      <c r="AD27" s="77">
        <f t="shared" si="4"/>
        <v>3929.2352673761507</v>
      </c>
      <c r="AE27" s="108"/>
      <c r="AF27" s="77">
        <v>0</v>
      </c>
      <c r="AG27" s="77">
        <v>0</v>
      </c>
      <c r="AH27" s="77">
        <v>63.429603374559932</v>
      </c>
      <c r="AI27" s="77">
        <v>4102.1567958471533</v>
      </c>
      <c r="AJ27" s="77">
        <f t="shared" si="5"/>
        <v>4165.5863992217128</v>
      </c>
      <c r="AL27" s="77"/>
      <c r="AM27" s="77"/>
      <c r="AN27" s="77"/>
      <c r="AO27" s="120"/>
      <c r="AP27" s="120">
        <v>4310.0469024606928</v>
      </c>
      <c r="AQ27" s="107"/>
      <c r="AR27" s="77">
        <v>0</v>
      </c>
      <c r="AS27" s="77">
        <v>0</v>
      </c>
      <c r="AT27" s="77">
        <v>58.605509555528627</v>
      </c>
      <c r="AU27" s="77">
        <v>5165.1308012831341</v>
      </c>
      <c r="AV27" s="77">
        <v>5223.7363108386626</v>
      </c>
    </row>
    <row r="28" spans="1:48" x14ac:dyDescent="0.2">
      <c r="A28" s="40">
        <v>23</v>
      </c>
      <c r="B28" s="41">
        <v>0</v>
      </c>
      <c r="C28" s="41">
        <v>0</v>
      </c>
      <c r="D28" s="41">
        <v>0.82182822148778356</v>
      </c>
      <c r="E28" s="41">
        <v>2334.0139367703018</v>
      </c>
      <c r="F28" s="41">
        <f t="shared" si="0"/>
        <v>2334.8357649917898</v>
      </c>
      <c r="G28" s="120"/>
      <c r="H28" s="41">
        <v>0</v>
      </c>
      <c r="I28" s="41">
        <v>0</v>
      </c>
      <c r="J28" s="41">
        <v>69.564630752251787</v>
      </c>
      <c r="K28" s="41">
        <v>2286.9292485215292</v>
      </c>
      <c r="L28" s="41">
        <f t="shared" si="1"/>
        <v>2356.4938792737812</v>
      </c>
      <c r="M28" s="120"/>
      <c r="N28" s="41">
        <v>0</v>
      </c>
      <c r="O28" s="41">
        <v>0</v>
      </c>
      <c r="P28" s="41">
        <v>65.071056418995397</v>
      </c>
      <c r="Q28" s="41">
        <v>2347.278633283373</v>
      </c>
      <c r="R28" s="41">
        <f t="shared" si="2"/>
        <v>2412.3496897023683</v>
      </c>
      <c r="S28" s="111"/>
      <c r="T28" s="41">
        <v>0</v>
      </c>
      <c r="U28" s="41">
        <v>0</v>
      </c>
      <c r="V28" s="41">
        <v>69.468013197581143</v>
      </c>
      <c r="W28" s="41">
        <v>2744.0552998757889</v>
      </c>
      <c r="X28" s="41">
        <f t="shared" si="3"/>
        <v>2813.52331307337</v>
      </c>
      <c r="Y28" s="108"/>
      <c r="Z28" s="41">
        <v>0</v>
      </c>
      <c r="AA28" s="41">
        <v>0</v>
      </c>
      <c r="AB28" s="41">
        <v>77.413092575974417</v>
      </c>
      <c r="AC28" s="41">
        <v>3294.6294014340933</v>
      </c>
      <c r="AD28" s="41">
        <f t="shared" si="4"/>
        <v>3372.0424940100679</v>
      </c>
      <c r="AE28" s="108"/>
      <c r="AF28" s="41">
        <v>0</v>
      </c>
      <c r="AG28" s="41">
        <v>0</v>
      </c>
      <c r="AH28" s="41">
        <v>74.69663816515191</v>
      </c>
      <c r="AI28" s="41">
        <v>2872.4345862539003</v>
      </c>
      <c r="AJ28" s="41">
        <f t="shared" si="5"/>
        <v>2947.1312244190522</v>
      </c>
      <c r="AL28" s="41"/>
      <c r="AM28" s="41"/>
      <c r="AN28" s="41"/>
      <c r="AO28" s="41"/>
      <c r="AP28" s="41">
        <v>2982.6443722185836</v>
      </c>
      <c r="AR28" s="41">
        <v>0</v>
      </c>
      <c r="AS28" s="41">
        <v>0</v>
      </c>
      <c r="AT28" s="41">
        <v>66.773147705861078</v>
      </c>
      <c r="AU28" s="41">
        <v>3835.540617048749</v>
      </c>
      <c r="AV28" s="41">
        <v>3902.31376475461</v>
      </c>
    </row>
    <row r="29" spans="1:48" x14ac:dyDescent="0.2">
      <c r="A29" s="78">
        <v>24</v>
      </c>
      <c r="B29" s="77">
        <v>0</v>
      </c>
      <c r="C29" s="77">
        <v>0</v>
      </c>
      <c r="D29" s="77">
        <v>0.7850399485027566</v>
      </c>
      <c r="E29" s="77">
        <v>2062.6645641846999</v>
      </c>
      <c r="F29" s="77">
        <f t="shared" si="0"/>
        <v>2063.4496041332027</v>
      </c>
      <c r="G29" s="120"/>
      <c r="H29" s="77">
        <v>0</v>
      </c>
      <c r="I29" s="77">
        <v>0</v>
      </c>
      <c r="J29" s="77">
        <v>77.458188715685068</v>
      </c>
      <c r="K29" s="77">
        <v>1928.1440644082891</v>
      </c>
      <c r="L29" s="77">
        <f t="shared" si="1"/>
        <v>2005.6022531239742</v>
      </c>
      <c r="M29" s="120"/>
      <c r="N29" s="77">
        <v>0</v>
      </c>
      <c r="O29" s="77">
        <v>0</v>
      </c>
      <c r="P29" s="77">
        <v>75.354487141562728</v>
      </c>
      <c r="Q29" s="77">
        <v>1681.4163919990835</v>
      </c>
      <c r="R29" s="77">
        <f t="shared" si="2"/>
        <v>1756.7708791406462</v>
      </c>
      <c r="S29" s="111"/>
      <c r="T29" s="77">
        <v>0</v>
      </c>
      <c r="U29" s="77">
        <v>0</v>
      </c>
      <c r="V29" s="77">
        <v>77.417595186609915</v>
      </c>
      <c r="W29" s="77">
        <v>2229.925684229258</v>
      </c>
      <c r="X29" s="77">
        <f t="shared" si="3"/>
        <v>2307.343279415868</v>
      </c>
      <c r="Y29" s="108"/>
      <c r="Z29" s="77">
        <v>0</v>
      </c>
      <c r="AA29" s="77">
        <v>0</v>
      </c>
      <c r="AB29" s="77">
        <v>78.717386348641583</v>
      </c>
      <c r="AC29" s="77">
        <v>2266.5178859283469</v>
      </c>
      <c r="AD29" s="77">
        <f t="shared" si="4"/>
        <v>2345.2352722769883</v>
      </c>
      <c r="AE29" s="108"/>
      <c r="AF29" s="77">
        <v>0</v>
      </c>
      <c r="AG29" s="77">
        <v>0</v>
      </c>
      <c r="AH29" s="77">
        <v>80.380432062980589</v>
      </c>
      <c r="AI29" s="77">
        <v>2175.0947051299236</v>
      </c>
      <c r="AJ29" s="77">
        <f t="shared" si="5"/>
        <v>2255.4751371929042</v>
      </c>
      <c r="AL29" s="77"/>
      <c r="AM29" s="77"/>
      <c r="AN29" s="77"/>
      <c r="AO29" s="120"/>
      <c r="AP29" s="120">
        <v>2299.0536221562197</v>
      </c>
      <c r="AQ29" s="107"/>
      <c r="AR29" s="77">
        <v>0</v>
      </c>
      <c r="AS29" s="77">
        <v>0</v>
      </c>
      <c r="AT29" s="77">
        <v>71.351229768196717</v>
      </c>
      <c r="AU29" s="77">
        <v>3136.3142160841626</v>
      </c>
      <c r="AV29" s="77">
        <v>3207.6654458523594</v>
      </c>
    </row>
    <row r="30" spans="1:48" x14ac:dyDescent="0.2">
      <c r="A30" s="40">
        <v>25</v>
      </c>
      <c r="B30" s="41">
        <v>0</v>
      </c>
      <c r="C30" s="41">
        <v>0</v>
      </c>
      <c r="D30" s="41">
        <v>0.6343344165445427</v>
      </c>
      <c r="E30" s="41">
        <v>1495.435384670224</v>
      </c>
      <c r="F30" s="41">
        <f t="shared" si="0"/>
        <v>1496.0697190867686</v>
      </c>
      <c r="G30" s="120"/>
      <c r="H30" s="41">
        <v>0</v>
      </c>
      <c r="I30" s="41">
        <v>0</v>
      </c>
      <c r="J30" s="41">
        <v>0</v>
      </c>
      <c r="K30" s="41">
        <v>1482.6424279458886</v>
      </c>
      <c r="L30" s="41">
        <f t="shared" si="1"/>
        <v>1482.6424279458886</v>
      </c>
      <c r="M30" s="120"/>
      <c r="N30" s="41">
        <v>0</v>
      </c>
      <c r="O30" s="41">
        <v>0</v>
      </c>
      <c r="P30" s="41">
        <v>0</v>
      </c>
      <c r="Q30" s="41">
        <v>1510.9794901022403</v>
      </c>
      <c r="R30" s="41">
        <f t="shared" si="2"/>
        <v>1510.9794901022403</v>
      </c>
      <c r="S30" s="111"/>
      <c r="T30" s="41">
        <v>0</v>
      </c>
      <c r="U30" s="41">
        <v>0</v>
      </c>
      <c r="V30" s="41">
        <v>0</v>
      </c>
      <c r="W30" s="41">
        <v>1502.9162320948476</v>
      </c>
      <c r="X30" s="41">
        <f t="shared" si="3"/>
        <v>1502.9162320948476</v>
      </c>
      <c r="Y30" s="108"/>
      <c r="Z30" s="41">
        <v>0</v>
      </c>
      <c r="AA30" s="41">
        <v>0</v>
      </c>
      <c r="AB30" s="41">
        <v>0</v>
      </c>
      <c r="AC30" s="41">
        <v>1781.9594308333503</v>
      </c>
      <c r="AD30" s="41">
        <f t="shared" si="4"/>
        <v>1781.9594308333503</v>
      </c>
      <c r="AE30" s="108"/>
      <c r="AF30" s="41">
        <v>0</v>
      </c>
      <c r="AG30" s="41">
        <v>0</v>
      </c>
      <c r="AH30" s="41">
        <v>0</v>
      </c>
      <c r="AI30" s="41">
        <v>1771.6942824691305</v>
      </c>
      <c r="AJ30" s="41">
        <f t="shared" si="5"/>
        <v>1771.6942824691305</v>
      </c>
      <c r="AL30" s="41"/>
      <c r="AM30" s="41"/>
      <c r="AN30" s="41"/>
      <c r="AO30" s="41"/>
      <c r="AP30" s="41">
        <v>1801.4172508027127</v>
      </c>
      <c r="AR30" s="41">
        <v>0</v>
      </c>
      <c r="AS30" s="41">
        <v>0</v>
      </c>
      <c r="AT30" s="41">
        <v>0</v>
      </c>
      <c r="AU30" s="41">
        <v>2595.8945638728728</v>
      </c>
      <c r="AV30" s="41">
        <v>2595.8945638728728</v>
      </c>
    </row>
    <row r="31" spans="1:48" x14ac:dyDescent="0.2">
      <c r="A31" s="78">
        <v>26</v>
      </c>
      <c r="B31" s="77">
        <v>0</v>
      </c>
      <c r="C31" s="77">
        <v>0</v>
      </c>
      <c r="D31" s="77">
        <v>0.46717779399984249</v>
      </c>
      <c r="E31" s="77">
        <v>1298.8446067308837</v>
      </c>
      <c r="F31" s="77">
        <f t="shared" si="0"/>
        <v>1299.3117845248835</v>
      </c>
      <c r="G31" s="120"/>
      <c r="H31" s="77">
        <v>0</v>
      </c>
      <c r="I31" s="77">
        <v>0</v>
      </c>
      <c r="J31" s="77">
        <v>0</v>
      </c>
      <c r="K31" s="77">
        <v>951.15626734495856</v>
      </c>
      <c r="L31" s="77">
        <f t="shared" si="1"/>
        <v>951.15626734495856</v>
      </c>
      <c r="M31" s="120"/>
      <c r="N31" s="77">
        <v>0</v>
      </c>
      <c r="O31" s="77">
        <v>0</v>
      </c>
      <c r="P31" s="77">
        <v>0</v>
      </c>
      <c r="Q31" s="77">
        <v>1169.6098927578191</v>
      </c>
      <c r="R31" s="77">
        <f t="shared" si="2"/>
        <v>1169.6098927578191</v>
      </c>
      <c r="S31" s="111"/>
      <c r="T31" s="77">
        <v>0</v>
      </c>
      <c r="U31" s="77">
        <v>0</v>
      </c>
      <c r="V31" s="77">
        <v>0</v>
      </c>
      <c r="W31" s="77">
        <v>1121.531130490499</v>
      </c>
      <c r="X31" s="77">
        <f t="shared" si="3"/>
        <v>1121.531130490499</v>
      </c>
      <c r="Y31" s="108"/>
      <c r="Z31" s="77">
        <v>0</v>
      </c>
      <c r="AA31" s="77">
        <v>0</v>
      </c>
      <c r="AB31" s="77">
        <v>0</v>
      </c>
      <c r="AC31" s="77">
        <v>1390.4493782952209</v>
      </c>
      <c r="AD31" s="77">
        <f t="shared" si="4"/>
        <v>1390.4493782952209</v>
      </c>
      <c r="AE31" s="108"/>
      <c r="AF31" s="77">
        <v>0</v>
      </c>
      <c r="AG31" s="77">
        <v>0</v>
      </c>
      <c r="AH31" s="77">
        <v>0</v>
      </c>
      <c r="AI31" s="77">
        <v>1530.6258152321825</v>
      </c>
      <c r="AJ31" s="77">
        <f t="shared" si="5"/>
        <v>1530.6258152321825</v>
      </c>
      <c r="AL31" s="77"/>
      <c r="AM31" s="77"/>
      <c r="AN31" s="77"/>
      <c r="AO31" s="120"/>
      <c r="AP31" s="120">
        <v>1604.815179299912</v>
      </c>
      <c r="AQ31" s="107"/>
      <c r="AR31" s="77">
        <v>0</v>
      </c>
      <c r="AS31" s="77">
        <v>0</v>
      </c>
      <c r="AT31" s="77">
        <v>0</v>
      </c>
      <c r="AU31" s="77">
        <v>2074.0808281654436</v>
      </c>
      <c r="AV31" s="77">
        <v>2074.0808281654436</v>
      </c>
    </row>
    <row r="32" spans="1:48" x14ac:dyDescent="0.2">
      <c r="A32" s="40">
        <v>27</v>
      </c>
      <c r="B32" s="41">
        <v>0</v>
      </c>
      <c r="C32" s="41">
        <v>0</v>
      </c>
      <c r="D32" s="41">
        <v>0</v>
      </c>
      <c r="E32" s="41">
        <v>1094.2092232085388</v>
      </c>
      <c r="F32" s="41">
        <f t="shared" si="0"/>
        <v>1094.2092232085388</v>
      </c>
      <c r="G32" s="120"/>
      <c r="H32" s="41">
        <v>0</v>
      </c>
      <c r="I32" s="41">
        <v>0</v>
      </c>
      <c r="J32" s="41">
        <v>0</v>
      </c>
      <c r="K32" s="41">
        <v>722.55035834848741</v>
      </c>
      <c r="L32" s="41">
        <f t="shared" si="1"/>
        <v>722.55035834848741</v>
      </c>
      <c r="M32" s="120"/>
      <c r="N32" s="41">
        <v>0</v>
      </c>
      <c r="O32" s="41">
        <v>0</v>
      </c>
      <c r="P32" s="41">
        <v>0</v>
      </c>
      <c r="Q32" s="41">
        <v>780.26981324309429</v>
      </c>
      <c r="R32" s="41">
        <f t="shared" si="2"/>
        <v>780.26981324309429</v>
      </c>
      <c r="S32" s="111"/>
      <c r="T32" s="41">
        <v>0</v>
      </c>
      <c r="U32" s="41">
        <v>0</v>
      </c>
      <c r="V32" s="41">
        <v>0</v>
      </c>
      <c r="W32" s="41">
        <v>987.05281029569312</v>
      </c>
      <c r="X32" s="41">
        <f t="shared" si="3"/>
        <v>987.05281029569312</v>
      </c>
      <c r="Y32" s="108"/>
      <c r="Z32" s="41">
        <v>0</v>
      </c>
      <c r="AA32" s="41">
        <v>0</v>
      </c>
      <c r="AB32" s="41">
        <v>0</v>
      </c>
      <c r="AC32" s="41">
        <v>1188.8478669684571</v>
      </c>
      <c r="AD32" s="41">
        <f t="shared" si="4"/>
        <v>1188.8478669684571</v>
      </c>
      <c r="AE32" s="108"/>
      <c r="AF32" s="41">
        <v>0</v>
      </c>
      <c r="AG32" s="41">
        <v>0</v>
      </c>
      <c r="AH32" s="41">
        <v>0</v>
      </c>
      <c r="AI32" s="41">
        <v>1190.3764016780135</v>
      </c>
      <c r="AJ32" s="41">
        <f t="shared" si="5"/>
        <v>1190.3764016780135</v>
      </c>
      <c r="AL32" s="41"/>
      <c r="AM32" s="41"/>
      <c r="AN32" s="41"/>
      <c r="AO32" s="41"/>
      <c r="AP32" s="41">
        <v>1283.7720247663563</v>
      </c>
      <c r="AR32" s="41">
        <v>0</v>
      </c>
      <c r="AS32" s="41">
        <v>0</v>
      </c>
      <c r="AT32" s="41">
        <v>0</v>
      </c>
      <c r="AU32" s="41">
        <v>1664.6622367979405</v>
      </c>
      <c r="AV32" s="41">
        <v>1664.6622367979405</v>
      </c>
    </row>
    <row r="33" spans="1:48" x14ac:dyDescent="0.2">
      <c r="A33" s="78">
        <v>28</v>
      </c>
      <c r="B33" s="77">
        <v>0</v>
      </c>
      <c r="C33" s="77">
        <v>0</v>
      </c>
      <c r="D33" s="77">
        <v>0</v>
      </c>
      <c r="E33" s="77">
        <v>1037.6848241541686</v>
      </c>
      <c r="F33" s="77">
        <f t="shared" si="0"/>
        <v>1037.6848241541686</v>
      </c>
      <c r="G33" s="120"/>
      <c r="H33" s="77">
        <v>0</v>
      </c>
      <c r="I33" s="77">
        <v>0</v>
      </c>
      <c r="J33" s="77">
        <v>0</v>
      </c>
      <c r="K33" s="77">
        <v>683.00120770059027</v>
      </c>
      <c r="L33" s="77">
        <f t="shared" si="1"/>
        <v>683.00120770059027</v>
      </c>
      <c r="M33" s="120"/>
      <c r="N33" s="77">
        <v>0</v>
      </c>
      <c r="O33" s="77">
        <v>0</v>
      </c>
      <c r="P33" s="77">
        <v>0</v>
      </c>
      <c r="Q33" s="77">
        <v>667.39382208939389</v>
      </c>
      <c r="R33" s="77">
        <f t="shared" si="2"/>
        <v>667.39382208939389</v>
      </c>
      <c r="S33" s="111"/>
      <c r="T33" s="77">
        <v>0</v>
      </c>
      <c r="U33" s="77">
        <v>0</v>
      </c>
      <c r="V33" s="77">
        <v>0</v>
      </c>
      <c r="W33" s="77">
        <v>770.36969628005193</v>
      </c>
      <c r="X33" s="77">
        <f t="shared" si="3"/>
        <v>770.36969628005193</v>
      </c>
      <c r="Y33" s="108"/>
      <c r="Z33" s="77">
        <v>0</v>
      </c>
      <c r="AA33" s="77">
        <v>0</v>
      </c>
      <c r="AB33" s="77">
        <v>0</v>
      </c>
      <c r="AC33" s="77">
        <v>940.66967668147606</v>
      </c>
      <c r="AD33" s="77">
        <f t="shared" si="4"/>
        <v>940.66967668147606</v>
      </c>
      <c r="AE33" s="108"/>
      <c r="AF33" s="77">
        <v>0</v>
      </c>
      <c r="AG33" s="77">
        <v>0</v>
      </c>
      <c r="AH33" s="77">
        <v>0</v>
      </c>
      <c r="AI33" s="77">
        <v>1171.073613293989</v>
      </c>
      <c r="AJ33" s="77">
        <f t="shared" si="5"/>
        <v>1171.073613293989</v>
      </c>
      <c r="AL33" s="77"/>
      <c r="AM33" s="77"/>
      <c r="AN33" s="77"/>
      <c r="AO33" s="120"/>
      <c r="AP33" s="120">
        <v>1233.3160479180663</v>
      </c>
      <c r="AQ33" s="107"/>
      <c r="AR33" s="77">
        <v>0</v>
      </c>
      <c r="AS33" s="77">
        <v>0</v>
      </c>
      <c r="AT33" s="77">
        <v>0</v>
      </c>
      <c r="AU33" s="77">
        <v>1555.4456197145937</v>
      </c>
      <c r="AV33" s="77">
        <v>1555.4456197145937</v>
      </c>
    </row>
    <row r="34" spans="1:48" x14ac:dyDescent="0.2">
      <c r="A34" s="40">
        <v>29</v>
      </c>
      <c r="B34" s="41">
        <v>0</v>
      </c>
      <c r="C34" s="41">
        <v>0</v>
      </c>
      <c r="D34" s="41">
        <v>0</v>
      </c>
      <c r="E34" s="41">
        <v>800.36013109825285</v>
      </c>
      <c r="F34" s="41">
        <f t="shared" si="0"/>
        <v>800.36013109825285</v>
      </c>
      <c r="G34" s="120"/>
      <c r="H34" s="41">
        <v>0</v>
      </c>
      <c r="I34" s="41">
        <v>0</v>
      </c>
      <c r="J34" s="41">
        <v>0</v>
      </c>
      <c r="K34" s="41">
        <v>648.06193904646227</v>
      </c>
      <c r="L34" s="41">
        <f t="shared" si="1"/>
        <v>648.06193904646227</v>
      </c>
      <c r="M34" s="120"/>
      <c r="N34" s="41">
        <v>0</v>
      </c>
      <c r="O34" s="41">
        <v>0</v>
      </c>
      <c r="P34" s="41">
        <v>0</v>
      </c>
      <c r="Q34" s="41">
        <v>706.7193852106376</v>
      </c>
      <c r="R34" s="41">
        <f t="shared" si="2"/>
        <v>706.7193852106376</v>
      </c>
      <c r="S34" s="111"/>
      <c r="T34" s="41">
        <v>0</v>
      </c>
      <c r="U34" s="41">
        <v>0</v>
      </c>
      <c r="V34" s="41">
        <v>0</v>
      </c>
      <c r="W34" s="41">
        <v>590.9388588431101</v>
      </c>
      <c r="X34" s="41">
        <f t="shared" si="3"/>
        <v>590.9388588431101</v>
      </c>
      <c r="Y34" s="108"/>
      <c r="Z34" s="41">
        <v>0</v>
      </c>
      <c r="AA34" s="41">
        <v>0</v>
      </c>
      <c r="AB34" s="41">
        <v>0</v>
      </c>
      <c r="AC34" s="41">
        <v>948.00820127204645</v>
      </c>
      <c r="AD34" s="41">
        <f t="shared" si="4"/>
        <v>948.00820127204645</v>
      </c>
      <c r="AE34" s="108"/>
      <c r="AF34" s="41">
        <v>0</v>
      </c>
      <c r="AG34" s="41">
        <v>0</v>
      </c>
      <c r="AH34" s="41">
        <v>0</v>
      </c>
      <c r="AI34" s="41">
        <v>1012.2134201061841</v>
      </c>
      <c r="AJ34" s="41">
        <f t="shared" si="5"/>
        <v>1012.2134201061841</v>
      </c>
      <c r="AL34" s="41"/>
      <c r="AM34" s="41"/>
      <c r="AN34" s="41"/>
      <c r="AO34" s="41"/>
      <c r="AP34" s="41">
        <v>1051.0217646943795</v>
      </c>
      <c r="AR34" s="41">
        <v>0</v>
      </c>
      <c r="AS34" s="41">
        <v>0</v>
      </c>
      <c r="AT34" s="41">
        <v>0</v>
      </c>
      <c r="AU34" s="41">
        <v>1453.3567834680739</v>
      </c>
      <c r="AV34" s="41">
        <v>1453.3567834680739</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7367.8407797745549</v>
      </c>
      <c r="D39" s="68">
        <f>SUM(H5:H10)</f>
        <v>8313.7480253022422</v>
      </c>
      <c r="E39" s="67">
        <f>SUM(N5:N10)</f>
        <v>7728.9576001712321</v>
      </c>
      <c r="F39" s="68">
        <f>SUM(T5:T10)</f>
        <v>7713.5634604618408</v>
      </c>
      <c r="G39" s="64">
        <f>SUM(Z5:Z10)</f>
        <v>12053.151996157132</v>
      </c>
      <c r="H39" s="99">
        <f>SUM(AF5:AF10)</f>
        <v>12636.234623603779</v>
      </c>
      <c r="I39" s="81">
        <f>SUM(AR5:AR10)</f>
        <v>13965.432658878341</v>
      </c>
      <c r="J39" s="3"/>
    </row>
    <row r="40" spans="1:48" x14ac:dyDescent="0.2">
      <c r="A40" s="53"/>
      <c r="B40" s="128" t="s">
        <v>45</v>
      </c>
      <c r="C40" s="129">
        <f>SUM(B11:B16)</f>
        <v>7083.5817166267298</v>
      </c>
      <c r="D40" s="55">
        <f>SUM(H11:H16)</f>
        <v>8085.8367837955147</v>
      </c>
      <c r="E40" s="129">
        <f>SUM(N11:N16)</f>
        <v>7458.4549393655307</v>
      </c>
      <c r="F40" s="55">
        <f>SUM(T11:T16)</f>
        <v>7395.7733284820324</v>
      </c>
      <c r="G40" s="129">
        <f>SUM(Z11:Z16)</f>
        <v>11655.654477650851</v>
      </c>
      <c r="H40" s="130">
        <f>SUM(AF11:AF16)</f>
        <v>12264.086500292193</v>
      </c>
      <c r="I40" s="143">
        <f>SUM(AR11:AR16)</f>
        <v>13645.018347616367</v>
      </c>
      <c r="J40" s="3"/>
    </row>
    <row r="41" spans="1:48" x14ac:dyDescent="0.2">
      <c r="A41" s="70"/>
      <c r="B41" s="66" t="s">
        <v>46</v>
      </c>
      <c r="C41" s="64">
        <f>SUM(B17:B22)</f>
        <v>5845.5663613874694</v>
      </c>
      <c r="D41" s="65">
        <f>SUM(H17:H22)</f>
        <v>6742.0112143633496</v>
      </c>
      <c r="E41" s="64">
        <f>SUM(N17:N22)</f>
        <v>6171.3789882964456</v>
      </c>
      <c r="F41" s="65">
        <f>SUM(T17:T22)</f>
        <v>6131.2737327068526</v>
      </c>
      <c r="G41" s="64">
        <f>SUM(Z17:Z22)</f>
        <v>10416.89651570465</v>
      </c>
      <c r="H41" s="99">
        <f>SUM(AF17:AF22)</f>
        <v>10952.076050554479</v>
      </c>
      <c r="I41" s="81">
        <f>SUM(AR17:AR22)</f>
        <v>12292.458063647104</v>
      </c>
      <c r="J41" s="3"/>
    </row>
    <row r="42" spans="1:48" x14ac:dyDescent="0.2">
      <c r="A42" s="131"/>
      <c r="B42" s="132" t="s">
        <v>47</v>
      </c>
      <c r="C42" s="133">
        <f>SUM(B5:B22)</f>
        <v>20296.988857788758</v>
      </c>
      <c r="D42" s="134">
        <f>SUM(H5:H22)</f>
        <v>23141.596023461105</v>
      </c>
      <c r="E42" s="133">
        <f>SUM(N5:N22)</f>
        <v>21358.791527833211</v>
      </c>
      <c r="F42" s="134">
        <f>SUM(T5:T22)</f>
        <v>21240.610521650728</v>
      </c>
      <c r="G42" s="129">
        <f>SUM(Z5:Z22)</f>
        <v>34125.702989512632</v>
      </c>
      <c r="H42" s="130">
        <f>SUM(AF5:AF22)</f>
        <v>35852.397174450452</v>
      </c>
      <c r="I42" s="143">
        <f>SUM(AR5:AR22)</f>
        <v>39902.909070141817</v>
      </c>
      <c r="J42" s="3"/>
    </row>
    <row r="43" spans="1:48" x14ac:dyDescent="0.2">
      <c r="A43" s="71" t="s">
        <v>1</v>
      </c>
      <c r="B43" s="69" t="s">
        <v>44</v>
      </c>
      <c r="C43" s="67">
        <f>SUM(C5:C10)</f>
        <v>8373.8345197153139</v>
      </c>
      <c r="D43" s="68">
        <f>SUM(I5:I10)</f>
        <v>7616.9783479895141</v>
      </c>
      <c r="E43" s="67">
        <f>SUM(O5:O10)</f>
        <v>9688.0015309241771</v>
      </c>
      <c r="F43" s="68">
        <f>SUM(U5:U10)</f>
        <v>9628.79456402289</v>
      </c>
      <c r="G43" s="67">
        <f>SUM(AA5:AA10)</f>
        <v>12204.568779424157</v>
      </c>
      <c r="H43" s="100">
        <f>SUM(AG5:AG10)</f>
        <v>12548.136520935108</v>
      </c>
      <c r="I43" s="85">
        <f>SUM(AS5:AS10)</f>
        <v>15859.653747506727</v>
      </c>
      <c r="J43" s="3"/>
    </row>
    <row r="44" spans="1:48" x14ac:dyDescent="0.2">
      <c r="A44" s="53"/>
      <c r="B44" s="128" t="s">
        <v>45</v>
      </c>
      <c r="C44" s="129">
        <f>SUM(C11:C16)</f>
        <v>499.36974920399848</v>
      </c>
      <c r="D44" s="55">
        <f>SUM(I11:I16)</f>
        <v>901.90393625891602</v>
      </c>
      <c r="E44" s="129">
        <f>SUM(O11:O16)</f>
        <v>843.97912839243088</v>
      </c>
      <c r="F44" s="55">
        <f>SUM(U11:U16)</f>
        <v>1038.3108754515722</v>
      </c>
      <c r="G44" s="129">
        <f>SUM(AA11:AA16)</f>
        <v>1550.5489945222635</v>
      </c>
      <c r="H44" s="130">
        <f>SUM(AG11:AG16)</f>
        <v>1523.0007882364534</v>
      </c>
      <c r="I44" s="143">
        <f>SUM(AS11:AS16)</f>
        <v>1897.3874605604535</v>
      </c>
      <c r="J44" s="3"/>
    </row>
    <row r="45" spans="1:48" x14ac:dyDescent="0.2">
      <c r="A45" s="66"/>
      <c r="B45" s="66" t="s">
        <v>46</v>
      </c>
      <c r="C45" s="64">
        <f>SUM(C17:C22)</f>
        <v>0</v>
      </c>
      <c r="D45" s="65">
        <f>SUM(I17:I22)</f>
        <v>0</v>
      </c>
      <c r="E45" s="64">
        <f>SUM(O17:O22)</f>
        <v>0</v>
      </c>
      <c r="F45" s="65">
        <f>SUM(U17:U22)</f>
        <v>0</v>
      </c>
      <c r="G45" s="64">
        <f>SUM(AA17:AA22)</f>
        <v>111.78689322549722</v>
      </c>
      <c r="H45" s="99">
        <f>SUM(AG17:AG22)</f>
        <v>99.254968869091783</v>
      </c>
      <c r="I45" s="81">
        <f>SUM(AS17:AS22)</f>
        <v>119.87192393479489</v>
      </c>
      <c r="J45" s="3"/>
    </row>
    <row r="46" spans="1:48" x14ac:dyDescent="0.2">
      <c r="A46" s="132"/>
      <c r="B46" s="132" t="s">
        <v>47</v>
      </c>
      <c r="C46" s="133">
        <f>SUM(C5:C22)</f>
        <v>8873.2042689193131</v>
      </c>
      <c r="D46" s="134">
        <f>SUM(I5:I22)</f>
        <v>8518.8822842484296</v>
      </c>
      <c r="E46" s="133">
        <f>SUM(O5:O22)</f>
        <v>10531.980659316609</v>
      </c>
      <c r="F46" s="134">
        <f>SUM(U5:U22)</f>
        <v>10667.105439474462</v>
      </c>
      <c r="G46" s="133">
        <f>SUM(AA5:AA22)</f>
        <v>13866.904667171919</v>
      </c>
      <c r="H46" s="135">
        <f>SUM(AG5:AG22)</f>
        <v>14170.392278040654</v>
      </c>
      <c r="I46" s="145">
        <f>SUM(AS5:AS22)</f>
        <v>17876.913132001977</v>
      </c>
      <c r="J46" s="3"/>
    </row>
    <row r="47" spans="1:48" x14ac:dyDescent="0.2">
      <c r="A47" s="69" t="s">
        <v>48</v>
      </c>
      <c r="B47" s="69" t="s">
        <v>44</v>
      </c>
      <c r="C47" s="67">
        <f>SUM(D5:D10)</f>
        <v>2331.3286726710039</v>
      </c>
      <c r="D47" s="68">
        <f>SUM(J5:J10)</f>
        <v>2267.7314164239942</v>
      </c>
      <c r="E47" s="67">
        <f>SUM(P5:P10)</f>
        <v>2298.924396247322</v>
      </c>
      <c r="F47" s="68">
        <f>SUM(V5:V10)</f>
        <v>2525.9077960385589</v>
      </c>
      <c r="G47" s="64">
        <f>SUM(AB5:AB10)</f>
        <v>2727.7133342189882</v>
      </c>
      <c r="H47" s="99">
        <f>SUM(AH5:AH10)</f>
        <v>2790.968850853013</v>
      </c>
      <c r="I47" s="81">
        <f>SUM(AT5:AT10)</f>
        <v>2967.8845442120833</v>
      </c>
      <c r="J47" s="3"/>
    </row>
    <row r="48" spans="1:48" x14ac:dyDescent="0.2">
      <c r="A48" s="54"/>
      <c r="B48" s="128" t="s">
        <v>45</v>
      </c>
      <c r="C48" s="129">
        <f>SUM(D11:D16)</f>
        <v>2317.7483397847227</v>
      </c>
      <c r="D48" s="55">
        <f>SUM(J11:J16)</f>
        <v>2391.1166192690034</v>
      </c>
      <c r="E48" s="129">
        <f>SUM(P11:P16)</f>
        <v>2479.3761398383776</v>
      </c>
      <c r="F48" s="55">
        <f>SUM(V11:V16)</f>
        <v>2753.7086936675842</v>
      </c>
      <c r="G48" s="129">
        <f>SUM(AB11:AB16)</f>
        <v>2847.2781981110711</v>
      </c>
      <c r="H48" s="130">
        <f>SUM(AH11:AH16)</f>
        <v>2984.3130735277509</v>
      </c>
      <c r="I48" s="143">
        <f>SUM(AT11:AT16)</f>
        <v>3577.0756913606501</v>
      </c>
      <c r="J48" s="3"/>
    </row>
    <row r="49" spans="1:10" x14ac:dyDescent="0.2">
      <c r="A49" s="66"/>
      <c r="B49" s="66" t="s">
        <v>46</v>
      </c>
      <c r="C49" s="64">
        <f>SUM(D17:D22)</f>
        <v>2620.5224546346981</v>
      </c>
      <c r="D49" s="65">
        <f>SUM(J17:J22)</f>
        <v>2664.4426867769748</v>
      </c>
      <c r="E49" s="64">
        <f>SUM(P17:P22)</f>
        <v>2733.6399866945367</v>
      </c>
      <c r="F49" s="65">
        <f>SUM(V17:V22)</f>
        <v>3114.6922014623005</v>
      </c>
      <c r="G49" s="64">
        <f>SUM(AB17:AB22)</f>
        <v>3224.9842103113242</v>
      </c>
      <c r="H49" s="99">
        <f>SUM(AH17:AH22)</f>
        <v>3455.744248909004</v>
      </c>
      <c r="I49" s="81">
        <f>SUM(AT17:AT22)</f>
        <v>4204.1430218742707</v>
      </c>
      <c r="J49" s="3"/>
    </row>
    <row r="50" spans="1:10" x14ac:dyDescent="0.2">
      <c r="A50" s="132"/>
      <c r="B50" s="132" t="s">
        <v>47</v>
      </c>
      <c r="C50" s="133">
        <f>SUM(D5:D22)</f>
        <v>7269.5994670904238</v>
      </c>
      <c r="D50" s="134">
        <f>SUM(J5:J22)</f>
        <v>7323.290722469972</v>
      </c>
      <c r="E50" s="133">
        <f>SUM(P5:P22)</f>
        <v>7511.9405227802354</v>
      </c>
      <c r="F50" s="134">
        <f>SUM(V5:V22)</f>
        <v>8394.3086911684441</v>
      </c>
      <c r="G50" s="129">
        <f>SUM(AB5:AB22)</f>
        <v>8799.9757426413835</v>
      </c>
      <c r="H50" s="130">
        <f>SUM(AH5:AH22)</f>
        <v>9231.0261732897652</v>
      </c>
      <c r="I50" s="143">
        <f>SUM(AT5:AT22)</f>
        <v>10749.103257447005</v>
      </c>
      <c r="J50" s="3"/>
    </row>
    <row r="51" spans="1:10" x14ac:dyDescent="0.2">
      <c r="A51" s="69" t="s">
        <v>3</v>
      </c>
      <c r="B51" s="69" t="s">
        <v>44</v>
      </c>
      <c r="C51" s="67">
        <f>SUM(E5:E10)</f>
        <v>459.26269510827444</v>
      </c>
      <c r="D51" s="68">
        <f>SUM(K5:K10)</f>
        <v>517.34856701344597</v>
      </c>
      <c r="E51" s="67">
        <f>SUM(Q5:Q10)</f>
        <v>677.13254002432132</v>
      </c>
      <c r="F51" s="68">
        <f>SUM(W5:W10)</f>
        <v>747.60595477253105</v>
      </c>
      <c r="G51" s="67">
        <f>SUM(AC5:AC10)</f>
        <v>605.51387202505748</v>
      </c>
      <c r="H51" s="100">
        <f>SUM(AI5:AI10)</f>
        <v>546.12995299760928</v>
      </c>
      <c r="I51" s="85">
        <f>SUM(AU5:AU10)</f>
        <v>681.21842826857903</v>
      </c>
      <c r="J51" s="3"/>
    </row>
    <row r="52" spans="1:10" x14ac:dyDescent="0.2">
      <c r="A52" s="54"/>
      <c r="B52" s="128" t="s">
        <v>45</v>
      </c>
      <c r="C52" s="129">
        <f>SUM(E11:E16)</f>
        <v>45016.25264565213</v>
      </c>
      <c r="D52" s="55">
        <f>SUM(K11:K16)</f>
        <v>47839.440775657058</v>
      </c>
      <c r="E52" s="129">
        <f>SUM(Q11:Q16)</f>
        <v>57741.780170769518</v>
      </c>
      <c r="F52" s="55">
        <f>SUM(W11:W16)</f>
        <v>60676.556921250252</v>
      </c>
      <c r="G52" s="129">
        <f>SUM(AC11:AC16)</f>
        <v>56768.314341169491</v>
      </c>
      <c r="H52" s="130">
        <f>SUM(AI11:AI16)</f>
        <v>57118.52283972739</v>
      </c>
      <c r="I52" s="143">
        <f>SUM(AU11:AU16)</f>
        <v>73119.878639251663</v>
      </c>
      <c r="J52" s="3"/>
    </row>
    <row r="53" spans="1:10" x14ac:dyDescent="0.2">
      <c r="A53" s="66"/>
      <c r="B53" s="66" t="s">
        <v>46</v>
      </c>
      <c r="C53" s="64">
        <f>SUM(E17:E22)</f>
        <v>53108.616740330275</v>
      </c>
      <c r="D53" s="65">
        <f>SUM(K17:K22)</f>
        <v>53164.037711586439</v>
      </c>
      <c r="E53" s="64">
        <f>SUM(Q17:Q22)</f>
        <v>62501.587150491316</v>
      </c>
      <c r="F53" s="65">
        <f>SUM(W17:W22)</f>
        <v>69850.532851883618</v>
      </c>
      <c r="G53" s="64">
        <f>SUM(AC17:AC22)</f>
        <v>66554.623014711411</v>
      </c>
      <c r="H53" s="99">
        <f>SUM(AI17:AI22)</f>
        <v>66194.659440109754</v>
      </c>
      <c r="I53" s="81">
        <f>SUM(AU17:AU22)</f>
        <v>84183.549760612121</v>
      </c>
      <c r="J53" s="3"/>
    </row>
    <row r="54" spans="1:10" x14ac:dyDescent="0.2">
      <c r="A54" s="132"/>
      <c r="B54" s="132" t="s">
        <v>47</v>
      </c>
      <c r="C54" s="133">
        <f>SUM(E5:E22)</f>
        <v>98584.132081090676</v>
      </c>
      <c r="D54" s="134">
        <f>SUM(K5:K22)</f>
        <v>101520.82705425697</v>
      </c>
      <c r="E54" s="133">
        <f>SUM(Q5:Q22)</f>
        <v>120920.49986128516</v>
      </c>
      <c r="F54" s="134">
        <f>SUM(W5:W22)</f>
        <v>131274.69572790639</v>
      </c>
      <c r="G54" s="133">
        <f>SUM(AC5:AC22)</f>
        <v>123928.45122790597</v>
      </c>
      <c r="H54" s="135">
        <f>SUM(AI5:AI22)</f>
        <v>123859.31223283475</v>
      </c>
      <c r="I54" s="145">
        <f>SUM(AU5:AU22)</f>
        <v>157984.64682813236</v>
      </c>
      <c r="J54" s="3"/>
    </row>
    <row r="55" spans="1:10" x14ac:dyDescent="0.2">
      <c r="A55" s="69" t="s">
        <v>49</v>
      </c>
      <c r="B55" s="69" t="s">
        <v>44</v>
      </c>
      <c r="C55" s="67">
        <f t="shared" ref="C55:I58" si="6">SUM(C39,C43,C47,C51)</f>
        <v>18532.266667269148</v>
      </c>
      <c r="D55" s="68">
        <f t="shared" si="6"/>
        <v>18715.806356729197</v>
      </c>
      <c r="E55" s="67">
        <f t="shared" si="6"/>
        <v>20393.016067367054</v>
      </c>
      <c r="F55" s="68">
        <f t="shared" si="6"/>
        <v>20615.871775295822</v>
      </c>
      <c r="G55" s="64">
        <f t="shared" si="6"/>
        <v>27590.947981825335</v>
      </c>
      <c r="H55" s="99">
        <f t="shared" si="6"/>
        <v>28521.469948389509</v>
      </c>
      <c r="I55" s="85">
        <f t="shared" si="6"/>
        <v>33474.189378865725</v>
      </c>
      <c r="J55" s="76">
        <f>I55*100/I$58</f>
        <v>14.778006033274677</v>
      </c>
    </row>
    <row r="56" spans="1:10" x14ac:dyDescent="0.2">
      <c r="A56" s="54"/>
      <c r="B56" s="128" t="s">
        <v>45</v>
      </c>
      <c r="C56" s="129">
        <f t="shared" si="6"/>
        <v>54916.952451267585</v>
      </c>
      <c r="D56" s="55">
        <f t="shared" si="6"/>
        <v>59218.298114980491</v>
      </c>
      <c r="E56" s="129">
        <f t="shared" si="6"/>
        <v>68523.590378365858</v>
      </c>
      <c r="F56" s="55">
        <f t="shared" si="6"/>
        <v>71864.349818851435</v>
      </c>
      <c r="G56" s="129">
        <f t="shared" si="6"/>
        <v>72821.796011453669</v>
      </c>
      <c r="H56" s="130">
        <f t="shared" si="6"/>
        <v>73889.923201783793</v>
      </c>
      <c r="I56" s="143">
        <f t="shared" si="6"/>
        <v>92239.360138789139</v>
      </c>
      <c r="J56" s="76">
        <f>I56*100/I$58</f>
        <v>40.721339214775355</v>
      </c>
    </row>
    <row r="57" spans="1:10" x14ac:dyDescent="0.2">
      <c r="A57" s="66"/>
      <c r="B57" s="66" t="s">
        <v>46</v>
      </c>
      <c r="C57" s="64">
        <f t="shared" si="6"/>
        <v>61574.705556352441</v>
      </c>
      <c r="D57" s="65">
        <f t="shared" si="6"/>
        <v>62570.491612726764</v>
      </c>
      <c r="E57" s="64">
        <f t="shared" si="6"/>
        <v>71406.6061254823</v>
      </c>
      <c r="F57" s="65">
        <f t="shared" si="6"/>
        <v>79096.498786052776</v>
      </c>
      <c r="G57" s="64">
        <f t="shared" si="6"/>
        <v>80308.290633952885</v>
      </c>
      <c r="H57" s="99">
        <f t="shared" si="6"/>
        <v>80701.734708442324</v>
      </c>
      <c r="I57" s="81">
        <f t="shared" si="6"/>
        <v>100800.02277006829</v>
      </c>
      <c r="J57" s="76">
        <f>I57*100/I$58</f>
        <v>44.500654751949966</v>
      </c>
    </row>
    <row r="58" spans="1:10" x14ac:dyDescent="0.2">
      <c r="A58" s="132"/>
      <c r="B58" s="132" t="s">
        <v>47</v>
      </c>
      <c r="C58" s="133">
        <f t="shared" si="6"/>
        <v>135023.92467488919</v>
      </c>
      <c r="D58" s="134">
        <f t="shared" si="6"/>
        <v>140504.59608443646</v>
      </c>
      <c r="E58" s="133">
        <f t="shared" si="6"/>
        <v>160323.21257121523</v>
      </c>
      <c r="F58" s="135">
        <f t="shared" si="6"/>
        <v>171576.72038020001</v>
      </c>
      <c r="G58" s="133">
        <f t="shared" si="6"/>
        <v>180721.03462723191</v>
      </c>
      <c r="H58" s="135">
        <f t="shared" si="6"/>
        <v>183113.12785861563</v>
      </c>
      <c r="I58" s="145">
        <f t="shared" si="6"/>
        <v>226513.57228772316</v>
      </c>
      <c r="J58" s="76"/>
    </row>
    <row r="59" spans="1:10" x14ac:dyDescent="0.2">
      <c r="F59" s="71"/>
      <c r="G59" s="68"/>
      <c r="H59" s="68"/>
    </row>
    <row r="60" spans="1:10" x14ac:dyDescent="0.2">
      <c r="F60" s="70"/>
      <c r="G60" s="70"/>
      <c r="H60" s="70"/>
    </row>
    <row r="61" spans="1:10" x14ac:dyDescent="0.2">
      <c r="F61" s="70"/>
      <c r="G61" s="70"/>
      <c r="H61" s="70"/>
    </row>
    <row r="62" spans="1:10" x14ac:dyDescent="0.2">
      <c r="B62" s="2"/>
      <c r="C62" s="2"/>
      <c r="D62" s="2"/>
      <c r="E62" s="2"/>
      <c r="F62" s="70"/>
      <c r="G62" s="70"/>
      <c r="H62" s="70"/>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86" t="s">
        <v>64</v>
      </c>
      <c r="I69" s="152">
        <v>2019</v>
      </c>
    </row>
    <row r="70" spans="1:9" x14ac:dyDescent="0.2">
      <c r="A70" s="57" t="str">
        <f t="shared" ref="A70:A98" si="7">A4</f>
        <v>Prenatal</v>
      </c>
      <c r="B70" s="58">
        <f t="shared" ref="B70:B98" si="8">F4</f>
        <v>347.02693418788306</v>
      </c>
      <c r="C70" s="58">
        <f t="shared" ref="C70:C98" si="9">L4</f>
        <v>404.86522451011945</v>
      </c>
      <c r="D70" s="58">
        <f t="shared" ref="D70:D98" si="10">R4</f>
        <v>414.40238232713739</v>
      </c>
      <c r="E70" s="58">
        <f t="shared" ref="E70:E98" si="11">X4</f>
        <v>465.90015088644356</v>
      </c>
      <c r="F70" s="58">
        <f t="shared" ref="F70:F98" si="12">AD4</f>
        <v>905.48468346950403</v>
      </c>
      <c r="G70" s="58">
        <f t="shared" ref="G70:G98" si="13">AJ4</f>
        <v>671.41612328527901</v>
      </c>
      <c r="H70" s="58">
        <f>AP4</f>
        <v>712.87238688655464</v>
      </c>
      <c r="I70" s="147">
        <f t="shared" ref="I70:I98" si="14">AV4</f>
        <v>230.58121882076028</v>
      </c>
    </row>
    <row r="71" spans="1:9" x14ac:dyDescent="0.2">
      <c r="A71" s="2">
        <f t="shared" si="7"/>
        <v>0</v>
      </c>
      <c r="B71" s="108">
        <f t="shared" si="8"/>
        <v>1697.6157423395994</v>
      </c>
      <c r="C71" s="108">
        <f t="shared" si="9"/>
        <v>1878.0349957346675</v>
      </c>
      <c r="D71" s="108">
        <f t="shared" si="10"/>
        <v>1776.6778521794836</v>
      </c>
      <c r="E71" s="108">
        <f t="shared" si="11"/>
        <v>1835.6746975363462</v>
      </c>
      <c r="F71" s="108">
        <f t="shared" si="12"/>
        <v>2759.3408973510914</v>
      </c>
      <c r="G71" s="108">
        <f t="shared" si="13"/>
        <v>3047.6682335323408</v>
      </c>
      <c r="H71" s="59">
        <f t="shared" ref="H71:H98" si="15">AP5</f>
        <v>3247.7381443425375</v>
      </c>
      <c r="I71" s="146">
        <f t="shared" si="14"/>
        <v>3246.2471990680274</v>
      </c>
    </row>
    <row r="72" spans="1:9" x14ac:dyDescent="0.2">
      <c r="A72" s="57">
        <f t="shared" si="7"/>
        <v>1</v>
      </c>
      <c r="B72" s="58">
        <f t="shared" si="8"/>
        <v>1613.7223386512258</v>
      </c>
      <c r="C72" s="58">
        <f t="shared" si="9"/>
        <v>1784.0326594266371</v>
      </c>
      <c r="D72" s="58">
        <f t="shared" si="10"/>
        <v>1674.4154143453934</v>
      </c>
      <c r="E72" s="58">
        <f t="shared" si="11"/>
        <v>1724.4495502211612</v>
      </c>
      <c r="F72" s="58">
        <f t="shared" si="12"/>
        <v>2783.399192918816</v>
      </c>
      <c r="G72" s="58">
        <f t="shared" si="13"/>
        <v>2912.8826819890005</v>
      </c>
      <c r="H72" s="58">
        <f t="shared" si="15"/>
        <v>3080.8557817478895</v>
      </c>
      <c r="I72" s="147">
        <f t="shared" si="14"/>
        <v>3199.0996986036325</v>
      </c>
    </row>
    <row r="73" spans="1:9" x14ac:dyDescent="0.2">
      <c r="A73" s="2">
        <f t="shared" si="7"/>
        <v>2</v>
      </c>
      <c r="B73" s="108">
        <f t="shared" si="8"/>
        <v>1641.6638180591567</v>
      </c>
      <c r="C73" s="108">
        <f t="shared" si="9"/>
        <v>1812.4528690739874</v>
      </c>
      <c r="D73" s="108">
        <f t="shared" si="10"/>
        <v>1701.4280342785532</v>
      </c>
      <c r="E73" s="108">
        <f t="shared" si="11"/>
        <v>1763.3828854111423</v>
      </c>
      <c r="F73" s="108">
        <f t="shared" si="12"/>
        <v>2896.3471398033234</v>
      </c>
      <c r="G73" s="108">
        <f t="shared" si="13"/>
        <v>2912.2974250477237</v>
      </c>
      <c r="H73" s="59">
        <f t="shared" si="15"/>
        <v>3073.0222270295649</v>
      </c>
      <c r="I73" s="146">
        <f t="shared" si="14"/>
        <v>3243.0890511163288</v>
      </c>
    </row>
    <row r="74" spans="1:9" x14ac:dyDescent="0.2">
      <c r="A74" s="57">
        <f t="shared" si="7"/>
        <v>3</v>
      </c>
      <c r="B74" s="58">
        <f t="shared" si="8"/>
        <v>3618.0970742871386</v>
      </c>
      <c r="C74" s="58">
        <f t="shared" si="9"/>
        <v>3229.0068970696316</v>
      </c>
      <c r="D74" s="58">
        <f t="shared" si="10"/>
        <v>3897.2887219907379</v>
      </c>
      <c r="E74" s="58">
        <f t="shared" si="11"/>
        <v>3668.0295987747104</v>
      </c>
      <c r="F74" s="58">
        <f t="shared" si="12"/>
        <v>5261.7914674791627</v>
      </c>
      <c r="G74" s="58">
        <f t="shared" si="13"/>
        <v>5497.3910234034192</v>
      </c>
      <c r="H74" s="58">
        <f t="shared" si="15"/>
        <v>5674.9944638800134</v>
      </c>
      <c r="I74" s="147">
        <f t="shared" si="14"/>
        <v>6395.9668162295902</v>
      </c>
    </row>
    <row r="75" spans="1:9" x14ac:dyDescent="0.2">
      <c r="A75" s="2">
        <f t="shared" si="7"/>
        <v>4</v>
      </c>
      <c r="B75" s="108">
        <f t="shared" si="8"/>
        <v>4567.6090543371229</v>
      </c>
      <c r="C75" s="108">
        <f t="shared" si="9"/>
        <v>4412.1680374521866</v>
      </c>
      <c r="D75" s="108">
        <f t="shared" si="10"/>
        <v>5215.0590395927975</v>
      </c>
      <c r="E75" s="108">
        <f t="shared" si="11"/>
        <v>4664.7785275727429</v>
      </c>
      <c r="F75" s="108">
        <f t="shared" si="12"/>
        <v>6290.8090809986224</v>
      </c>
      <c r="G75" s="108">
        <f t="shared" si="13"/>
        <v>6398.4757304175355</v>
      </c>
      <c r="H75" s="59">
        <f t="shared" si="15"/>
        <v>6961.4952712613385</v>
      </c>
      <c r="I75" s="146">
        <f t="shared" si="14"/>
        <v>7694.8904468364017</v>
      </c>
    </row>
    <row r="76" spans="1:9" x14ac:dyDescent="0.2">
      <c r="A76" s="57">
        <f t="shared" si="7"/>
        <v>5</v>
      </c>
      <c r="B76" s="58">
        <f t="shared" si="8"/>
        <v>5393.558639594904</v>
      </c>
      <c r="C76" s="58">
        <f t="shared" si="9"/>
        <v>5600.1108979720866</v>
      </c>
      <c r="D76" s="58">
        <f t="shared" si="10"/>
        <v>6128.1470049800855</v>
      </c>
      <c r="E76" s="58">
        <f t="shared" si="11"/>
        <v>6959.5565157797173</v>
      </c>
      <c r="F76" s="58">
        <f t="shared" si="12"/>
        <v>7599.2602032743198</v>
      </c>
      <c r="G76" s="58">
        <f t="shared" si="13"/>
        <v>7752.7548539994914</v>
      </c>
      <c r="H76" s="58">
        <f t="shared" si="15"/>
        <v>8210.1453684581811</v>
      </c>
      <c r="I76" s="147">
        <f t="shared" si="14"/>
        <v>9694.8961670117496</v>
      </c>
    </row>
    <row r="77" spans="1:9" x14ac:dyDescent="0.2">
      <c r="A77" s="2">
        <f t="shared" si="7"/>
        <v>6</v>
      </c>
      <c r="B77" s="108">
        <f t="shared" si="8"/>
        <v>8443.6552877080103</v>
      </c>
      <c r="C77" s="108">
        <f t="shared" si="9"/>
        <v>8983.5507680811243</v>
      </c>
      <c r="D77" s="108">
        <f t="shared" si="10"/>
        <v>10347.788824755498</v>
      </c>
      <c r="E77" s="108">
        <f t="shared" si="11"/>
        <v>10589.259927771596</v>
      </c>
      <c r="F77" s="108">
        <f t="shared" si="12"/>
        <v>11749.344090553106</v>
      </c>
      <c r="G77" s="108">
        <f t="shared" si="13"/>
        <v>10850.118246114733</v>
      </c>
      <c r="H77" s="59">
        <f t="shared" si="15"/>
        <v>11944.194295304163</v>
      </c>
      <c r="I77" s="146">
        <f t="shared" si="14"/>
        <v>12894.337308444086</v>
      </c>
    </row>
    <row r="78" spans="1:9" x14ac:dyDescent="0.2">
      <c r="A78" s="57">
        <f t="shared" si="7"/>
        <v>7</v>
      </c>
      <c r="B78" s="58">
        <f t="shared" si="8"/>
        <v>9635.7361264294977</v>
      </c>
      <c r="C78" s="58">
        <f t="shared" si="9"/>
        <v>10072.802238540105</v>
      </c>
      <c r="D78" s="58">
        <f t="shared" si="10"/>
        <v>11626.782011759629</v>
      </c>
      <c r="E78" s="58">
        <f t="shared" si="11"/>
        <v>11978.987819858008</v>
      </c>
      <c r="F78" s="58">
        <f t="shared" si="12"/>
        <v>12188.592970060226</v>
      </c>
      <c r="G78" s="58">
        <f t="shared" si="13"/>
        <v>12480.27530970885</v>
      </c>
      <c r="H78" s="58">
        <f t="shared" si="15"/>
        <v>13369.099268928916</v>
      </c>
      <c r="I78" s="147">
        <f t="shared" si="14"/>
        <v>15503.720354241634</v>
      </c>
    </row>
    <row r="79" spans="1:9" x14ac:dyDescent="0.2">
      <c r="A79" s="2">
        <f t="shared" si="7"/>
        <v>8</v>
      </c>
      <c r="B79" s="108">
        <f t="shared" si="8"/>
        <v>9398.1978125027417</v>
      </c>
      <c r="C79" s="108">
        <f t="shared" si="9"/>
        <v>10245.910773244155</v>
      </c>
      <c r="D79" s="108">
        <f t="shared" si="10"/>
        <v>11710.152941770139</v>
      </c>
      <c r="E79" s="108">
        <f t="shared" si="11"/>
        <v>11980.906844232199</v>
      </c>
      <c r="F79" s="108">
        <f t="shared" si="12"/>
        <v>12322.15869236357</v>
      </c>
      <c r="G79" s="108">
        <f t="shared" si="13"/>
        <v>12691.984277688318</v>
      </c>
      <c r="H79" s="59">
        <f t="shared" si="15"/>
        <v>13397.301619700249</v>
      </c>
      <c r="I79" s="146">
        <f t="shared" si="14"/>
        <v>15725.595061444563</v>
      </c>
    </row>
    <row r="80" spans="1:9" x14ac:dyDescent="0.2">
      <c r="A80" s="57">
        <f t="shared" si="7"/>
        <v>9</v>
      </c>
      <c r="B80" s="58">
        <f t="shared" si="8"/>
        <v>8990.8261582593805</v>
      </c>
      <c r="C80" s="58">
        <f t="shared" si="9"/>
        <v>9927.943589471317</v>
      </c>
      <c r="D80" s="58">
        <f t="shared" si="10"/>
        <v>11685.010353766114</v>
      </c>
      <c r="E80" s="58">
        <f t="shared" si="11"/>
        <v>12761.003241708688</v>
      </c>
      <c r="F80" s="58">
        <f t="shared" si="12"/>
        <v>12512.869002794359</v>
      </c>
      <c r="G80" s="58">
        <f t="shared" si="13"/>
        <v>12908.1499707611</v>
      </c>
      <c r="H80" s="58">
        <f t="shared" si="15"/>
        <v>13324.150706095379</v>
      </c>
      <c r="I80" s="147">
        <f t="shared" si="14"/>
        <v>15644.124315645149</v>
      </c>
    </row>
    <row r="81" spans="1:9" x14ac:dyDescent="0.2">
      <c r="A81" s="2">
        <f t="shared" si="7"/>
        <v>10</v>
      </c>
      <c r="B81" s="108">
        <f t="shared" si="8"/>
        <v>9073.3387165338645</v>
      </c>
      <c r="C81" s="108">
        <f t="shared" si="9"/>
        <v>10232.304792092074</v>
      </c>
      <c r="D81" s="108">
        <f t="shared" si="10"/>
        <v>11652.452979366437</v>
      </c>
      <c r="E81" s="108">
        <f t="shared" si="11"/>
        <v>12225.267499400039</v>
      </c>
      <c r="F81" s="108">
        <f t="shared" si="12"/>
        <v>11932.772594612376</v>
      </c>
      <c r="G81" s="108">
        <f t="shared" si="13"/>
        <v>12320.739530990877</v>
      </c>
      <c r="H81" s="59">
        <f t="shared" si="15"/>
        <v>13007.304495788148</v>
      </c>
      <c r="I81" s="146">
        <f t="shared" si="14"/>
        <v>16208.655383477007</v>
      </c>
    </row>
    <row r="82" spans="1:9" x14ac:dyDescent="0.2">
      <c r="A82" s="57">
        <f t="shared" si="7"/>
        <v>11</v>
      </c>
      <c r="B82" s="58">
        <f t="shared" si="8"/>
        <v>9375.1983498340851</v>
      </c>
      <c r="C82" s="58">
        <f t="shared" si="9"/>
        <v>9755.7859535517164</v>
      </c>
      <c r="D82" s="58">
        <f t="shared" si="10"/>
        <v>11501.403266948048</v>
      </c>
      <c r="E82" s="58">
        <f t="shared" si="11"/>
        <v>12328.924485880911</v>
      </c>
      <c r="F82" s="58">
        <f t="shared" si="12"/>
        <v>12116.058661070039</v>
      </c>
      <c r="G82" s="58">
        <f t="shared" si="13"/>
        <v>12638.655866519901</v>
      </c>
      <c r="H82" s="58">
        <f t="shared" si="15"/>
        <v>13182.483515098878</v>
      </c>
      <c r="I82" s="147">
        <f t="shared" si="14"/>
        <v>16262.927715536704</v>
      </c>
    </row>
    <row r="83" spans="1:9" x14ac:dyDescent="0.2">
      <c r="A83" s="2">
        <f t="shared" si="7"/>
        <v>12</v>
      </c>
      <c r="B83" s="108">
        <f t="shared" si="8"/>
        <v>10067.817927304248</v>
      </c>
      <c r="C83" s="108">
        <f t="shared" si="9"/>
        <v>10845.882524150875</v>
      </c>
      <c r="D83" s="108">
        <f t="shared" si="10"/>
        <v>12606.634948130275</v>
      </c>
      <c r="E83" s="108">
        <f t="shared" si="11"/>
        <v>13499.585602154586</v>
      </c>
      <c r="F83" s="108">
        <f t="shared" si="12"/>
        <v>14181.1581685729</v>
      </c>
      <c r="G83" s="108">
        <f t="shared" si="13"/>
        <v>13706.158444769495</v>
      </c>
      <c r="H83" s="59">
        <f t="shared" si="15"/>
        <v>13832.334088525931</v>
      </c>
      <c r="I83" s="146">
        <f t="shared" si="14"/>
        <v>17220.752791209954</v>
      </c>
    </row>
    <row r="84" spans="1:9" x14ac:dyDescent="0.2">
      <c r="A84" s="57">
        <f t="shared" si="7"/>
        <v>13</v>
      </c>
      <c r="B84" s="58">
        <f t="shared" si="8"/>
        <v>10671.941276730879</v>
      </c>
      <c r="C84" s="58">
        <f t="shared" si="9"/>
        <v>10775.747792700256</v>
      </c>
      <c r="D84" s="58">
        <f t="shared" si="10"/>
        <v>12274.190279056242</v>
      </c>
      <c r="E84" s="58">
        <f t="shared" si="11"/>
        <v>13808.250884058234</v>
      </c>
      <c r="F84" s="58">
        <f t="shared" si="12"/>
        <v>13807.787382511</v>
      </c>
      <c r="G84" s="58">
        <f t="shared" si="13"/>
        <v>14022.877086350338</v>
      </c>
      <c r="H84" s="58">
        <f t="shared" si="15"/>
        <v>15349.546364255757</v>
      </c>
      <c r="I84" s="147">
        <f t="shared" si="14"/>
        <v>17611.686777284809</v>
      </c>
    </row>
    <row r="85" spans="1:9" x14ac:dyDescent="0.2">
      <c r="A85" s="2">
        <f t="shared" si="7"/>
        <v>14</v>
      </c>
      <c r="B85" s="108">
        <f t="shared" si="8"/>
        <v>11761.423668742284</v>
      </c>
      <c r="C85" s="108">
        <f t="shared" si="9"/>
        <v>11101.783343560124</v>
      </c>
      <c r="D85" s="108">
        <f t="shared" si="10"/>
        <v>12711.862039685773</v>
      </c>
      <c r="E85" s="108">
        <f t="shared" si="11"/>
        <v>14016.177464856784</v>
      </c>
      <c r="F85" s="108">
        <f t="shared" si="12"/>
        <v>14136.564202244621</v>
      </c>
      <c r="G85" s="108">
        <f t="shared" si="13"/>
        <v>14217.517921076878</v>
      </c>
      <c r="H85" s="59">
        <f t="shared" si="15"/>
        <v>15536.063550852057</v>
      </c>
      <c r="I85" s="146">
        <f t="shared" si="14"/>
        <v>17455.356865842674</v>
      </c>
    </row>
    <row r="86" spans="1:9" x14ac:dyDescent="0.2">
      <c r="A86" s="57">
        <f t="shared" si="7"/>
        <v>15</v>
      </c>
      <c r="B86" s="58">
        <f t="shared" si="8"/>
        <v>10821.416769980615</v>
      </c>
      <c r="C86" s="58">
        <f t="shared" si="9"/>
        <v>10522.19647010076</v>
      </c>
      <c r="D86" s="58">
        <f t="shared" si="10"/>
        <v>12258.511072348036</v>
      </c>
      <c r="E86" s="58">
        <f t="shared" si="11"/>
        <v>13782.509554205981</v>
      </c>
      <c r="F86" s="58">
        <f t="shared" si="12"/>
        <v>13406.375121203766</v>
      </c>
      <c r="G86" s="58">
        <f t="shared" si="13"/>
        <v>14142.788289620381</v>
      </c>
      <c r="H86" s="58">
        <f t="shared" si="15"/>
        <v>15346.843858981651</v>
      </c>
      <c r="I86" s="147">
        <f t="shared" si="14"/>
        <v>17239.021953095238</v>
      </c>
    </row>
    <row r="87" spans="1:9" x14ac:dyDescent="0.2">
      <c r="A87" s="2">
        <f t="shared" si="7"/>
        <v>16</v>
      </c>
      <c r="B87" s="108">
        <f t="shared" si="8"/>
        <v>10276.266796664426</v>
      </c>
      <c r="C87" s="108">
        <f t="shared" si="9"/>
        <v>10630.329777210451</v>
      </c>
      <c r="D87" s="108">
        <f t="shared" si="10"/>
        <v>11775.330236831584</v>
      </c>
      <c r="E87" s="108">
        <f t="shared" si="11"/>
        <v>12780.226391130971</v>
      </c>
      <c r="F87" s="108">
        <f t="shared" si="12"/>
        <v>13204.549184034291</v>
      </c>
      <c r="G87" s="108">
        <f t="shared" si="13"/>
        <v>12921.836706680235</v>
      </c>
      <c r="H87" s="59">
        <f t="shared" si="15"/>
        <v>14101.874203907064</v>
      </c>
      <c r="I87" s="146">
        <f t="shared" si="14"/>
        <v>16692.927030109917</v>
      </c>
    </row>
    <row r="88" spans="1:9" x14ac:dyDescent="0.2">
      <c r="A88" s="57">
        <f t="shared" si="7"/>
        <v>17</v>
      </c>
      <c r="B88" s="58">
        <f t="shared" si="8"/>
        <v>7975.8391169299903</v>
      </c>
      <c r="C88" s="58">
        <f t="shared" si="9"/>
        <v>8694.5517050043036</v>
      </c>
      <c r="D88" s="58">
        <f t="shared" si="10"/>
        <v>9780.0775494303962</v>
      </c>
      <c r="E88" s="58">
        <f t="shared" si="11"/>
        <v>11209.74888964622</v>
      </c>
      <c r="F88" s="58">
        <f t="shared" si="12"/>
        <v>11571.856575386311</v>
      </c>
      <c r="G88" s="58">
        <f t="shared" si="13"/>
        <v>11690.556259945002</v>
      </c>
      <c r="H88" s="58">
        <f t="shared" si="15"/>
        <v>12870.821918207323</v>
      </c>
      <c r="I88" s="147">
        <f t="shared" si="14"/>
        <v>14580.277352525696</v>
      </c>
    </row>
    <row r="89" spans="1:9" x14ac:dyDescent="0.2">
      <c r="A89" s="2">
        <f t="shared" si="7"/>
        <v>18</v>
      </c>
      <c r="B89" s="108">
        <f t="shared" si="8"/>
        <v>5805.838184751161</v>
      </c>
      <c r="C89" s="108">
        <f t="shared" si="9"/>
        <v>7075.221665379463</v>
      </c>
      <c r="D89" s="108">
        <f t="shared" si="10"/>
        <v>8048.2556712922806</v>
      </c>
      <c r="E89" s="108">
        <f t="shared" si="11"/>
        <v>8181.343867711741</v>
      </c>
      <c r="F89" s="108">
        <f t="shared" si="12"/>
        <v>8872.6653680862728</v>
      </c>
      <c r="G89" s="108">
        <f t="shared" si="13"/>
        <v>9729.2175710567062</v>
      </c>
      <c r="H89" s="59">
        <f t="shared" si="15"/>
        <v>10204.646472350261</v>
      </c>
      <c r="I89" s="146">
        <f t="shared" si="14"/>
        <v>10412.682110962538</v>
      </c>
    </row>
    <row r="90" spans="1:9" x14ac:dyDescent="0.2">
      <c r="A90" s="57">
        <f t="shared" si="7"/>
        <v>19</v>
      </c>
      <c r="B90" s="58">
        <f t="shared" si="8"/>
        <v>4892.6800210128313</v>
      </c>
      <c r="C90" s="58">
        <f t="shared" si="9"/>
        <v>6370.7934786400374</v>
      </c>
      <c r="D90" s="58">
        <f t="shared" si="10"/>
        <v>6939.9654406799355</v>
      </c>
      <c r="E90" s="58">
        <f t="shared" si="11"/>
        <v>6445.7096361704671</v>
      </c>
      <c r="F90" s="58">
        <f t="shared" si="12"/>
        <v>6698.7660925778655</v>
      </c>
      <c r="G90" s="58">
        <f t="shared" si="13"/>
        <v>8123.0602407408624</v>
      </c>
      <c r="H90" s="58">
        <f t="shared" si="15"/>
        <v>8668.455932347355</v>
      </c>
      <c r="I90" s="147">
        <f t="shared" si="14"/>
        <v>8581.8306598236013</v>
      </c>
    </row>
    <row r="91" spans="1:9" x14ac:dyDescent="0.2">
      <c r="A91" s="2">
        <f t="shared" si="7"/>
        <v>20</v>
      </c>
      <c r="B91" s="108">
        <f t="shared" si="8"/>
        <v>4331.467265638832</v>
      </c>
      <c r="C91" s="108">
        <f t="shared" si="9"/>
        <v>5657.9810837803252</v>
      </c>
      <c r="D91" s="108">
        <f t="shared" si="10"/>
        <v>5895.0726632694095</v>
      </c>
      <c r="E91" s="108">
        <f t="shared" si="11"/>
        <v>5626.8324926566474</v>
      </c>
      <c r="F91" s="108">
        <f t="shared" si="12"/>
        <v>5956.8798314061378</v>
      </c>
      <c r="G91" s="108">
        <f t="shared" si="13"/>
        <v>6413.6436683691672</v>
      </c>
      <c r="H91" s="59">
        <f t="shared" si="15"/>
        <v>6770.0382993531512</v>
      </c>
      <c r="I91" s="146">
        <f t="shared" si="14"/>
        <v>7308.1953976003797</v>
      </c>
    </row>
    <row r="92" spans="1:9" x14ac:dyDescent="0.2">
      <c r="A92" s="57">
        <f t="shared" si="7"/>
        <v>21</v>
      </c>
      <c r="B92" s="58">
        <f t="shared" si="8"/>
        <v>3719.8203805443832</v>
      </c>
      <c r="C92" s="58">
        <f t="shared" si="9"/>
        <v>5327.1256523357442</v>
      </c>
      <c r="D92" s="58">
        <f t="shared" si="10"/>
        <v>5209.9006665920215</v>
      </c>
      <c r="E92" s="58">
        <f t="shared" si="11"/>
        <v>5376.9157766063836</v>
      </c>
      <c r="F92" s="58">
        <f t="shared" si="12"/>
        <v>5956.661028373469</v>
      </c>
      <c r="G92" s="58">
        <f t="shared" si="13"/>
        <v>5626.4003416447704</v>
      </c>
      <c r="H92" s="58">
        <f t="shared" si="15"/>
        <v>5862.0369797429057</v>
      </c>
      <c r="I92" s="147">
        <f t="shared" si="14"/>
        <v>6844.032084031749</v>
      </c>
    </row>
    <row r="93" spans="1:9" x14ac:dyDescent="0.2">
      <c r="A93" s="2">
        <f t="shared" si="7"/>
        <v>22</v>
      </c>
      <c r="B93" s="108">
        <f t="shared" si="8"/>
        <v>3030.5323550065673</v>
      </c>
      <c r="C93" s="108">
        <f t="shared" si="9"/>
        <v>3671.8125879736122</v>
      </c>
      <c r="D93" s="108">
        <f t="shared" si="10"/>
        <v>4278.4167823878142</v>
      </c>
      <c r="E93" s="108">
        <f t="shared" si="11"/>
        <v>3756.5967029562798</v>
      </c>
      <c r="F93" s="108">
        <f t="shared" si="12"/>
        <v>3929.2352673761507</v>
      </c>
      <c r="G93" s="108">
        <f t="shared" si="13"/>
        <v>4165.5863992217128</v>
      </c>
      <c r="H93" s="59">
        <f t="shared" si="15"/>
        <v>4310.0469024606928</v>
      </c>
      <c r="I93" s="146">
        <f t="shared" si="14"/>
        <v>5223.7363108386626</v>
      </c>
    </row>
    <row r="94" spans="1:9" x14ac:dyDescent="0.2">
      <c r="A94" s="57">
        <f t="shared" si="7"/>
        <v>23</v>
      </c>
      <c r="B94" s="58">
        <f t="shared" si="8"/>
        <v>2334.8357649917898</v>
      </c>
      <c r="C94" s="58">
        <f t="shared" si="9"/>
        <v>2356.4938792737812</v>
      </c>
      <c r="D94" s="58">
        <f t="shared" si="10"/>
        <v>2412.3496897023683</v>
      </c>
      <c r="E94" s="58">
        <f t="shared" si="11"/>
        <v>2813.52331307337</v>
      </c>
      <c r="F94" s="58">
        <f t="shared" si="12"/>
        <v>3372.0424940100679</v>
      </c>
      <c r="G94" s="58">
        <f t="shared" si="13"/>
        <v>2947.1312244190522</v>
      </c>
      <c r="H94" s="58">
        <f t="shared" si="15"/>
        <v>2982.6443722185836</v>
      </c>
      <c r="I94" s="147">
        <f t="shared" si="14"/>
        <v>3902.31376475461</v>
      </c>
    </row>
    <row r="95" spans="1:9" x14ac:dyDescent="0.2">
      <c r="A95" s="2">
        <f t="shared" si="7"/>
        <v>24</v>
      </c>
      <c r="B95" s="108">
        <f t="shared" si="8"/>
        <v>2063.4496041332027</v>
      </c>
      <c r="C95" s="108">
        <f t="shared" si="9"/>
        <v>2005.6022531239742</v>
      </c>
      <c r="D95" s="108">
        <f t="shared" si="10"/>
        <v>1756.7708791406462</v>
      </c>
      <c r="E95" s="108">
        <f t="shared" si="11"/>
        <v>2307.343279415868</v>
      </c>
      <c r="F95" s="108">
        <f t="shared" si="12"/>
        <v>2345.2352722769883</v>
      </c>
      <c r="G95" s="108">
        <f t="shared" si="13"/>
        <v>2255.4751371929042</v>
      </c>
      <c r="H95" s="59">
        <f t="shared" si="15"/>
        <v>2299.0536221562197</v>
      </c>
      <c r="I95" s="146">
        <f t="shared" si="14"/>
        <v>3207.6654458523594</v>
      </c>
    </row>
    <row r="96" spans="1:9" x14ac:dyDescent="0.2">
      <c r="A96" s="57">
        <f t="shared" si="7"/>
        <v>25</v>
      </c>
      <c r="B96" s="58">
        <f t="shared" si="8"/>
        <v>1496.0697190867686</v>
      </c>
      <c r="C96" s="58">
        <f t="shared" si="9"/>
        <v>1482.6424279458886</v>
      </c>
      <c r="D96" s="58">
        <f t="shared" si="10"/>
        <v>1510.9794901022403</v>
      </c>
      <c r="E96" s="58">
        <f t="shared" si="11"/>
        <v>1502.9162320948476</v>
      </c>
      <c r="F96" s="58">
        <f t="shared" si="12"/>
        <v>1781.9594308333503</v>
      </c>
      <c r="G96" s="58">
        <f t="shared" si="13"/>
        <v>1771.6942824691305</v>
      </c>
      <c r="H96" s="58">
        <f t="shared" si="15"/>
        <v>1801.4172508027127</v>
      </c>
      <c r="I96" s="147">
        <f t="shared" si="14"/>
        <v>2595.8945638728728</v>
      </c>
    </row>
    <row r="97" spans="1:25" x14ac:dyDescent="0.2">
      <c r="A97" s="2">
        <f t="shared" si="7"/>
        <v>26</v>
      </c>
      <c r="B97" s="108">
        <f t="shared" si="8"/>
        <v>1299.3117845248835</v>
      </c>
      <c r="C97" s="108">
        <f t="shared" si="9"/>
        <v>951.15626734495856</v>
      </c>
      <c r="D97" s="108">
        <f t="shared" si="10"/>
        <v>1169.6098927578191</v>
      </c>
      <c r="E97" s="108">
        <f t="shared" si="11"/>
        <v>1121.531130490499</v>
      </c>
      <c r="F97" s="108">
        <f t="shared" si="12"/>
        <v>1390.4493782952209</v>
      </c>
      <c r="G97" s="108">
        <f t="shared" si="13"/>
        <v>1530.6258152321825</v>
      </c>
      <c r="H97" s="59">
        <f t="shared" si="15"/>
        <v>1604.815179299912</v>
      </c>
      <c r="I97" s="146">
        <f t="shared" si="14"/>
        <v>2074.0808281654436</v>
      </c>
    </row>
    <row r="98" spans="1:25" x14ac:dyDescent="0.2">
      <c r="A98" s="57">
        <f t="shared" si="7"/>
        <v>27</v>
      </c>
      <c r="B98" s="58">
        <f t="shared" si="8"/>
        <v>1094.2092232085388</v>
      </c>
      <c r="C98" s="58">
        <f t="shared" si="9"/>
        <v>722.55035834848741</v>
      </c>
      <c r="D98" s="58">
        <f t="shared" si="10"/>
        <v>780.26981324309429</v>
      </c>
      <c r="E98" s="58">
        <f t="shared" si="11"/>
        <v>987.05281029569312</v>
      </c>
      <c r="F98" s="58">
        <f t="shared" si="12"/>
        <v>1188.8478669684571</v>
      </c>
      <c r="G98" s="58">
        <f t="shared" si="13"/>
        <v>1190.3764016780135</v>
      </c>
      <c r="H98" s="58">
        <f t="shared" si="15"/>
        <v>1283.7720247663563</v>
      </c>
      <c r="I98" s="147">
        <f t="shared" si="14"/>
        <v>1664.6622367979405</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pageSetUpPr fitToPage="1"/>
  </sheetPr>
  <dimension ref="A1:Y91"/>
  <sheetViews>
    <sheetView showGridLines="0" zoomScale="80" zoomScaleNormal="80" workbookViewId="0">
      <selection activeCell="A31" sqref="A31"/>
    </sheetView>
  </sheetViews>
  <sheetFormatPr defaultColWidth="9.140625" defaultRowHeight="12.75" x14ac:dyDescent="0.2"/>
  <cols>
    <col min="1" max="1" width="15.85546875" style="6" bestFit="1" customWidth="1"/>
    <col min="2" max="11" width="9.140625" style="6"/>
    <col min="12" max="18" width="13.140625" style="6" customWidth="1"/>
    <col min="19" max="16384" width="9.140625" style="6"/>
  </cols>
  <sheetData>
    <row r="1" spans="1:25" ht="16.5" customHeight="1" x14ac:dyDescent="0.2">
      <c r="A1" s="227" t="s">
        <v>57</v>
      </c>
      <c r="B1" s="227"/>
      <c r="C1" s="227"/>
      <c r="D1" s="227"/>
      <c r="E1" s="227"/>
      <c r="F1" s="227"/>
      <c r="G1" s="227"/>
      <c r="H1" s="227"/>
      <c r="I1" s="227"/>
      <c r="J1" s="32"/>
      <c r="K1" s="26"/>
      <c r="L1" s="229" t="s">
        <v>58</v>
      </c>
      <c r="M1" s="229"/>
      <c r="N1" s="229"/>
      <c r="O1" s="229"/>
      <c r="P1" s="229"/>
      <c r="Q1" s="229"/>
      <c r="R1" s="229"/>
      <c r="S1" s="29"/>
    </row>
    <row r="2" spans="1:25" ht="16.5" customHeight="1" x14ac:dyDescent="0.2">
      <c r="A2" s="227"/>
      <c r="B2" s="227"/>
      <c r="C2" s="227"/>
      <c r="D2" s="227"/>
      <c r="E2" s="227"/>
      <c r="F2" s="227"/>
      <c r="G2" s="227"/>
      <c r="H2" s="227"/>
      <c r="I2" s="227"/>
      <c r="J2" s="32"/>
      <c r="K2" s="26"/>
      <c r="L2" s="229"/>
      <c r="M2" s="229"/>
      <c r="N2" s="229"/>
      <c r="O2" s="229"/>
      <c r="P2" s="229"/>
      <c r="Q2" s="229"/>
      <c r="R2" s="229"/>
      <c r="S2" s="29"/>
    </row>
    <row r="3" spans="1:25" ht="13.5" customHeight="1" thickBot="1" x14ac:dyDescent="0.25">
      <c r="A3" s="231" t="s">
        <v>107</v>
      </c>
      <c r="B3" s="231"/>
      <c r="C3" s="231"/>
      <c r="D3" s="231"/>
      <c r="E3" s="231"/>
      <c r="F3" s="231"/>
      <c r="G3" s="231"/>
      <c r="H3" s="231"/>
      <c r="I3" s="231"/>
      <c r="J3" s="26"/>
      <c r="K3" s="26"/>
      <c r="L3" s="233" t="s">
        <v>107</v>
      </c>
      <c r="M3" s="233"/>
      <c r="N3" s="233"/>
      <c r="O3" s="233"/>
      <c r="P3" s="233"/>
      <c r="Q3" s="233"/>
      <c r="R3" s="233"/>
      <c r="S3" s="29"/>
    </row>
    <row r="4" spans="1:25" ht="12.75" customHeight="1" x14ac:dyDescent="0.2">
      <c r="A4" s="213"/>
      <c r="B4" s="213"/>
      <c r="C4" s="213"/>
      <c r="D4" s="213"/>
      <c r="E4" s="213"/>
      <c r="F4" s="213"/>
      <c r="G4" s="213"/>
      <c r="H4" s="213"/>
      <c r="I4" s="213"/>
      <c r="J4" s="214"/>
      <c r="K4" s="26"/>
      <c r="L4" s="31"/>
      <c r="M4" s="31"/>
      <c r="N4" s="241" t="s">
        <v>54</v>
      </c>
      <c r="O4" s="241"/>
      <c r="P4" s="241"/>
      <c r="Q4" s="241"/>
      <c r="R4" s="241"/>
      <c r="S4" s="29"/>
    </row>
    <row r="5" spans="1:25" ht="12.75" customHeight="1" x14ac:dyDescent="0.2">
      <c r="A5" s="213"/>
      <c r="B5" s="213"/>
      <c r="C5" s="213"/>
      <c r="D5" s="213"/>
      <c r="E5" s="213"/>
      <c r="F5" s="213"/>
      <c r="G5" s="213"/>
      <c r="H5" s="213"/>
      <c r="I5" s="213"/>
      <c r="J5" s="214"/>
      <c r="K5" s="26"/>
      <c r="L5" s="31"/>
      <c r="M5" s="31"/>
      <c r="N5" s="242" t="s">
        <v>0</v>
      </c>
      <c r="O5" s="245" t="s">
        <v>1</v>
      </c>
      <c r="P5" s="245" t="s">
        <v>2</v>
      </c>
      <c r="Q5" s="245" t="s">
        <v>3</v>
      </c>
      <c r="R5" s="245" t="s">
        <v>39</v>
      </c>
      <c r="S5" s="29"/>
    </row>
    <row r="6" spans="1:25" x14ac:dyDescent="0.2">
      <c r="A6" s="215"/>
      <c r="B6" s="215"/>
      <c r="C6" s="215"/>
      <c r="D6" s="215"/>
      <c r="E6" s="215"/>
      <c r="F6" s="215"/>
      <c r="G6" s="215"/>
      <c r="H6" s="215"/>
      <c r="I6" s="215"/>
      <c r="J6" s="214"/>
      <c r="K6" s="26"/>
      <c r="L6" s="28"/>
      <c r="M6" s="28"/>
      <c r="N6" s="248"/>
      <c r="O6" s="246"/>
      <c r="P6" s="246"/>
      <c r="Q6" s="246"/>
      <c r="R6" s="246"/>
      <c r="S6" s="26"/>
    </row>
    <row r="7" spans="1:25" x14ac:dyDescent="0.2">
      <c r="A7" s="215"/>
      <c r="B7" s="215"/>
      <c r="C7" s="215"/>
      <c r="D7" s="215"/>
      <c r="E7" s="215"/>
      <c r="F7" s="215"/>
      <c r="G7" s="215"/>
      <c r="H7" s="215"/>
      <c r="I7" s="215"/>
      <c r="J7" s="214"/>
      <c r="K7" s="26"/>
      <c r="L7" s="171" t="s">
        <v>22</v>
      </c>
      <c r="M7" s="21" t="str">
        <f>VLOOKUP(L7,'Chart PF1.6.B'!$L$7:$M$42,2,FALSE)</f>
        <v>LU</v>
      </c>
      <c r="N7" s="175">
        <v>60360</v>
      </c>
      <c r="O7" s="175">
        <v>0</v>
      </c>
      <c r="P7" s="175">
        <v>4680</v>
      </c>
      <c r="Q7" s="175">
        <v>134350</v>
      </c>
      <c r="R7" s="175">
        <v>199400</v>
      </c>
      <c r="S7" s="26"/>
      <c r="T7" s="59"/>
      <c r="U7" s="59"/>
      <c r="V7" s="59"/>
      <c r="W7" s="59"/>
      <c r="X7" s="59"/>
      <c r="Y7" s="59"/>
    </row>
    <row r="8" spans="1:25" x14ac:dyDescent="0.2">
      <c r="A8" s="216"/>
      <c r="B8" s="216"/>
      <c r="C8" s="216"/>
      <c r="D8" s="216"/>
      <c r="E8" s="216"/>
      <c r="F8" s="216"/>
      <c r="G8" s="216"/>
      <c r="H8" s="216"/>
      <c r="I8" s="216"/>
      <c r="J8" s="217"/>
      <c r="K8" s="16"/>
      <c r="L8" s="36" t="s">
        <v>38</v>
      </c>
      <c r="M8" s="20" t="str">
        <f>VLOOKUP(L8,'Chart PF1.6.B'!$L$7:$M$42,2,FALSE)</f>
        <v>CH</v>
      </c>
      <c r="N8" s="172">
        <v>27270</v>
      </c>
      <c r="O8" s="172">
        <v>2840</v>
      </c>
      <c r="P8" s="172">
        <v>1400</v>
      </c>
      <c r="Q8" s="172">
        <v>98010</v>
      </c>
      <c r="R8" s="172">
        <v>129510</v>
      </c>
      <c r="S8" s="15"/>
      <c r="T8" s="59"/>
      <c r="U8" s="59"/>
      <c r="V8" s="59"/>
      <c r="W8" s="59"/>
      <c r="X8" s="59"/>
      <c r="Y8" s="59"/>
    </row>
    <row r="9" spans="1:25" x14ac:dyDescent="0.2">
      <c r="A9" s="216"/>
      <c r="B9" s="216"/>
      <c r="C9" s="216"/>
      <c r="D9" s="216"/>
      <c r="E9" s="216"/>
      <c r="F9" s="216"/>
      <c r="G9" s="216"/>
      <c r="H9" s="216"/>
      <c r="I9" s="216"/>
      <c r="J9" s="217"/>
      <c r="K9" s="16"/>
      <c r="L9" s="37" t="s">
        <v>27</v>
      </c>
      <c r="M9" s="21" t="str">
        <f>VLOOKUP(L9,'Chart PF1.6.B'!$L$7:$M$42,2,FALSE)</f>
        <v>BE</v>
      </c>
      <c r="N9" s="175">
        <v>23440</v>
      </c>
      <c r="O9" s="175">
        <v>0</v>
      </c>
      <c r="P9" s="175">
        <v>3720</v>
      </c>
      <c r="Q9" s="175">
        <v>101820</v>
      </c>
      <c r="R9" s="175">
        <v>128980</v>
      </c>
      <c r="S9" s="15"/>
      <c r="T9" s="59"/>
      <c r="U9" s="59"/>
      <c r="V9" s="59"/>
      <c r="W9" s="59"/>
      <c r="X9" s="59"/>
      <c r="Y9" s="59"/>
    </row>
    <row r="10" spans="1:25" x14ac:dyDescent="0.2">
      <c r="A10" s="216"/>
      <c r="B10" s="216"/>
      <c r="C10" s="216"/>
      <c r="D10" s="216"/>
      <c r="E10" s="216"/>
      <c r="F10" s="216"/>
      <c r="G10" s="216"/>
      <c r="H10" s="216"/>
      <c r="I10" s="216"/>
      <c r="J10" s="217"/>
      <c r="K10" s="16"/>
      <c r="L10" s="161" t="s">
        <v>16</v>
      </c>
      <c r="M10" s="20" t="str">
        <f>VLOOKUP(L10,'Chart PF1.6.B'!$L$7:$M$42,2,FALSE)</f>
        <v>NO</v>
      </c>
      <c r="N10" s="172">
        <v>9440</v>
      </c>
      <c r="O10" s="172">
        <v>0</v>
      </c>
      <c r="P10" s="172">
        <v>11200</v>
      </c>
      <c r="Q10" s="172">
        <v>106200</v>
      </c>
      <c r="R10" s="172">
        <v>126830</v>
      </c>
      <c r="S10" s="15"/>
      <c r="T10" s="59"/>
      <c r="U10" s="59"/>
      <c r="V10" s="59"/>
      <c r="W10" s="59"/>
      <c r="X10" s="59"/>
      <c r="Y10" s="59"/>
    </row>
    <row r="11" spans="1:25" x14ac:dyDescent="0.2">
      <c r="A11" s="216"/>
      <c r="B11" s="216"/>
      <c r="C11" s="216"/>
      <c r="D11" s="216"/>
      <c r="E11" s="216"/>
      <c r="F11" s="216"/>
      <c r="G11" s="216"/>
      <c r="H11" s="216"/>
      <c r="I11" s="216"/>
      <c r="J11" s="217"/>
      <c r="K11" s="16"/>
      <c r="L11" s="178" t="s">
        <v>19</v>
      </c>
      <c r="M11" s="21" t="str">
        <f>VLOOKUP(L11,'Chart PF1.6.B'!$L$7:$M$42,2,FALSE)</f>
        <v>DE</v>
      </c>
      <c r="N11" s="175">
        <v>30540</v>
      </c>
      <c r="O11" s="175">
        <v>0</v>
      </c>
      <c r="P11" s="175">
        <v>11040</v>
      </c>
      <c r="Q11" s="175">
        <v>79530</v>
      </c>
      <c r="R11" s="175">
        <v>121110</v>
      </c>
      <c r="S11" s="15"/>
      <c r="T11" s="59"/>
      <c r="U11" s="59"/>
      <c r="V11" s="59"/>
      <c r="W11" s="59"/>
      <c r="X11" s="59"/>
      <c r="Y11" s="59"/>
    </row>
    <row r="12" spans="1:25" x14ac:dyDescent="0.2">
      <c r="A12" s="216"/>
      <c r="B12" s="216"/>
      <c r="C12" s="216"/>
      <c r="D12" s="216"/>
      <c r="E12" s="216"/>
      <c r="F12" s="216"/>
      <c r="G12" s="216"/>
      <c r="H12" s="216"/>
      <c r="I12" s="216"/>
      <c r="J12" s="217"/>
      <c r="K12" s="16"/>
      <c r="L12" s="36" t="s">
        <v>25</v>
      </c>
      <c r="M12" s="20" t="str">
        <f>VLOOKUP(L12,'Chart PF1.6.B'!$L$7:$M$42,2,FALSE)</f>
        <v>AT</v>
      </c>
      <c r="N12" s="172">
        <v>27840</v>
      </c>
      <c r="O12" s="172">
        <v>0</v>
      </c>
      <c r="P12" s="172">
        <v>3680</v>
      </c>
      <c r="Q12" s="172">
        <v>85350</v>
      </c>
      <c r="R12" s="172">
        <v>116870</v>
      </c>
      <c r="S12" s="15"/>
      <c r="T12" s="59"/>
      <c r="U12" s="59"/>
      <c r="V12" s="59"/>
      <c r="W12" s="59"/>
      <c r="X12" s="59"/>
      <c r="Y12" s="59"/>
    </row>
    <row r="13" spans="1:25" x14ac:dyDescent="0.2">
      <c r="A13" s="216"/>
      <c r="B13" s="216"/>
      <c r="C13" s="216"/>
      <c r="D13" s="216"/>
      <c r="E13" s="216"/>
      <c r="F13" s="216"/>
      <c r="G13" s="216"/>
      <c r="H13" s="216"/>
      <c r="I13" s="216"/>
      <c r="J13" s="217"/>
      <c r="K13" s="16"/>
      <c r="L13" s="37" t="s">
        <v>15</v>
      </c>
      <c r="M13" s="21" t="str">
        <f>VLOOKUP(L13,'Chart PF1.6.B'!$L$7:$M$42,2,FALSE)</f>
        <v>SE</v>
      </c>
      <c r="N13" s="175">
        <v>9000</v>
      </c>
      <c r="O13" s="175">
        <v>1350</v>
      </c>
      <c r="P13" s="175">
        <v>8820</v>
      </c>
      <c r="Q13" s="175">
        <v>86630</v>
      </c>
      <c r="R13" s="175">
        <v>105800</v>
      </c>
      <c r="S13" s="15"/>
      <c r="T13" s="59"/>
      <c r="U13" s="59"/>
      <c r="V13" s="59"/>
      <c r="W13" s="59"/>
      <c r="X13" s="59"/>
      <c r="Y13" s="59"/>
    </row>
    <row r="14" spans="1:25" x14ac:dyDescent="0.2">
      <c r="A14" s="216"/>
      <c r="B14" s="216"/>
      <c r="C14" s="216"/>
      <c r="D14" s="216"/>
      <c r="E14" s="216"/>
      <c r="F14" s="216"/>
      <c r="G14" s="216"/>
      <c r="H14" s="216"/>
      <c r="I14" s="216"/>
      <c r="J14" s="217"/>
      <c r="K14" s="16"/>
      <c r="L14" s="161" t="s">
        <v>18</v>
      </c>
      <c r="M14" s="20" t="str">
        <f>VLOOKUP(L14,'Chart PF1.6.B'!$L$7:$M$42,2,FALSE)</f>
        <v>DK</v>
      </c>
      <c r="N14" s="172">
        <v>12020</v>
      </c>
      <c r="O14" s="172">
        <v>0</v>
      </c>
      <c r="P14" s="172">
        <v>14190</v>
      </c>
      <c r="Q14" s="172">
        <v>78180</v>
      </c>
      <c r="R14" s="172">
        <v>104380</v>
      </c>
      <c r="S14" s="15"/>
      <c r="T14" s="59"/>
      <c r="U14" s="59"/>
      <c r="V14" s="59"/>
      <c r="W14" s="59"/>
      <c r="X14" s="59"/>
      <c r="Y14" s="59"/>
    </row>
    <row r="15" spans="1:25" x14ac:dyDescent="0.2">
      <c r="A15" s="216"/>
      <c r="B15" s="216"/>
      <c r="C15" s="216"/>
      <c r="D15" s="216"/>
      <c r="E15" s="216"/>
      <c r="F15" s="216"/>
      <c r="G15" s="216"/>
      <c r="H15" s="216"/>
      <c r="I15" s="216"/>
      <c r="J15" s="217"/>
      <c r="K15" s="16"/>
      <c r="L15" s="178" t="s">
        <v>12</v>
      </c>
      <c r="M15" s="21" t="str">
        <f>VLOOKUP(L15,'Chart PF1.6.B'!$L$7:$M$42,2,FALSE)</f>
        <v>FI</v>
      </c>
      <c r="N15" s="175">
        <v>8390</v>
      </c>
      <c r="O15" s="175">
        <v>0</v>
      </c>
      <c r="P15" s="175">
        <v>10300</v>
      </c>
      <c r="Q15" s="175">
        <v>85340</v>
      </c>
      <c r="R15" s="175">
        <v>104040</v>
      </c>
      <c r="S15" s="15"/>
      <c r="T15" s="59"/>
      <c r="U15" s="59"/>
      <c r="V15" s="59"/>
      <c r="W15" s="59"/>
      <c r="X15" s="59"/>
      <c r="Y15" s="59"/>
    </row>
    <row r="16" spans="1:25" x14ac:dyDescent="0.2">
      <c r="A16" s="216"/>
      <c r="B16" s="216"/>
      <c r="C16" s="216"/>
      <c r="D16" s="216"/>
      <c r="E16" s="216"/>
      <c r="F16" s="216"/>
      <c r="G16" s="216"/>
      <c r="H16" s="216"/>
      <c r="I16" s="216"/>
      <c r="J16" s="217"/>
      <c r="K16" s="16"/>
      <c r="L16" s="36" t="s">
        <v>26</v>
      </c>
      <c r="M16" s="20" t="str">
        <f>VLOOKUP(L16,'Chart PF1.6.B'!$L$7:$M$42,2,FALSE)</f>
        <v>NL</v>
      </c>
      <c r="N16" s="172">
        <v>17800</v>
      </c>
      <c r="O16" s="172">
        <v>0</v>
      </c>
      <c r="P16" s="172">
        <v>2240</v>
      </c>
      <c r="Q16" s="172">
        <v>81110</v>
      </c>
      <c r="R16" s="172">
        <v>101150</v>
      </c>
      <c r="S16" s="15"/>
      <c r="T16" s="59"/>
      <c r="U16" s="59"/>
      <c r="V16" s="59"/>
      <c r="W16" s="59"/>
      <c r="X16" s="59"/>
      <c r="Y16" s="59"/>
    </row>
    <row r="17" spans="1:25" x14ac:dyDescent="0.2">
      <c r="A17" s="216"/>
      <c r="B17" s="216"/>
      <c r="C17" s="216"/>
      <c r="D17" s="216"/>
      <c r="E17" s="216"/>
      <c r="F17" s="216"/>
      <c r="G17" s="216"/>
      <c r="H17" s="216"/>
      <c r="I17" s="216"/>
      <c r="J17" s="217"/>
      <c r="K17" s="16"/>
      <c r="L17" s="37" t="s">
        <v>37</v>
      </c>
      <c r="M17" s="21" t="str">
        <f>VLOOKUP(L17,'Chart PF1.6.B'!$L$7:$M$42,2,FALSE)</f>
        <v>US</v>
      </c>
      <c r="N17" s="175">
        <v>12290</v>
      </c>
      <c r="O17" s="175">
        <v>120</v>
      </c>
      <c r="P17" s="175">
        <v>4200</v>
      </c>
      <c r="Q17" s="175">
        <v>84180</v>
      </c>
      <c r="R17" s="175">
        <v>100800</v>
      </c>
      <c r="S17" s="15"/>
      <c r="T17" s="59"/>
      <c r="U17" s="59"/>
      <c r="V17" s="59"/>
      <c r="W17" s="59"/>
      <c r="X17" s="59"/>
      <c r="Y17" s="59"/>
    </row>
    <row r="18" spans="1:25" x14ac:dyDescent="0.2">
      <c r="A18" s="216"/>
      <c r="B18" s="216"/>
      <c r="C18" s="216"/>
      <c r="D18" s="216"/>
      <c r="E18" s="216"/>
      <c r="F18" s="216"/>
      <c r="G18" s="216"/>
      <c r="H18" s="216"/>
      <c r="I18" s="216"/>
      <c r="J18" s="217"/>
      <c r="K18" s="16"/>
      <c r="L18" s="161" t="s">
        <v>13</v>
      </c>
      <c r="M18" s="20" t="str">
        <f>VLOOKUP(L18,'Chart PF1.6.B'!$L$7:$M$42,2,FALSE)</f>
        <v>FR</v>
      </c>
      <c r="N18" s="172">
        <v>23250</v>
      </c>
      <c r="O18" s="172">
        <v>0</v>
      </c>
      <c r="P18" s="172">
        <v>1580</v>
      </c>
      <c r="Q18" s="172">
        <v>72100</v>
      </c>
      <c r="R18" s="172">
        <v>96930</v>
      </c>
      <c r="S18" s="15"/>
      <c r="T18" s="59"/>
      <c r="U18" s="59"/>
      <c r="V18" s="59"/>
      <c r="W18" s="59"/>
      <c r="X18" s="59"/>
      <c r="Y18" s="59"/>
    </row>
    <row r="19" spans="1:25" ht="12.75" customHeight="1" x14ac:dyDescent="0.2">
      <c r="A19" s="216"/>
      <c r="B19" s="216"/>
      <c r="C19" s="216"/>
      <c r="D19" s="216"/>
      <c r="E19" s="216"/>
      <c r="F19" s="216"/>
      <c r="G19" s="216"/>
      <c r="H19" s="216"/>
      <c r="I19" s="216"/>
      <c r="J19" s="217"/>
      <c r="K19" s="16"/>
      <c r="L19" s="178" t="s">
        <v>8</v>
      </c>
      <c r="M19" s="21" t="str">
        <f>VLOOKUP(L19,'Chart PF1.6.B'!$L$7:$M$42,2,FALSE)</f>
        <v>IS</v>
      </c>
      <c r="N19" s="175">
        <v>5980</v>
      </c>
      <c r="O19" s="175">
        <v>0</v>
      </c>
      <c r="P19" s="175">
        <v>8280</v>
      </c>
      <c r="Q19" s="175">
        <v>79430</v>
      </c>
      <c r="R19" s="175">
        <v>93690</v>
      </c>
      <c r="S19" s="15"/>
      <c r="T19" s="59"/>
      <c r="U19" s="59"/>
      <c r="V19" s="59"/>
      <c r="W19" s="59"/>
      <c r="X19" s="59"/>
      <c r="Y19" s="59"/>
    </row>
    <row r="20" spans="1:25" ht="12.75" customHeight="1" x14ac:dyDescent="0.2">
      <c r="A20" s="216"/>
      <c r="B20" s="216"/>
      <c r="C20" s="216"/>
      <c r="D20" s="216"/>
      <c r="E20" s="216"/>
      <c r="F20" s="216"/>
      <c r="G20" s="216"/>
      <c r="H20" s="216"/>
      <c r="I20" s="216"/>
      <c r="J20" s="217"/>
      <c r="K20" s="16"/>
      <c r="L20" s="36" t="s">
        <v>35</v>
      </c>
      <c r="M20" s="20" t="str">
        <f>VLOOKUP(L20,'Chart PF1.6.B'!$L$7:$M$42,2,FALSE)</f>
        <v>KR</v>
      </c>
      <c r="N20" s="172">
        <v>3260</v>
      </c>
      <c r="O20" s="172">
        <v>1010</v>
      </c>
      <c r="P20" s="172">
        <v>2280</v>
      </c>
      <c r="Q20" s="172">
        <v>86080</v>
      </c>
      <c r="R20" s="172">
        <v>92620</v>
      </c>
      <c r="S20" s="15"/>
      <c r="T20" s="59"/>
      <c r="U20" s="59"/>
      <c r="V20" s="59"/>
      <c r="W20" s="59"/>
      <c r="X20" s="59"/>
      <c r="Y20" s="59"/>
    </row>
    <row r="21" spans="1:25" ht="12.75" customHeight="1" x14ac:dyDescent="0.25">
      <c r="A21" s="247" t="s">
        <v>108</v>
      </c>
      <c r="B21" s="247"/>
      <c r="C21" s="247"/>
      <c r="D21" s="247"/>
      <c r="E21" s="247"/>
      <c r="F21" s="247"/>
      <c r="G21" s="247"/>
      <c r="H21" s="247"/>
      <c r="I21" s="247"/>
      <c r="J21" s="16"/>
      <c r="K21" s="16"/>
      <c r="L21" s="37" t="s">
        <v>14</v>
      </c>
      <c r="M21" s="21" t="str">
        <f>VLOOKUP(L21,'Chart PF1.6.B'!$L$7:$M$42,2,FALSE)</f>
        <v>UK</v>
      </c>
      <c r="N21" s="175">
        <v>24100</v>
      </c>
      <c r="O21" s="175">
        <v>490</v>
      </c>
      <c r="P21" s="175">
        <v>8190</v>
      </c>
      <c r="Q21" s="175">
        <v>59160</v>
      </c>
      <c r="R21" s="175">
        <v>91940</v>
      </c>
      <c r="S21" s="15"/>
      <c r="T21" s="59"/>
      <c r="U21" s="59"/>
      <c r="V21" s="59"/>
      <c r="W21" s="59"/>
      <c r="X21" s="59"/>
      <c r="Y21" s="59"/>
    </row>
    <row r="22" spans="1:25" ht="12.75" customHeight="1" x14ac:dyDescent="0.25">
      <c r="A22" s="5" t="s">
        <v>117</v>
      </c>
      <c r="B22" s="23"/>
      <c r="C22" s="23"/>
      <c r="D22" s="24"/>
      <c r="E22" s="23"/>
      <c r="F22" s="23"/>
      <c r="G22" s="23"/>
      <c r="H22" s="23"/>
      <c r="I22" s="23"/>
      <c r="J22" s="16"/>
      <c r="K22" s="16"/>
      <c r="L22" s="36" t="s">
        <v>31</v>
      </c>
      <c r="M22" s="20" t="str">
        <f>VLOOKUP(L22,'Chart PF1.6.B'!$L$7:$M$42,2,FALSE)</f>
        <v>IE</v>
      </c>
      <c r="N22" s="172">
        <v>23020</v>
      </c>
      <c r="O22" s="172">
        <v>0</v>
      </c>
      <c r="P22" s="172">
        <v>1170</v>
      </c>
      <c r="Q22" s="172">
        <v>67380</v>
      </c>
      <c r="R22" s="172">
        <v>91570</v>
      </c>
      <c r="S22" s="15"/>
      <c r="T22" s="59"/>
      <c r="U22" s="59"/>
      <c r="V22" s="59"/>
      <c r="W22" s="59"/>
      <c r="X22" s="59"/>
      <c r="Y22" s="59"/>
    </row>
    <row r="23" spans="1:25" ht="12.75" customHeight="1" x14ac:dyDescent="0.25">
      <c r="A23" s="10"/>
      <c r="B23" s="23"/>
      <c r="C23" s="23"/>
      <c r="D23" s="24"/>
      <c r="E23" s="23"/>
      <c r="F23" s="23"/>
      <c r="G23" s="23"/>
      <c r="H23" s="23"/>
      <c r="I23" s="23"/>
      <c r="J23" s="16"/>
      <c r="K23" s="16"/>
      <c r="L23" s="206" t="s">
        <v>116</v>
      </c>
      <c r="M23" s="211" t="s">
        <v>59</v>
      </c>
      <c r="N23" s="212">
        <v>13780</v>
      </c>
      <c r="O23" s="212">
        <v>220</v>
      </c>
      <c r="P23" s="212">
        <v>3760</v>
      </c>
      <c r="Q23" s="212">
        <v>65140</v>
      </c>
      <c r="R23" s="212">
        <v>82910</v>
      </c>
      <c r="S23" s="15"/>
      <c r="T23" s="59"/>
      <c r="U23" s="59"/>
      <c r="V23" s="59"/>
      <c r="W23" s="59"/>
      <c r="X23" s="59"/>
      <c r="Y23" s="59"/>
    </row>
    <row r="24" spans="1:25" ht="12.75" customHeight="1" x14ac:dyDescent="0.25">
      <c r="A24" s="224" t="s">
        <v>118</v>
      </c>
      <c r="B24" s="225"/>
      <c r="C24" s="225"/>
      <c r="D24" s="225"/>
      <c r="E24" s="225"/>
      <c r="F24" s="225"/>
      <c r="G24" s="225"/>
      <c r="H24" s="225"/>
      <c r="I24" s="225"/>
      <c r="J24" s="225"/>
      <c r="K24" s="16"/>
      <c r="L24" s="36" t="s">
        <v>7</v>
      </c>
      <c r="M24" s="20" t="str">
        <f>VLOOKUP(L24,'Chart PF1.6.B'!$L$7:$M$42,2,FALSE)</f>
        <v>CZ</v>
      </c>
      <c r="N24" s="172">
        <v>10430</v>
      </c>
      <c r="O24" s="172">
        <v>0</v>
      </c>
      <c r="P24" s="172">
        <v>2550</v>
      </c>
      <c r="Q24" s="172">
        <v>70700</v>
      </c>
      <c r="R24" s="172">
        <v>83680</v>
      </c>
      <c r="S24" s="15"/>
      <c r="T24" s="59"/>
      <c r="U24" s="59"/>
      <c r="V24" s="59"/>
      <c r="W24" s="59"/>
      <c r="X24" s="59"/>
      <c r="Y24" s="59"/>
    </row>
    <row r="25" spans="1:25" ht="12.75" customHeight="1" x14ac:dyDescent="0.2">
      <c r="A25" s="239" t="s">
        <v>119</v>
      </c>
      <c r="B25" s="239"/>
      <c r="C25" s="239"/>
      <c r="D25" s="239"/>
      <c r="E25" s="239"/>
      <c r="F25" s="239"/>
      <c r="G25" s="239"/>
      <c r="H25" s="239"/>
      <c r="I25" s="239"/>
      <c r="J25" s="239"/>
      <c r="K25" s="16"/>
      <c r="L25" s="37" t="s">
        <v>11</v>
      </c>
      <c r="M25" s="21" t="str">
        <f>VLOOKUP(L25,'Chart PF1.6.B'!$L$7:$M$42,2,FALSE)</f>
        <v>AU</v>
      </c>
      <c r="N25" s="175">
        <v>12710</v>
      </c>
      <c r="O25" s="175">
        <v>330</v>
      </c>
      <c r="P25" s="175">
        <v>4990</v>
      </c>
      <c r="Q25" s="175">
        <v>61500</v>
      </c>
      <c r="R25" s="175">
        <v>79530</v>
      </c>
      <c r="S25" s="15"/>
      <c r="T25" s="59"/>
      <c r="U25" s="59"/>
      <c r="V25" s="59"/>
      <c r="W25" s="59"/>
      <c r="X25" s="59"/>
      <c r="Y25" s="59"/>
    </row>
    <row r="26" spans="1:25" ht="12.75" customHeight="1" x14ac:dyDescent="0.2">
      <c r="A26" s="239"/>
      <c r="B26" s="239"/>
      <c r="C26" s="239"/>
      <c r="D26" s="239"/>
      <c r="E26" s="239"/>
      <c r="F26" s="239"/>
      <c r="G26" s="239"/>
      <c r="H26" s="239"/>
      <c r="I26" s="239"/>
      <c r="J26" s="239"/>
      <c r="K26" s="16"/>
      <c r="L26" s="161" t="s">
        <v>23</v>
      </c>
      <c r="M26" s="20" t="str">
        <f>VLOOKUP(L26,'Chart PF1.6.B'!$L$7:$M$42,2,FALSE)</f>
        <v>IT</v>
      </c>
      <c r="N26" s="172">
        <v>14480</v>
      </c>
      <c r="O26" s="172">
        <v>0</v>
      </c>
      <c r="P26" s="172">
        <v>1690</v>
      </c>
      <c r="Q26" s="172">
        <v>61330</v>
      </c>
      <c r="R26" s="172">
        <v>77500</v>
      </c>
      <c r="S26" s="15"/>
      <c r="T26" s="59"/>
      <c r="U26" s="59"/>
      <c r="V26" s="59"/>
      <c r="W26" s="59"/>
      <c r="X26" s="59"/>
      <c r="Y26" s="59"/>
    </row>
    <row r="27" spans="1:25" ht="12.75" customHeight="1" x14ac:dyDescent="0.2">
      <c r="A27" s="190"/>
      <c r="B27" s="190"/>
      <c r="C27" s="190"/>
      <c r="D27" s="190"/>
      <c r="E27" s="190"/>
      <c r="F27" s="190"/>
      <c r="G27" s="190"/>
      <c r="H27" s="190"/>
      <c r="I27" s="190"/>
      <c r="J27" s="25"/>
      <c r="K27" s="16"/>
      <c r="L27" s="178" t="s">
        <v>33</v>
      </c>
      <c r="M27" s="21" t="str">
        <f>VLOOKUP(L27,'Chart PF1.6.B'!$L$7:$M$42,2,FALSE)</f>
        <v>PT</v>
      </c>
      <c r="N27" s="175">
        <v>9340</v>
      </c>
      <c r="O27" s="175">
        <v>0</v>
      </c>
      <c r="P27" s="175">
        <v>510</v>
      </c>
      <c r="Q27" s="175">
        <v>64870</v>
      </c>
      <c r="R27" s="175">
        <v>74720</v>
      </c>
      <c r="S27" s="15"/>
      <c r="T27" s="59"/>
      <c r="U27" s="59"/>
      <c r="V27" s="59"/>
      <c r="W27" s="59"/>
      <c r="X27" s="59"/>
      <c r="Y27" s="59"/>
    </row>
    <row r="28" spans="1:25" ht="12.75" customHeight="1" x14ac:dyDescent="0.2">
      <c r="A28" s="190"/>
      <c r="B28" s="190"/>
      <c r="C28" s="190"/>
      <c r="D28" s="190"/>
      <c r="E28" s="190"/>
      <c r="F28" s="190"/>
      <c r="G28" s="190"/>
      <c r="H28" s="190"/>
      <c r="I28" s="190"/>
      <c r="J28" s="16"/>
      <c r="K28" s="16"/>
      <c r="L28" s="36" t="s">
        <v>36</v>
      </c>
      <c r="M28" s="20" t="str">
        <f>VLOOKUP(L28,'Chart PF1.6.B'!$L$7:$M$42,2,FALSE)</f>
        <v>JP</v>
      </c>
      <c r="N28" s="172">
        <v>7850</v>
      </c>
      <c r="O28" s="172">
        <v>800</v>
      </c>
      <c r="P28" s="172">
        <v>4580</v>
      </c>
      <c r="Q28" s="172">
        <v>60870</v>
      </c>
      <c r="R28" s="172">
        <v>74100</v>
      </c>
      <c r="S28" s="15"/>
      <c r="T28" s="59"/>
      <c r="U28" s="59"/>
      <c r="V28" s="59"/>
      <c r="W28" s="59"/>
      <c r="X28" s="59"/>
      <c r="Y28" s="59"/>
    </row>
    <row r="29" spans="1:25" ht="12.75" customHeight="1" x14ac:dyDescent="0.2">
      <c r="A29" s="16"/>
      <c r="B29" s="16"/>
      <c r="C29" s="16"/>
      <c r="D29" s="16"/>
      <c r="E29" s="16"/>
      <c r="F29" s="16"/>
      <c r="G29" s="16"/>
      <c r="H29" s="16"/>
      <c r="I29" s="16"/>
      <c r="J29" s="16"/>
      <c r="K29" s="16"/>
      <c r="L29" s="37" t="s">
        <v>34</v>
      </c>
      <c r="M29" s="21" t="str">
        <f>VLOOKUP(L29,'Chart PF1.6.B'!$L$7:$M$42,2,FALSE)</f>
        <v>PL</v>
      </c>
      <c r="N29" s="175">
        <v>20140</v>
      </c>
      <c r="O29" s="175">
        <v>0</v>
      </c>
      <c r="P29" s="175">
        <v>1340</v>
      </c>
      <c r="Q29" s="175">
        <v>47480</v>
      </c>
      <c r="R29" s="175">
        <v>68960</v>
      </c>
      <c r="S29" s="15"/>
      <c r="T29" s="59"/>
      <c r="U29" s="59"/>
      <c r="V29" s="59"/>
      <c r="W29" s="59"/>
      <c r="X29" s="59"/>
      <c r="Y29" s="59"/>
    </row>
    <row r="30" spans="1:25" ht="12.75" customHeight="1" x14ac:dyDescent="0.2">
      <c r="A30" s="16"/>
      <c r="B30" s="16"/>
      <c r="C30" s="16"/>
      <c r="D30" s="16"/>
      <c r="E30" s="16"/>
      <c r="F30" s="16"/>
      <c r="G30" s="16"/>
      <c r="H30" s="16"/>
      <c r="I30" s="16"/>
      <c r="J30" s="16"/>
      <c r="K30" s="16"/>
      <c r="L30" s="161" t="s">
        <v>21</v>
      </c>
      <c r="M30" s="20" t="str">
        <f>VLOOKUP(L30,'Chart PF1.6.B'!$L$7:$M$42,2,FALSE)</f>
        <v>SV</v>
      </c>
      <c r="N30" s="172">
        <v>8050</v>
      </c>
      <c r="O30" s="172">
        <v>0</v>
      </c>
      <c r="P30" s="172">
        <v>330</v>
      </c>
      <c r="Q30" s="172">
        <v>57760</v>
      </c>
      <c r="R30" s="172">
        <v>66140</v>
      </c>
      <c r="S30" s="15"/>
      <c r="T30" s="59"/>
      <c r="U30" s="59"/>
      <c r="V30" s="59"/>
      <c r="W30" s="59"/>
      <c r="X30" s="59"/>
      <c r="Y30" s="59"/>
    </row>
    <row r="31" spans="1:25" ht="13.5" customHeight="1" x14ac:dyDescent="0.2">
      <c r="A31" s="16"/>
      <c r="B31" s="16"/>
      <c r="C31" s="16"/>
      <c r="D31" s="16"/>
      <c r="E31" s="16"/>
      <c r="F31" s="16"/>
      <c r="G31" s="16"/>
      <c r="H31" s="16"/>
      <c r="I31" s="16"/>
      <c r="J31" s="16"/>
      <c r="K31" s="16"/>
      <c r="L31" s="178" t="s">
        <v>24</v>
      </c>
      <c r="M31" s="21" t="str">
        <f>VLOOKUP(L31,'Chart PF1.6.B'!$L$7:$M$42,2,FALSE)</f>
        <v>ES</v>
      </c>
      <c r="N31" s="175">
        <v>5580</v>
      </c>
      <c r="O31" s="175">
        <v>0</v>
      </c>
      <c r="P31" s="175">
        <v>3890</v>
      </c>
      <c r="Q31" s="175">
        <v>55600</v>
      </c>
      <c r="R31" s="175">
        <v>65060</v>
      </c>
      <c r="S31" s="167"/>
      <c r="T31" s="167"/>
      <c r="U31" s="167"/>
      <c r="V31" s="167"/>
      <c r="W31" s="167"/>
      <c r="X31" s="59"/>
      <c r="Y31" s="59"/>
    </row>
    <row r="32" spans="1:25" ht="13.5" customHeight="1" x14ac:dyDescent="0.2">
      <c r="A32" s="16"/>
      <c r="B32" s="16"/>
      <c r="C32" s="16"/>
      <c r="D32" s="16"/>
      <c r="E32" s="16"/>
      <c r="F32" s="16"/>
      <c r="G32" s="16"/>
      <c r="H32" s="16"/>
      <c r="I32" s="16"/>
      <c r="J32" s="16"/>
      <c r="K32" s="16"/>
      <c r="L32" s="36" t="s">
        <v>20</v>
      </c>
      <c r="M32" s="20" t="str">
        <f>VLOOKUP(L32,'Chart PF1.6.B'!$L$7:$M$42,2,FALSE)</f>
        <v>NZ</v>
      </c>
      <c r="N32" s="172">
        <v>11600</v>
      </c>
      <c r="O32" s="172">
        <v>50</v>
      </c>
      <c r="P32" s="172">
        <v>4370</v>
      </c>
      <c r="Q32" s="172">
        <v>47730</v>
      </c>
      <c r="R32" s="172">
        <v>63750</v>
      </c>
      <c r="S32" s="15"/>
      <c r="T32" s="59"/>
      <c r="U32" s="59"/>
      <c r="V32" s="59"/>
      <c r="W32" s="59"/>
      <c r="X32" s="59"/>
      <c r="Y32" s="59"/>
    </row>
    <row r="33" spans="1:25" ht="13.5" customHeight="1" x14ac:dyDescent="0.2">
      <c r="A33" s="16"/>
      <c r="B33" s="16"/>
      <c r="C33" s="16"/>
      <c r="D33" s="16"/>
      <c r="E33" s="16"/>
      <c r="F33" s="16"/>
      <c r="G33" s="16"/>
      <c r="H33" s="16"/>
      <c r="I33" s="16"/>
      <c r="J33" s="16"/>
      <c r="K33" s="16"/>
      <c r="L33" s="37" t="s">
        <v>17</v>
      </c>
      <c r="M33" s="21" t="str">
        <f>VLOOKUP(L33,'Chart PF1.6.B'!$L$7:$M$42,2,FALSE)</f>
        <v>EE</v>
      </c>
      <c r="N33" s="175">
        <v>9500</v>
      </c>
      <c r="O33" s="175">
        <v>0</v>
      </c>
      <c r="P33" s="175">
        <v>450</v>
      </c>
      <c r="Q33" s="175">
        <v>51180</v>
      </c>
      <c r="R33" s="175">
        <v>61140</v>
      </c>
      <c r="S33" s="15"/>
      <c r="T33" s="59"/>
      <c r="U33" s="59"/>
      <c r="V33" s="59"/>
      <c r="W33" s="59"/>
      <c r="X33" s="59"/>
      <c r="Y33" s="59"/>
    </row>
    <row r="34" spans="1:25" x14ac:dyDescent="0.2">
      <c r="A34" s="16"/>
      <c r="B34" s="16"/>
      <c r="C34" s="16"/>
      <c r="D34" s="16"/>
      <c r="E34" s="16"/>
      <c r="F34" s="16"/>
      <c r="G34" s="16"/>
      <c r="H34" s="16"/>
      <c r="I34" s="16"/>
      <c r="J34" s="16"/>
      <c r="K34" s="16"/>
      <c r="L34" s="161" t="s">
        <v>29</v>
      </c>
      <c r="M34" s="20" t="str">
        <f>VLOOKUP(L34,'Chart PF1.6.B'!$L$7:$M$42,2,FALSE)</f>
        <v>IL</v>
      </c>
      <c r="N34" s="172">
        <v>5950</v>
      </c>
      <c r="O34" s="172">
        <v>0</v>
      </c>
      <c r="P34" s="172">
        <v>1960</v>
      </c>
      <c r="Q34" s="172">
        <v>47050</v>
      </c>
      <c r="R34" s="172">
        <v>54960</v>
      </c>
      <c r="S34" s="15"/>
      <c r="T34" s="59"/>
      <c r="U34" s="59"/>
      <c r="V34" s="59"/>
      <c r="W34" s="59"/>
      <c r="X34" s="59"/>
      <c r="Y34" s="59"/>
    </row>
    <row r="35" spans="1:25" x14ac:dyDescent="0.2">
      <c r="A35" s="16"/>
      <c r="B35" s="16"/>
      <c r="C35" s="16"/>
      <c r="D35" s="16"/>
      <c r="E35" s="16"/>
      <c r="F35" s="16"/>
      <c r="G35" s="16"/>
      <c r="H35" s="16"/>
      <c r="I35" s="16"/>
      <c r="J35" s="16"/>
      <c r="K35" s="16"/>
      <c r="L35" s="178" t="s">
        <v>9</v>
      </c>
      <c r="M35" s="21" t="str">
        <f>VLOOKUP(L35,'Chart PF1.6.B'!$L$7:$M$42,2,FALSE)</f>
        <v>HU</v>
      </c>
      <c r="N35" s="175">
        <v>13430</v>
      </c>
      <c r="O35" s="175">
        <v>0</v>
      </c>
      <c r="P35" s="175">
        <v>4150</v>
      </c>
      <c r="Q35" s="175">
        <v>37340</v>
      </c>
      <c r="R35" s="175">
        <v>54920</v>
      </c>
      <c r="S35" s="15"/>
      <c r="T35" s="59"/>
      <c r="U35" s="59"/>
      <c r="V35" s="59"/>
      <c r="W35" s="59"/>
      <c r="X35" s="59"/>
      <c r="Y35" s="59"/>
    </row>
    <row r="36" spans="1:25" x14ac:dyDescent="0.2">
      <c r="A36" s="16"/>
      <c r="B36" s="16"/>
      <c r="C36" s="16"/>
      <c r="D36" s="16"/>
      <c r="E36" s="16"/>
      <c r="F36" s="16"/>
      <c r="G36" s="16"/>
      <c r="H36" s="16"/>
      <c r="I36" s="16"/>
      <c r="J36" s="16"/>
      <c r="K36" s="16"/>
      <c r="L36" s="36" t="s">
        <v>101</v>
      </c>
      <c r="M36" s="20" t="s">
        <v>115</v>
      </c>
      <c r="N36" s="172">
        <v>8750</v>
      </c>
      <c r="O36" s="172">
        <v>0</v>
      </c>
      <c r="P36" s="172">
        <v>1300</v>
      </c>
      <c r="Q36" s="172">
        <v>43000</v>
      </c>
      <c r="R36" s="172">
        <v>53050</v>
      </c>
      <c r="S36" s="15"/>
      <c r="T36" s="59"/>
      <c r="U36" s="59"/>
      <c r="V36" s="59"/>
      <c r="W36" s="59"/>
      <c r="X36" s="59"/>
      <c r="Y36" s="59"/>
    </row>
    <row r="37" spans="1:25" x14ac:dyDescent="0.2">
      <c r="A37" s="16"/>
      <c r="B37" s="16"/>
      <c r="C37" s="16"/>
      <c r="D37" s="16"/>
      <c r="E37" s="16"/>
      <c r="F37" s="16"/>
      <c r="G37" s="16"/>
      <c r="H37" s="16"/>
      <c r="I37" s="16"/>
      <c r="J37" s="16"/>
      <c r="K37" s="16"/>
      <c r="L37" s="37" t="s">
        <v>100</v>
      </c>
      <c r="M37" s="21" t="s">
        <v>114</v>
      </c>
      <c r="N37" s="175">
        <v>6210</v>
      </c>
      <c r="O37" s="175">
        <v>0</v>
      </c>
      <c r="P37" s="175">
        <v>860</v>
      </c>
      <c r="Q37" s="175">
        <v>43800</v>
      </c>
      <c r="R37" s="175">
        <v>50860</v>
      </c>
      <c r="S37" s="15"/>
      <c r="T37" s="59"/>
      <c r="U37" s="59"/>
      <c r="V37" s="59"/>
      <c r="W37" s="59"/>
      <c r="X37" s="59"/>
      <c r="Y37" s="59"/>
    </row>
    <row r="38" spans="1:25" x14ac:dyDescent="0.2">
      <c r="A38" s="16"/>
      <c r="B38" s="16"/>
      <c r="C38" s="16"/>
      <c r="D38" s="16"/>
      <c r="E38" s="16"/>
      <c r="F38" s="16"/>
      <c r="G38" s="16"/>
      <c r="H38" s="16"/>
      <c r="I38" s="16"/>
      <c r="J38" s="16"/>
      <c r="K38" s="16"/>
      <c r="L38" s="36" t="s">
        <v>10</v>
      </c>
      <c r="M38" s="20" t="str">
        <f>VLOOKUP(L38,'Chart PF1.6.B'!$L$7:$M$42,2,FALSE)</f>
        <v>SK</v>
      </c>
      <c r="N38" s="172">
        <v>6290</v>
      </c>
      <c r="O38" s="172">
        <v>810</v>
      </c>
      <c r="P38" s="172">
        <v>90</v>
      </c>
      <c r="Q38" s="172">
        <v>41490</v>
      </c>
      <c r="R38" s="172">
        <v>48680</v>
      </c>
      <c r="S38" s="15"/>
      <c r="T38" s="59"/>
      <c r="U38" s="59"/>
      <c r="V38" s="59"/>
      <c r="W38" s="59"/>
      <c r="X38" s="59"/>
      <c r="Y38" s="59"/>
    </row>
    <row r="39" spans="1:25" x14ac:dyDescent="0.2">
      <c r="A39" s="16"/>
      <c r="B39" s="16"/>
      <c r="C39" s="16"/>
      <c r="D39" s="16"/>
      <c r="E39" s="16"/>
      <c r="F39" s="16"/>
      <c r="G39" s="16"/>
      <c r="H39" s="16"/>
      <c r="I39" s="16"/>
      <c r="J39" s="16"/>
      <c r="K39" s="16"/>
      <c r="L39" s="37" t="s">
        <v>28</v>
      </c>
      <c r="M39" s="21" t="str">
        <f>VLOOKUP(L39,'Chart PF1.6.B'!$L$7:$M$42,2,FALSE)</f>
        <v>GR</v>
      </c>
      <c r="N39" s="175">
        <v>10280</v>
      </c>
      <c r="O39" s="175">
        <v>0</v>
      </c>
      <c r="P39" s="175">
        <v>340</v>
      </c>
      <c r="Q39" s="175">
        <v>37250</v>
      </c>
      <c r="R39" s="175">
        <v>47870</v>
      </c>
      <c r="S39" s="15"/>
      <c r="T39" s="59"/>
      <c r="U39" s="59"/>
      <c r="V39" s="59"/>
      <c r="W39" s="59"/>
      <c r="X39" s="59"/>
      <c r="Y39" s="59"/>
    </row>
    <row r="40" spans="1:25" x14ac:dyDescent="0.2">
      <c r="A40" s="16"/>
      <c r="B40" s="16"/>
      <c r="C40" s="16"/>
      <c r="D40" s="16"/>
      <c r="E40" s="16"/>
      <c r="F40" s="16"/>
      <c r="G40" s="16"/>
      <c r="H40" s="16"/>
      <c r="I40" s="16"/>
      <c r="J40" s="16"/>
      <c r="K40" s="16"/>
      <c r="L40" s="20" t="s">
        <v>32</v>
      </c>
      <c r="M40" s="20" t="str">
        <f>VLOOKUP(L40,'Chart PF1.6.B'!$L$7:$M$42,2,FALSE)</f>
        <v>CL</v>
      </c>
      <c r="N40" s="172">
        <v>2490</v>
      </c>
      <c r="O40" s="172">
        <v>0</v>
      </c>
      <c r="P40" s="172">
        <v>2110</v>
      </c>
      <c r="Q40" s="172">
        <v>29510</v>
      </c>
      <c r="R40" s="172">
        <v>34110</v>
      </c>
      <c r="S40" s="15"/>
      <c r="T40" s="59"/>
      <c r="U40" s="59"/>
      <c r="V40" s="59"/>
      <c r="W40" s="59"/>
      <c r="X40" s="59"/>
      <c r="Y40" s="59"/>
    </row>
    <row r="41" spans="1:25" x14ac:dyDescent="0.2">
      <c r="A41" s="16"/>
      <c r="B41" s="16"/>
      <c r="C41" s="16"/>
      <c r="D41" s="16"/>
      <c r="E41" s="16"/>
      <c r="F41" s="16"/>
      <c r="G41" s="16"/>
      <c r="H41" s="16"/>
      <c r="I41" s="16"/>
      <c r="J41" s="16"/>
      <c r="K41" s="16"/>
      <c r="L41" s="21" t="s">
        <v>102</v>
      </c>
      <c r="M41" s="21" t="s">
        <v>113</v>
      </c>
      <c r="N41" s="175">
        <v>700</v>
      </c>
      <c r="O41" s="175">
        <v>0</v>
      </c>
      <c r="P41" s="175">
        <v>50</v>
      </c>
      <c r="Q41" s="175">
        <v>22890</v>
      </c>
      <c r="R41" s="175">
        <v>23640</v>
      </c>
      <c r="S41" s="15"/>
      <c r="T41" s="59"/>
      <c r="U41" s="59"/>
      <c r="V41" s="59"/>
      <c r="W41" s="59"/>
      <c r="X41" s="59"/>
      <c r="Y41" s="59"/>
    </row>
    <row r="42" spans="1:25" x14ac:dyDescent="0.2">
      <c r="A42" s="16"/>
      <c r="B42" s="16"/>
      <c r="C42" s="16"/>
      <c r="D42" s="16"/>
      <c r="E42" s="16"/>
      <c r="F42" s="16"/>
      <c r="G42" s="16"/>
      <c r="H42" s="16"/>
      <c r="I42" s="16"/>
      <c r="J42" s="16"/>
      <c r="K42" s="16"/>
      <c r="L42" s="168" t="s">
        <v>30</v>
      </c>
      <c r="M42" s="28" t="str">
        <f>VLOOKUP(L42,'Chart PF1.6.B'!$L$7:$M$42,2,FALSE)</f>
        <v>MX</v>
      </c>
      <c r="N42" s="173">
        <v>370</v>
      </c>
      <c r="O42" s="173">
        <v>0</v>
      </c>
      <c r="P42" s="173">
        <v>100</v>
      </c>
      <c r="Q42" s="173">
        <v>13860</v>
      </c>
      <c r="R42" s="173">
        <v>14330</v>
      </c>
      <c r="S42" s="15"/>
      <c r="T42" s="59"/>
      <c r="U42" s="59"/>
      <c r="V42" s="59"/>
      <c r="W42" s="59"/>
      <c r="X42" s="59"/>
      <c r="Y42" s="59"/>
    </row>
    <row r="43" spans="1:25" ht="13.5" x14ac:dyDescent="0.25">
      <c r="A43" s="16"/>
      <c r="B43" s="16"/>
      <c r="C43" s="16"/>
      <c r="D43" s="16"/>
      <c r="E43" s="16"/>
      <c r="F43" s="16"/>
      <c r="G43" s="16"/>
      <c r="H43" s="16"/>
      <c r="I43" s="16"/>
      <c r="J43" s="16"/>
      <c r="K43" s="16"/>
      <c r="L43" s="11"/>
      <c r="M43" s="8"/>
      <c r="N43" s="8"/>
      <c r="O43" s="8"/>
      <c r="P43" s="8"/>
      <c r="Q43" s="8"/>
      <c r="R43" s="8"/>
      <c r="S43" s="15"/>
      <c r="T43"/>
      <c r="U43"/>
    </row>
    <row r="44" spans="1:25" ht="13.5" x14ac:dyDescent="0.25">
      <c r="A44" s="16"/>
      <c r="B44" s="16"/>
      <c r="C44" s="16"/>
      <c r="D44" s="16"/>
      <c r="E44" s="16"/>
      <c r="F44" s="16"/>
      <c r="G44" s="16"/>
      <c r="H44" s="16"/>
      <c r="I44" s="16"/>
      <c r="J44" s="16"/>
      <c r="K44" s="16"/>
      <c r="L44" s="5"/>
      <c r="M44" s="8"/>
      <c r="N44" s="8"/>
      <c r="O44" s="8"/>
      <c r="P44" s="8"/>
      <c r="Q44" s="8"/>
      <c r="R44" s="8"/>
      <c r="S44" s="15"/>
      <c r="T44"/>
      <c r="U44"/>
      <c r="V44"/>
      <c r="W44"/>
      <c r="X44"/>
      <c r="Y44"/>
    </row>
    <row r="45" spans="1:25" ht="13.5" x14ac:dyDescent="0.25">
      <c r="A45" s="16"/>
      <c r="B45" s="16"/>
      <c r="C45" s="16"/>
      <c r="D45" s="16"/>
      <c r="E45" s="16"/>
      <c r="F45" s="16"/>
      <c r="G45" s="16"/>
      <c r="H45" s="16"/>
      <c r="I45" s="16"/>
      <c r="J45" s="16"/>
      <c r="K45" s="16"/>
      <c r="L45" s="5"/>
      <c r="M45" s="8"/>
      <c r="N45" s="8"/>
      <c r="O45" s="8"/>
      <c r="P45" s="16"/>
      <c r="Q45" s="16"/>
      <c r="R45" s="16"/>
      <c r="S45" s="15"/>
      <c r="T45"/>
      <c r="U45"/>
    </row>
    <row r="46" spans="1:25" ht="13.5" x14ac:dyDescent="0.25">
      <c r="A46" s="16"/>
      <c r="B46" s="16"/>
      <c r="C46" s="16"/>
      <c r="D46" s="16"/>
      <c r="E46" s="16"/>
      <c r="F46" s="16"/>
      <c r="G46" s="16"/>
      <c r="H46" s="16"/>
      <c r="I46" s="16"/>
      <c r="J46" s="16"/>
      <c r="K46" s="16"/>
      <c r="L46" s="9"/>
      <c r="M46" s="8"/>
      <c r="N46" s="8"/>
      <c r="O46" s="8"/>
      <c r="P46" s="16"/>
      <c r="Q46" s="16"/>
      <c r="R46" s="16"/>
      <c r="S46" s="15"/>
      <c r="T46"/>
      <c r="U46"/>
    </row>
    <row r="47" spans="1:25" x14ac:dyDescent="0.2">
      <c r="A47" s="16"/>
      <c r="B47" s="16"/>
      <c r="C47" s="16"/>
      <c r="D47" s="16"/>
      <c r="E47" s="16"/>
      <c r="F47" s="16"/>
      <c r="G47" s="16"/>
      <c r="H47" s="16"/>
      <c r="I47" s="16"/>
      <c r="J47" s="16"/>
      <c r="K47" s="16"/>
      <c r="L47" s="16"/>
      <c r="M47" s="16"/>
      <c r="N47" s="16"/>
      <c r="O47" s="16"/>
      <c r="P47" s="16"/>
      <c r="Q47" s="16"/>
      <c r="R47" s="16"/>
      <c r="S47" s="15"/>
    </row>
    <row r="48" spans="1:25" x14ac:dyDescent="0.2">
      <c r="A48" s="16"/>
      <c r="B48" s="16"/>
      <c r="C48" s="16"/>
      <c r="D48" s="16"/>
      <c r="E48" s="16"/>
      <c r="F48" s="16"/>
      <c r="G48" s="16"/>
      <c r="H48" s="16"/>
      <c r="I48" s="16"/>
      <c r="J48" s="16"/>
      <c r="K48" s="16"/>
      <c r="L48" s="16"/>
      <c r="M48" s="16"/>
      <c r="N48" s="16"/>
      <c r="O48" s="16"/>
      <c r="P48" s="16"/>
      <c r="Q48" s="16"/>
      <c r="R48" s="16"/>
      <c r="S48" s="15"/>
    </row>
    <row r="49" spans="1:21" x14ac:dyDescent="0.2">
      <c r="A49" s="16"/>
      <c r="B49" s="16"/>
      <c r="C49" s="16"/>
      <c r="D49" s="16"/>
      <c r="E49" s="16"/>
      <c r="F49" s="16"/>
      <c r="G49" s="16"/>
      <c r="H49" s="16"/>
      <c r="I49" s="16"/>
      <c r="J49" s="16"/>
      <c r="K49" s="16"/>
      <c r="L49" s="16"/>
      <c r="M49" s="16"/>
      <c r="N49" s="16"/>
      <c r="O49" s="16"/>
      <c r="P49" s="16"/>
      <c r="Q49" s="16"/>
      <c r="R49" s="16"/>
      <c r="S49" s="15"/>
    </row>
    <row r="50" spans="1:21" x14ac:dyDescent="0.2">
      <c r="A50" s="16"/>
      <c r="B50" s="16"/>
      <c r="C50" s="16"/>
      <c r="D50" s="16"/>
      <c r="E50" s="16"/>
      <c r="F50" s="16"/>
      <c r="G50" s="16"/>
      <c r="H50" s="16"/>
      <c r="I50" s="16"/>
      <c r="J50" s="16"/>
      <c r="K50" s="16"/>
      <c r="L50" s="16"/>
      <c r="M50" s="16"/>
      <c r="N50" s="16"/>
      <c r="O50" s="16"/>
      <c r="P50" s="16"/>
      <c r="Q50" s="16"/>
      <c r="R50" s="16"/>
      <c r="S50" s="15"/>
      <c r="T50"/>
      <c r="U50"/>
    </row>
    <row r="51" spans="1:21" ht="13.5" customHeight="1" x14ac:dyDescent="0.2">
      <c r="A51" s="16"/>
      <c r="B51" s="16"/>
      <c r="C51" s="16"/>
      <c r="D51" s="16"/>
      <c r="E51" s="16"/>
      <c r="F51" s="16"/>
      <c r="G51" s="16"/>
      <c r="H51" s="16"/>
      <c r="I51" s="16"/>
      <c r="J51" s="16"/>
      <c r="K51" s="16"/>
      <c r="L51" s="16"/>
      <c r="M51" s="16"/>
      <c r="N51" s="16"/>
      <c r="O51" s="16"/>
      <c r="P51" s="16"/>
      <c r="Q51" s="16"/>
      <c r="R51" s="16"/>
      <c r="S51" s="15"/>
    </row>
    <row r="52" spans="1:21" ht="12.75" customHeight="1" x14ac:dyDescent="0.2">
      <c r="A52" s="16"/>
      <c r="B52" s="16"/>
      <c r="C52" s="16"/>
      <c r="D52" s="16"/>
      <c r="E52" s="16"/>
      <c r="F52" s="16"/>
      <c r="G52" s="16"/>
      <c r="H52" s="16"/>
      <c r="I52" s="16"/>
      <c r="J52" s="16"/>
      <c r="K52" s="16"/>
      <c r="L52" s="191"/>
      <c r="M52" s="191"/>
      <c r="N52" s="191"/>
      <c r="O52" s="191"/>
      <c r="P52" s="191"/>
      <c r="Q52" s="191"/>
      <c r="R52" s="191"/>
      <c r="S52" s="17"/>
    </row>
    <row r="53" spans="1:21" ht="12.75" customHeight="1" x14ac:dyDescent="0.2">
      <c r="A53" s="16"/>
      <c r="B53" s="16"/>
      <c r="C53" s="16"/>
      <c r="D53" s="16"/>
      <c r="E53" s="16"/>
      <c r="F53" s="16"/>
      <c r="G53" s="16"/>
      <c r="H53" s="16"/>
      <c r="I53" s="16"/>
      <c r="J53" s="16"/>
      <c r="K53" s="16"/>
      <c r="L53" s="191"/>
      <c r="M53" s="191"/>
      <c r="N53" s="191"/>
      <c r="O53" s="191"/>
      <c r="P53" s="191"/>
      <c r="Q53" s="191"/>
      <c r="R53" s="191"/>
      <c r="S53" s="17"/>
    </row>
    <row r="54" spans="1:21" ht="12.75" customHeight="1" x14ac:dyDescent="0.2">
      <c r="A54" s="16"/>
      <c r="B54" s="16"/>
      <c r="C54" s="16"/>
      <c r="D54" s="16"/>
      <c r="E54" s="16"/>
      <c r="F54" s="16"/>
      <c r="G54" s="16"/>
      <c r="H54" s="16"/>
      <c r="I54" s="16"/>
      <c r="J54" s="16"/>
      <c r="K54" s="16"/>
      <c r="L54" s="191"/>
      <c r="M54" s="191"/>
      <c r="N54" s="191"/>
      <c r="O54" s="191"/>
      <c r="P54" s="191"/>
      <c r="Q54" s="191"/>
      <c r="R54" s="191"/>
      <c r="S54" s="17"/>
    </row>
    <row r="55" spans="1:21" ht="12.75" customHeight="1" x14ac:dyDescent="0.2">
      <c r="A55" s="16"/>
      <c r="B55" s="16"/>
      <c r="C55" s="16"/>
      <c r="D55" s="16"/>
      <c r="E55" s="16"/>
      <c r="F55" s="16"/>
      <c r="G55" s="16"/>
      <c r="H55" s="16"/>
      <c r="I55" s="16"/>
      <c r="J55" s="16"/>
      <c r="K55" s="16"/>
      <c r="L55" s="191"/>
      <c r="M55" s="191"/>
      <c r="N55" s="191"/>
      <c r="O55" s="191"/>
      <c r="P55" s="191"/>
      <c r="Q55" s="191"/>
      <c r="R55" s="191"/>
      <c r="S55" s="17"/>
    </row>
    <row r="56" spans="1:21" ht="12.75" customHeight="1" x14ac:dyDescent="0.2">
      <c r="A56" s="16"/>
      <c r="B56" s="16"/>
      <c r="C56" s="16"/>
      <c r="D56" s="16"/>
      <c r="E56" s="16"/>
      <c r="F56" s="16"/>
      <c r="G56" s="16"/>
      <c r="H56" s="16"/>
      <c r="I56" s="16"/>
      <c r="J56" s="16"/>
      <c r="K56" s="16"/>
      <c r="L56" s="191"/>
      <c r="M56" s="191"/>
      <c r="N56" s="191"/>
      <c r="O56" s="191"/>
      <c r="P56" s="191"/>
      <c r="Q56" s="191"/>
      <c r="R56" s="191"/>
      <c r="S56" s="17"/>
    </row>
    <row r="57" spans="1:21" ht="12.75" customHeight="1" x14ac:dyDescent="0.2">
      <c r="A57" s="16"/>
      <c r="B57" s="16"/>
      <c r="C57" s="16"/>
      <c r="D57" s="16"/>
      <c r="E57" s="16"/>
      <c r="F57" s="16"/>
      <c r="G57" s="16"/>
      <c r="H57" s="16"/>
      <c r="I57" s="16"/>
      <c r="J57" s="16"/>
      <c r="K57" s="16"/>
      <c r="L57" s="191"/>
      <c r="M57" s="191"/>
      <c r="N57" s="191"/>
      <c r="O57" s="191"/>
      <c r="P57" s="191"/>
      <c r="Q57" s="191"/>
      <c r="R57" s="191"/>
      <c r="S57" s="17"/>
    </row>
    <row r="58" spans="1:21" ht="12.75" customHeight="1" x14ac:dyDescent="0.2">
      <c r="A58" s="16"/>
      <c r="B58" s="16"/>
      <c r="C58" s="16"/>
      <c r="D58" s="16"/>
      <c r="E58" s="16"/>
      <c r="F58" s="16"/>
      <c r="G58" s="16"/>
      <c r="H58" s="16"/>
      <c r="I58" s="16"/>
      <c r="J58" s="16"/>
      <c r="K58" s="16"/>
      <c r="L58" s="191"/>
      <c r="M58" s="191"/>
      <c r="N58" s="191"/>
      <c r="O58" s="191"/>
      <c r="P58" s="191"/>
      <c r="Q58" s="191"/>
      <c r="R58" s="191"/>
      <c r="S58" s="17"/>
    </row>
    <row r="59" spans="1:21" ht="12.75" customHeight="1" x14ac:dyDescent="0.2">
      <c r="A59" s="16"/>
      <c r="B59" s="16"/>
      <c r="C59" s="16"/>
      <c r="D59" s="16"/>
      <c r="E59" s="16"/>
      <c r="F59" s="16"/>
      <c r="G59" s="16"/>
      <c r="H59" s="16"/>
      <c r="I59" s="16"/>
      <c r="J59" s="16"/>
      <c r="K59" s="16"/>
      <c r="L59" s="191"/>
      <c r="M59" s="191"/>
      <c r="N59" s="191"/>
      <c r="O59" s="191"/>
      <c r="P59" s="191"/>
      <c r="Q59" s="191"/>
      <c r="R59" s="191"/>
      <c r="S59" s="17"/>
    </row>
    <row r="60" spans="1:21" ht="12.75" customHeight="1" x14ac:dyDescent="0.2">
      <c r="A60" s="16"/>
      <c r="B60" s="16"/>
      <c r="C60" s="16"/>
      <c r="D60" s="16"/>
      <c r="E60" s="16"/>
      <c r="F60" s="16"/>
      <c r="G60" s="16"/>
      <c r="H60" s="16"/>
      <c r="I60" s="16"/>
      <c r="J60" s="16"/>
      <c r="K60" s="16"/>
      <c r="L60" s="191"/>
      <c r="M60" s="191"/>
      <c r="N60" s="191"/>
      <c r="O60" s="191"/>
      <c r="P60" s="191"/>
      <c r="Q60" s="191"/>
      <c r="R60" s="191"/>
      <c r="S60" s="17"/>
    </row>
    <row r="61" spans="1:21" ht="12.75" customHeight="1" x14ac:dyDescent="0.2">
      <c r="A61" s="16"/>
      <c r="B61" s="16"/>
      <c r="C61" s="16"/>
      <c r="D61" s="16"/>
      <c r="E61" s="16"/>
      <c r="F61" s="16"/>
      <c r="G61" s="16"/>
      <c r="H61" s="16"/>
      <c r="I61" s="16"/>
      <c r="J61" s="16"/>
      <c r="K61" s="16"/>
      <c r="L61" s="191"/>
      <c r="M61" s="191"/>
      <c r="N61" s="191"/>
      <c r="O61" s="191"/>
      <c r="P61" s="191"/>
      <c r="Q61" s="191"/>
      <c r="R61" s="191"/>
      <c r="S61" s="17"/>
    </row>
    <row r="62" spans="1:21" ht="13.5" customHeight="1" x14ac:dyDescent="0.2">
      <c r="A62" s="16"/>
      <c r="B62" s="16"/>
      <c r="C62" s="16"/>
      <c r="D62" s="16"/>
      <c r="E62" s="16"/>
      <c r="F62" s="16"/>
      <c r="G62" s="16"/>
      <c r="H62" s="16"/>
      <c r="I62" s="16"/>
      <c r="J62" s="16"/>
      <c r="K62" s="16"/>
      <c r="L62" s="191"/>
      <c r="M62" s="191"/>
      <c r="N62" s="191"/>
      <c r="O62" s="191"/>
      <c r="P62" s="191"/>
      <c r="Q62" s="191"/>
      <c r="R62" s="191"/>
      <c r="S62" s="34"/>
    </row>
    <row r="63" spans="1:21" ht="13.5" customHeight="1" x14ac:dyDescent="0.2">
      <c r="A63" s="16"/>
      <c r="B63" s="16"/>
      <c r="C63" s="16"/>
      <c r="D63" s="16"/>
      <c r="E63" s="16"/>
      <c r="F63" s="16"/>
      <c r="G63" s="16"/>
      <c r="H63" s="16"/>
      <c r="I63" s="16"/>
      <c r="J63" s="16"/>
      <c r="K63" s="16"/>
      <c r="L63" s="191"/>
      <c r="M63" s="191"/>
      <c r="N63" s="191"/>
      <c r="O63" s="191"/>
      <c r="P63" s="191"/>
      <c r="Q63" s="191"/>
      <c r="R63" s="191"/>
      <c r="S63" s="34"/>
    </row>
    <row r="64" spans="1:21" ht="12.75" customHeight="1" x14ac:dyDescent="0.2">
      <c r="A64" s="16"/>
      <c r="B64" s="16"/>
      <c r="C64" s="16"/>
      <c r="D64" s="16"/>
      <c r="E64" s="16"/>
      <c r="F64" s="16"/>
      <c r="G64" s="16"/>
      <c r="H64" s="16"/>
      <c r="I64" s="16"/>
      <c r="J64" s="16"/>
      <c r="K64" s="16"/>
      <c r="L64" s="191"/>
      <c r="M64" s="191"/>
      <c r="N64" s="191"/>
      <c r="O64" s="191"/>
      <c r="P64" s="191"/>
      <c r="Q64" s="191"/>
      <c r="R64" s="191"/>
      <c r="S64" s="34"/>
    </row>
    <row r="65" spans="1:19" ht="12.75" customHeight="1" x14ac:dyDescent="0.2">
      <c r="A65" s="16"/>
      <c r="B65" s="16"/>
      <c r="C65" s="16"/>
      <c r="D65" s="16"/>
      <c r="E65" s="16"/>
      <c r="F65" s="16"/>
      <c r="G65" s="16"/>
      <c r="H65" s="16"/>
      <c r="I65" s="16"/>
      <c r="J65" s="16"/>
      <c r="K65" s="16"/>
      <c r="L65" s="191"/>
      <c r="M65" s="191"/>
      <c r="N65" s="191"/>
      <c r="O65" s="191"/>
      <c r="P65" s="191"/>
      <c r="Q65" s="191"/>
      <c r="R65" s="191"/>
      <c r="S65" s="34"/>
    </row>
    <row r="66" spans="1:19" ht="12.75" customHeight="1" x14ac:dyDescent="0.2">
      <c r="A66" s="16"/>
      <c r="B66" s="16"/>
      <c r="C66" s="16"/>
      <c r="D66" s="16"/>
      <c r="E66" s="16"/>
      <c r="F66" s="16"/>
      <c r="G66" s="16"/>
      <c r="H66" s="16"/>
      <c r="I66" s="16"/>
      <c r="J66" s="16"/>
      <c r="K66" s="16"/>
      <c r="L66" s="191"/>
      <c r="M66" s="191"/>
      <c r="N66" s="191"/>
      <c r="O66" s="191"/>
      <c r="P66" s="191"/>
      <c r="Q66" s="191"/>
      <c r="R66" s="191"/>
      <c r="S66" s="34"/>
    </row>
    <row r="67" spans="1:19" ht="12.75" customHeight="1" x14ac:dyDescent="0.25">
      <c r="A67" s="16"/>
      <c r="B67" s="16"/>
      <c r="C67" s="16"/>
      <c r="D67" s="16"/>
      <c r="E67" s="16"/>
      <c r="F67" s="16"/>
      <c r="G67" s="16"/>
      <c r="H67" s="16"/>
      <c r="I67" s="16"/>
      <c r="J67" s="16"/>
      <c r="K67" s="8"/>
      <c r="L67" s="191"/>
      <c r="M67" s="191"/>
      <c r="N67" s="191"/>
      <c r="O67" s="191"/>
      <c r="P67" s="191"/>
      <c r="Q67" s="191"/>
      <c r="R67" s="191"/>
      <c r="S67" s="34"/>
    </row>
    <row r="68" spans="1:19" ht="12.75" customHeight="1" x14ac:dyDescent="0.25">
      <c r="A68" s="16"/>
      <c r="B68" s="16"/>
      <c r="C68" s="16"/>
      <c r="D68" s="16"/>
      <c r="E68" s="16"/>
      <c r="F68" s="16"/>
      <c r="G68" s="16"/>
      <c r="H68" s="16"/>
      <c r="I68" s="16"/>
      <c r="J68" s="16"/>
      <c r="K68" s="8"/>
      <c r="L68" s="191"/>
      <c r="M68" s="191"/>
      <c r="N68" s="191"/>
      <c r="O68" s="191"/>
      <c r="P68" s="191"/>
      <c r="Q68" s="191"/>
      <c r="R68" s="191"/>
      <c r="S68" s="34"/>
    </row>
    <row r="69" spans="1:19" ht="13.5" customHeight="1" x14ac:dyDescent="0.25">
      <c r="A69" s="16"/>
      <c r="B69" s="191"/>
      <c r="C69" s="8"/>
      <c r="D69" s="8"/>
      <c r="E69" s="8"/>
      <c r="F69" s="8"/>
      <c r="G69" s="8"/>
      <c r="H69" s="8"/>
      <c r="I69" s="13"/>
      <c r="J69" s="8"/>
      <c r="K69" s="8"/>
      <c r="L69" s="191"/>
      <c r="M69" s="191"/>
      <c r="N69" s="191"/>
      <c r="O69" s="191"/>
      <c r="P69" s="191"/>
      <c r="Q69" s="191"/>
      <c r="R69" s="191"/>
      <c r="S69" s="34"/>
    </row>
    <row r="70" spans="1:19" ht="13.5" x14ac:dyDescent="0.25">
      <c r="A70" s="16"/>
      <c r="B70" s="16"/>
      <c r="C70" s="16"/>
      <c r="D70" s="16"/>
      <c r="E70" s="16"/>
      <c r="F70" s="16"/>
      <c r="G70" s="16"/>
      <c r="H70" s="16"/>
      <c r="I70" s="16"/>
      <c r="J70" s="8"/>
      <c r="K70" s="8"/>
      <c r="L70" s="191"/>
      <c r="M70" s="191"/>
      <c r="N70" s="191"/>
      <c r="O70" s="191"/>
      <c r="P70" s="191"/>
      <c r="Q70" s="191"/>
      <c r="R70" s="191"/>
      <c r="S70" s="34"/>
    </row>
    <row r="71" spans="1:19" x14ac:dyDescent="0.2">
      <c r="A71" s="7"/>
      <c r="B71" s="7"/>
      <c r="C71" s="7"/>
      <c r="D71" s="7"/>
      <c r="E71" s="7"/>
      <c r="F71" s="7"/>
      <c r="G71" s="7"/>
      <c r="H71" s="7"/>
      <c r="I71" s="7"/>
      <c r="J71" s="12"/>
      <c r="K71" s="12"/>
      <c r="S71" s="14"/>
    </row>
    <row r="72" spans="1:19" x14ac:dyDescent="0.2">
      <c r="A72" s="7"/>
      <c r="B72" s="7"/>
      <c r="C72" s="7"/>
      <c r="D72" s="7"/>
      <c r="E72" s="7"/>
      <c r="F72" s="7"/>
      <c r="G72" s="7"/>
      <c r="H72" s="7"/>
      <c r="I72" s="7"/>
      <c r="J72" s="12"/>
      <c r="K72" s="12"/>
      <c r="S72" s="14"/>
    </row>
    <row r="73" spans="1:19" x14ac:dyDescent="0.2">
      <c r="A73" s="7"/>
      <c r="B73" s="7"/>
      <c r="C73" s="7"/>
      <c r="D73" s="7"/>
      <c r="E73" s="7"/>
      <c r="F73" s="7"/>
      <c r="G73" s="7"/>
      <c r="H73" s="7"/>
      <c r="I73" s="7"/>
      <c r="J73" s="12"/>
      <c r="K73" s="12"/>
      <c r="S73" s="14"/>
    </row>
    <row r="74" spans="1:19" x14ac:dyDescent="0.2">
      <c r="A74" s="7"/>
      <c r="B74" s="7"/>
      <c r="C74" s="7"/>
      <c r="D74" s="7"/>
      <c r="E74" s="7"/>
      <c r="F74" s="7"/>
      <c r="G74" s="7"/>
      <c r="H74" s="7"/>
      <c r="I74" s="7"/>
      <c r="J74" s="12"/>
      <c r="K74" s="12"/>
      <c r="S74" s="14"/>
    </row>
    <row r="75" spans="1:19" x14ac:dyDescent="0.2">
      <c r="A75" s="7"/>
      <c r="B75" s="7"/>
      <c r="C75" s="7"/>
      <c r="D75" s="7"/>
      <c r="E75" s="7"/>
      <c r="F75" s="7"/>
      <c r="G75" s="7"/>
      <c r="H75" s="7"/>
      <c r="I75" s="7"/>
      <c r="J75" s="12"/>
      <c r="K75" s="12"/>
      <c r="S75" s="14"/>
    </row>
    <row r="76" spans="1:19" x14ac:dyDescent="0.2">
      <c r="A76" s="7"/>
      <c r="B76" s="7"/>
      <c r="C76" s="7"/>
      <c r="D76" s="7"/>
      <c r="E76" s="7"/>
      <c r="F76" s="7"/>
      <c r="G76" s="7"/>
      <c r="H76" s="7"/>
      <c r="I76" s="7"/>
      <c r="J76" s="12"/>
      <c r="K76" s="12"/>
      <c r="S76" s="14"/>
    </row>
    <row r="77" spans="1:19" x14ac:dyDescent="0.2">
      <c r="A77" s="7"/>
      <c r="B77" s="7"/>
      <c r="C77" s="7"/>
      <c r="D77" s="7"/>
      <c r="E77" s="7"/>
      <c r="F77" s="7"/>
      <c r="G77" s="7"/>
      <c r="H77" s="7"/>
      <c r="I77" s="7"/>
      <c r="J77" s="12"/>
      <c r="K77" s="12"/>
      <c r="S77" s="14"/>
    </row>
    <row r="78" spans="1:19" x14ac:dyDescent="0.2">
      <c r="A78" s="7"/>
      <c r="B78" s="7"/>
      <c r="C78" s="7"/>
      <c r="D78" s="7"/>
      <c r="E78" s="7"/>
      <c r="F78" s="7"/>
      <c r="G78" s="7"/>
      <c r="H78" s="7"/>
      <c r="I78" s="7"/>
      <c r="J78" s="12"/>
      <c r="K78" s="12"/>
      <c r="S78" s="14"/>
    </row>
    <row r="79" spans="1:19" x14ac:dyDescent="0.2">
      <c r="A79" s="7"/>
      <c r="B79" s="7"/>
      <c r="C79" s="7"/>
      <c r="D79" s="7"/>
      <c r="E79" s="7"/>
      <c r="F79" s="7"/>
      <c r="G79" s="7"/>
      <c r="H79" s="7"/>
      <c r="I79" s="7"/>
      <c r="J79" s="12"/>
      <c r="K79" s="12"/>
      <c r="S79" s="14"/>
    </row>
    <row r="80" spans="1:19" x14ac:dyDescent="0.2">
      <c r="J80" s="7"/>
      <c r="K80" s="7"/>
      <c r="S80" s="7"/>
    </row>
    <row r="81" spans="10:19" ht="13.5" x14ac:dyDescent="0.25">
      <c r="J81" s="13"/>
      <c r="K81" s="13"/>
    </row>
    <row r="82" spans="10:19" x14ac:dyDescent="0.2">
      <c r="J82" s="7"/>
      <c r="K82" s="7"/>
      <c r="S82" s="7"/>
    </row>
    <row r="83" spans="10:19" x14ac:dyDescent="0.2">
      <c r="J83" s="7"/>
      <c r="K83" s="7"/>
      <c r="S83" s="7"/>
    </row>
    <row r="84" spans="10:19" x14ac:dyDescent="0.2">
      <c r="J84" s="7"/>
      <c r="K84" s="7"/>
      <c r="S84" s="7"/>
    </row>
    <row r="85" spans="10:19" x14ac:dyDescent="0.2">
      <c r="J85" s="7"/>
      <c r="K85" s="7"/>
      <c r="S85" s="7"/>
    </row>
    <row r="86" spans="10:19" x14ac:dyDescent="0.2">
      <c r="J86" s="7"/>
      <c r="K86" s="7"/>
      <c r="S86" s="7"/>
    </row>
    <row r="87" spans="10:19" x14ac:dyDescent="0.2">
      <c r="J87" s="7"/>
      <c r="K87" s="7"/>
      <c r="S87" s="7"/>
    </row>
    <row r="88" spans="10:19" x14ac:dyDescent="0.2">
      <c r="J88" s="7"/>
      <c r="K88" s="7"/>
      <c r="S88" s="7"/>
    </row>
    <row r="89" spans="10:19" x14ac:dyDescent="0.2">
      <c r="J89" s="7"/>
      <c r="K89" s="7"/>
      <c r="S89" s="7"/>
    </row>
    <row r="90" spans="10:19" x14ac:dyDescent="0.2">
      <c r="J90" s="7"/>
      <c r="K90" s="7"/>
      <c r="S90" s="7"/>
    </row>
    <row r="91" spans="10:19" x14ac:dyDescent="0.2">
      <c r="J91" s="7"/>
      <c r="K91" s="7"/>
      <c r="S91" s="7"/>
    </row>
  </sheetData>
  <sortState xmlns:xlrd2="http://schemas.microsoft.com/office/spreadsheetml/2017/richdata2" ref="L7:R42">
    <sortCondition descending="1" ref="R7:R42"/>
  </sortState>
  <mergeCells count="12">
    <mergeCell ref="A25:J26"/>
    <mergeCell ref="A21:I21"/>
    <mergeCell ref="A1:I2"/>
    <mergeCell ref="L1:R2"/>
    <mergeCell ref="A3:I3"/>
    <mergeCell ref="L3:R3"/>
    <mergeCell ref="N4:R4"/>
    <mergeCell ref="N5:N6"/>
    <mergeCell ref="O5:O6"/>
    <mergeCell ref="P5:P6"/>
    <mergeCell ref="R5:R6"/>
    <mergeCell ref="Q5:Q6"/>
  </mergeCells>
  <hyperlinks>
    <hyperlink ref="A24" r:id="rId1" xr:uid="{21228FCA-2CBD-4CCB-A51A-0BB4C122DB2C}"/>
  </hyperlinks>
  <pageMargins left="0.70866141732283472" right="0.70866141732283472" top="0.74803149606299213" bottom="0.74803149606299213" header="0.31496062992125984" footer="0.31496062992125984"/>
  <pageSetup paperSize="9" orientation="landscape" r:id="rId2"/>
  <headerFooter>
    <oddHeader>&amp;LOECD Family database (http://www.oecd.org/els/family/database.htm)&amp;RUpdated: 06-09-15</oddHeader>
  </headerFooter>
  <customProperties>
    <customPr name="CycleColor" r:id="rId3"/>
    <customPr name="DashStyle" r:id="rId4"/>
    <customPr name="GraphSizeIndex" r:id="rId5"/>
    <customPr name="GraphSizeName" r:id="rId6"/>
    <customPr name="PageSizeIndex" r:id="rId7"/>
    <customPr name="PageSizeName" r:id="rId8"/>
    <customPr name="PaletteIndex" r:id="rId9"/>
    <customPr name="PaletteName" r:id="rId10"/>
    <customPr name="SinglePanel" r:id="rId11"/>
    <customPr name="StartColorIndex" r:id="rId12"/>
    <customPr name="StartColorName" r:id="rId13"/>
    <customPr name="StyleTemplateIndex" r:id="rId14"/>
    <customPr name="StyleTemplateName" r:id="rId15"/>
  </customProperties>
  <drawing r:id="rId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sheetPr>
  <dimension ref="A1:AV91"/>
  <sheetViews>
    <sheetView showGridLines="0" topLeftCell="W1" zoomScale="70" zoomScaleNormal="70" workbookViewId="0">
      <selection activeCell="AB39" sqref="AB39"/>
    </sheetView>
  </sheetViews>
  <sheetFormatPr defaultRowHeight="12.75" x14ac:dyDescent="0.2"/>
  <cols>
    <col min="1" max="1" width="17.140625" style="2" customWidth="1"/>
    <col min="3" max="3" width="10.7109375" customWidth="1"/>
    <col min="4" max="4" width="12" customWidth="1"/>
    <col min="5" max="5" width="10.85546875" customWidth="1"/>
    <col min="9" max="9" width="10.42578125" customWidth="1"/>
    <col min="10" max="10" width="12.42578125" customWidth="1"/>
    <col min="11" max="11" width="11.5703125" customWidth="1"/>
    <col min="15" max="15" width="11.7109375" bestFit="1" customWidth="1"/>
    <col min="16" max="16" width="12.5703125" customWidth="1"/>
    <col min="17" max="17" width="10.140625" customWidth="1"/>
    <col min="21" max="21" width="10.140625" customWidth="1"/>
    <col min="22" max="22" width="11.28515625" customWidth="1"/>
    <col min="23" max="23" width="10.7109375" customWidth="1"/>
    <col min="27" max="27" width="10.140625" customWidth="1"/>
    <col min="28" max="28" width="11.42578125" customWidth="1"/>
    <col min="29" max="29" width="10.7109375" customWidth="1"/>
    <col min="33" max="33" width="9.7109375" customWidth="1"/>
    <col min="34" max="34" width="11.42578125" customWidth="1"/>
    <col min="35" max="35" width="10.42578125" customWidth="1"/>
    <col min="38" max="42" width="0" hidden="1" customWidth="1"/>
  </cols>
  <sheetData>
    <row r="1" spans="1:48" s="2" customFormat="1" x14ac:dyDescent="0.2">
      <c r="A1" s="44"/>
      <c r="B1" s="44">
        <v>2003</v>
      </c>
      <c r="C1" s="44"/>
      <c r="D1" s="44"/>
      <c r="E1" s="44"/>
      <c r="F1" s="44"/>
      <c r="G1" s="1"/>
      <c r="H1" s="44">
        <v>2005</v>
      </c>
      <c r="I1" s="44"/>
      <c r="J1" s="44"/>
      <c r="K1" s="44"/>
      <c r="L1" s="44"/>
      <c r="M1" s="1"/>
      <c r="N1" s="44">
        <v>2007</v>
      </c>
      <c r="O1" s="44"/>
      <c r="P1" s="44"/>
      <c r="Q1" s="44"/>
      <c r="R1" s="44"/>
      <c r="S1" s="1"/>
      <c r="T1" s="44">
        <v>2009</v>
      </c>
      <c r="U1" s="44"/>
      <c r="V1" s="44"/>
      <c r="W1" s="44"/>
      <c r="X1" s="44"/>
      <c r="Z1" s="44">
        <v>2011</v>
      </c>
      <c r="AA1" s="44"/>
      <c r="AB1" s="44"/>
      <c r="AC1" s="44"/>
      <c r="AD1" s="44"/>
      <c r="AF1" s="44">
        <v>2013</v>
      </c>
      <c r="AG1" s="44"/>
      <c r="AH1" s="44"/>
      <c r="AI1" s="44"/>
      <c r="AJ1" s="44"/>
      <c r="AL1" s="44">
        <v>2015</v>
      </c>
      <c r="AM1" s="44"/>
      <c r="AN1" s="44"/>
      <c r="AO1" s="44"/>
      <c r="AP1" s="44"/>
      <c r="AR1" s="44">
        <v>2019</v>
      </c>
      <c r="AS1" s="44"/>
      <c r="AT1" s="44"/>
      <c r="AU1" s="44"/>
      <c r="AV1" s="44"/>
    </row>
    <row r="2" spans="1:48" s="2" customFormat="1" ht="13.5" thickBot="1" x14ac:dyDescent="0.25">
      <c r="A2" s="45" t="s">
        <v>59</v>
      </c>
      <c r="B2" s="46" t="s">
        <v>41</v>
      </c>
      <c r="C2" s="46"/>
      <c r="D2" s="46"/>
      <c r="E2" s="46"/>
      <c r="F2" s="46"/>
      <c r="G2" s="1"/>
      <c r="H2" s="46" t="s">
        <v>41</v>
      </c>
      <c r="I2" s="46"/>
      <c r="J2" s="46"/>
      <c r="K2" s="46"/>
      <c r="L2" s="46"/>
      <c r="M2" s="1"/>
      <c r="N2" s="46" t="s">
        <v>41</v>
      </c>
      <c r="O2" s="46"/>
      <c r="P2" s="46"/>
      <c r="Q2" s="46"/>
      <c r="R2" s="46"/>
      <c r="S2" s="1"/>
      <c r="T2" s="46" t="s">
        <v>41</v>
      </c>
      <c r="U2" s="46"/>
      <c r="V2" s="46"/>
      <c r="W2" s="46"/>
      <c r="X2" s="46"/>
      <c r="Z2" s="46" t="s">
        <v>41</v>
      </c>
      <c r="AA2" s="46"/>
      <c r="AB2" s="46"/>
      <c r="AC2" s="46"/>
      <c r="AD2" s="46"/>
      <c r="AF2" s="46" t="s">
        <v>41</v>
      </c>
      <c r="AG2" s="46"/>
      <c r="AH2" s="46"/>
      <c r="AI2" s="46"/>
      <c r="AJ2" s="46"/>
      <c r="AL2" s="46" t="s">
        <v>41</v>
      </c>
      <c r="AM2" s="46"/>
      <c r="AN2" s="46"/>
      <c r="AO2" s="46"/>
      <c r="AP2" s="46"/>
      <c r="AR2" s="46" t="s">
        <v>41</v>
      </c>
      <c r="AS2" s="46"/>
      <c r="AT2" s="46"/>
      <c r="AU2" s="46"/>
      <c r="AV2" s="46"/>
    </row>
    <row r="3" spans="1:48" s="2" customFormat="1" ht="63.75" x14ac:dyDescent="0.2">
      <c r="A3" s="38"/>
      <c r="B3" s="39" t="s">
        <v>0</v>
      </c>
      <c r="C3" s="39" t="s">
        <v>1</v>
      </c>
      <c r="D3" s="39" t="s">
        <v>42</v>
      </c>
      <c r="E3" s="39" t="s">
        <v>3</v>
      </c>
      <c r="F3" s="39" t="s">
        <v>39</v>
      </c>
      <c r="G3" s="1"/>
      <c r="H3" s="39" t="s">
        <v>0</v>
      </c>
      <c r="I3" s="39" t="s">
        <v>1</v>
      </c>
      <c r="J3" s="39" t="s">
        <v>42</v>
      </c>
      <c r="K3" s="39" t="s">
        <v>3</v>
      </c>
      <c r="L3" s="39" t="s">
        <v>39</v>
      </c>
      <c r="M3" s="1"/>
      <c r="N3" s="39" t="s">
        <v>0</v>
      </c>
      <c r="O3" s="39" t="s">
        <v>1</v>
      </c>
      <c r="P3" s="39" t="s">
        <v>42</v>
      </c>
      <c r="Q3" s="39" t="s">
        <v>3</v>
      </c>
      <c r="R3" s="39" t="s">
        <v>39</v>
      </c>
      <c r="S3" s="1"/>
      <c r="T3" s="39" t="s">
        <v>0</v>
      </c>
      <c r="U3" s="39" t="s">
        <v>1</v>
      </c>
      <c r="V3" s="39" t="s">
        <v>42</v>
      </c>
      <c r="W3" s="39" t="s">
        <v>3</v>
      </c>
      <c r="X3" s="39" t="s">
        <v>39</v>
      </c>
      <c r="Z3" s="39" t="s">
        <v>0</v>
      </c>
      <c r="AA3" s="39" t="s">
        <v>1</v>
      </c>
      <c r="AB3" s="39" t="s">
        <v>42</v>
      </c>
      <c r="AC3" s="39" t="s">
        <v>3</v>
      </c>
      <c r="AD3" s="39" t="s">
        <v>39</v>
      </c>
      <c r="AF3" s="39" t="s">
        <v>0</v>
      </c>
      <c r="AG3" s="39" t="s">
        <v>1</v>
      </c>
      <c r="AH3" s="39" t="s">
        <v>42</v>
      </c>
      <c r="AI3" s="39" t="s">
        <v>3</v>
      </c>
      <c r="AJ3" s="39" t="s">
        <v>39</v>
      </c>
      <c r="AL3" s="39" t="s">
        <v>0</v>
      </c>
      <c r="AM3" s="39" t="s">
        <v>1</v>
      </c>
      <c r="AN3" s="39" t="s">
        <v>42</v>
      </c>
      <c r="AO3" s="39" t="s">
        <v>3</v>
      </c>
      <c r="AP3" s="39" t="s">
        <v>39</v>
      </c>
      <c r="AR3" s="39" t="s">
        <v>0</v>
      </c>
      <c r="AS3" s="39" t="s">
        <v>1</v>
      </c>
      <c r="AT3" s="39" t="s">
        <v>42</v>
      </c>
      <c r="AU3" s="39" t="s">
        <v>3</v>
      </c>
      <c r="AV3" s="39" t="s">
        <v>39</v>
      </c>
    </row>
    <row r="4" spans="1:48" x14ac:dyDescent="0.2">
      <c r="A4" s="40" t="s">
        <v>40</v>
      </c>
      <c r="B4" s="149">
        <f>AVERAGE(AU!B4,AT!B4,BE!B4,CL!B4,CZ!B4,DK!B4,FI!B4,FR!B4,DE!B4,EE!B4,GR!B4,HU!B4,IS!B4,IE!B4,IL!B4,IT!B4,JP!B4,KR!B4,LU!B4,MX!B4,NL!B4,NZ!B4,NO!B4,PL!B4,PT!B4,SK!B4,SV!B4,ES!B4,SE!B4,CH!B4,UK!B4,US!B4,LT!B4,LV!B4,TR!B4)</f>
        <v>1212.7979011962532</v>
      </c>
      <c r="C4" s="149">
        <f>AVERAGE(AU!C4,AT!C4,BE!C4,CL!C4,CZ!C4,DK!C4,FI!C4,FR!C4,DE!C4,EE!C4,GR!C4,HU!C4,IS!C4,IE!C4,IL!C4,IT!C4,JP!C4,KR!C4,LU!C4,MX!C4,NL!C4,NZ!C4,NO!C4,PL!C4,PT!C4,SK!C4,SV!C4,ES!C4,SE!C4,CH!C4,UK!C4,US!C4,LT!C4,LV!C4,TR!C4)</f>
        <v>0</v>
      </c>
      <c r="D4" s="149">
        <f>AVERAGE(AU!D4,AT!D4,BE!D4,CL!D4,CZ!D4,DK!D4,FI!D4,FR!D4,DE!D4,EE!D4,GR!D4,HU!D4,IS!D4,IE!D4,IL!D4,IT!D4,JP!D4,KR!D4,LU!D4,MX!D4,NL!D4,NZ!D4,NO!D4,PL!D4,PT!D4,SK!D4,SV!D4,ES!D4,SE!D4,CH!D4,UK!D4,US!D4,LT!D4,LV!D4,TR!D4)</f>
        <v>10.041649881665686</v>
      </c>
      <c r="E4" s="149">
        <f>AVERAGE(AU!E4,AT!E4,BE!E4,CL!E4,CZ!E4,DK!E4,FI!E4,FR!E4,DE!E4,EE!E4,GR!E4,HU!E4,IS!E4,IE!E4,IL!E4,IT!E4,JP!E4,KR!E4,LU!E4,MX!E4,NL!E4,NZ!E4,NO!E4,PL!E4,PT!E4,SK!E4,SV!E4,ES!E4,SE!E4,CH!E4,UK!E4,US!E4,LT!E4,LV!E4,TR!E4)</f>
        <v>0</v>
      </c>
      <c r="F4" s="149">
        <f>AVERAGE(AU!F4,AT!F4,BE!F4,CL!F4,CZ!F4,DK!F4,FI!F4,FR!F4,DE!F4,EE!F4,GR!F4,HU!F4,IS!F4,IE!F4,IL!F4,IT!F4,JP!F4,KR!F4,LU!F4,MX!F4,NL!F4,NZ!F4,NO!F4,PL!F4,PT!F4,SK!F4,SV!F4,ES!F4,SE!F4,CH!F4,UK!F4,US!F4,LT!F4,LV!F4,TR!F4)</f>
        <v>1222.8395510779189</v>
      </c>
      <c r="G4" s="1"/>
      <c r="H4" s="149">
        <f>AVERAGE(AU!H4,AT!H4,BE!H4,CL!H4,CZ!H4,DK!H4,FI!H4,FR!H4,DE!H4,EE!H4,GR!H4,HU!H4,IS!H4,IE!H4,IL!H4,IT!H4,JP!H4,KR!H4,LU!H4,MX!H4,NL!H4,NZ!H4,NO!H4,PL!H4,PT!H4,SK!H4,SV!H4,ES!H4,SE!H4,CH!H4,UK!H4,US!H4,LT!H4,LV!H4,TR!H4)</f>
        <v>1438.7641312707906</v>
      </c>
      <c r="I4" s="149">
        <f>AVERAGE(AU!I4,AT!I4,BE!I4,CL!I4,CZ!I4,DK!I4,FI!I4,FR!I4,DE!I4,EE!I4,GR!I4,HU!I4,IS!I4,IE!I4,IL!I4,IT!I4,JP!I4,KR!I4,LU!I4,MX!I4,NL!I4,NZ!I4,NO!I4,PL!I4,PT!I4,SK!I4,SV!I4,ES!I4,SE!I4,CH!I4,UK!I4,US!I4,LT!I4,LV!I4,TR!I4)</f>
        <v>0</v>
      </c>
      <c r="J4" s="149">
        <f>AVERAGE(AU!J4,AT!J4,BE!J4,CL!J4,CZ!J4,DK!J4,FI!J4,FR!J4,DE!J4,EE!J4,GR!J4,HU!J4,IS!J4,IE!J4,IL!J4,IT!J4,JP!J4,KR!J4,LU!J4,MX!J4,NL!J4,NZ!J4,NO!J4,PL!J4,PT!J4,SK!J4,SV!J4,ES!J4,SE!J4,CH!J4,UK!J4,US!J4,LT!J4,LV!J4,TR!J4)</f>
        <v>9.4193839182725512</v>
      </c>
      <c r="K4" s="149">
        <f>AVERAGE(AU!K4,AT!K4,BE!K4,CL!K4,CZ!K4,DK!K4,FI!K4,FR!K4,DE!K4,EE!K4,GR!K4,HU!K4,IS!K4,IE!K4,IL!K4,IT!K4,JP!K4,KR!K4,LU!K4,MX!K4,NL!K4,NZ!K4,NO!K4,PL!K4,PT!K4,SK!K4,SV!K4,ES!K4,SE!K4,CH!K4,UK!K4,US!K4,LT!K4,LV!K4,TR!K4)</f>
        <v>0</v>
      </c>
      <c r="L4" s="149">
        <f>AVERAGE(AU!L4,AT!L4,BE!L4,CL!L4,CZ!L4,DK!L4,FI!L4,FR!L4,DE!L4,EE!L4,GR!L4,HU!L4,IS!L4,IE!L4,IL!L4,IT!L4,JP!L4,KR!L4,LU!L4,MX!L4,NL!L4,NZ!L4,NO!L4,PL!L4,PT!L4,SK!L4,SV!L4,ES!L4,SE!L4,CH!L4,UK!L4,US!L4,LT!L4,LV!L4,TR!L4)</f>
        <v>1448.1835151890632</v>
      </c>
      <c r="M4" s="1"/>
      <c r="N4" s="149">
        <f>AVERAGE(AU!N4,AT!N4,BE!N4,CL!N4,CZ!N4,DK!N4,FI!N4,FR!N4,DE!N4,EE!N4,GR!N4,HU!N4,IS!N4,IE!N4,IL!N4,IT!N4,JP!N4,KR!N4,LU!N4,MX!N4,NL!N4,NZ!N4,NO!N4,PL!N4,PT!N4,SK!N4,SV!N4,ES!N4,SE!N4,CH!N4,UK!N4,US!N4,LT!N4,LV!N4,TR!N4)</f>
        <v>1724.062104486308</v>
      </c>
      <c r="O4" s="149">
        <f>AVERAGE(AU!O4,AT!O4,BE!O4,CL!O4,CZ!O4,DK!O4,FI!O4,FR!O4,DE!O4,EE!O4,GR!O4,HU!O4,IS!O4,IE!O4,IL!O4,IT!O4,JP!O4,KR!O4,LU!O4,MX!O4,NL!O4,NZ!O4,NO!O4,PL!O4,PT!O4,SK!O4,SV!O4,ES!O4,SE!O4,CH!O4,UK!O4,US!O4,LT!O4,LV!O4,TR!O4)</f>
        <v>0</v>
      </c>
      <c r="P4" s="149">
        <f>AVERAGE(AU!P4,AT!P4,BE!P4,CL!P4,CZ!P4,DK!P4,FI!P4,FR!P4,DE!P4,EE!P4,GR!P4,HU!P4,IS!P4,IE!P4,IL!P4,IT!P4,JP!P4,KR!P4,LU!P4,MX!P4,NL!P4,NZ!P4,NO!P4,PL!P4,PT!P4,SK!P4,SV!P4,ES!P4,SE!P4,CH!P4,UK!P4,US!P4,LT!P4,LV!P4,TR!P4)</f>
        <v>9.9419472766299979</v>
      </c>
      <c r="Q4" s="149">
        <f>AVERAGE(AU!Q4,AT!Q4,BE!Q4,CL!Q4,CZ!Q4,DK!Q4,FI!Q4,FR!Q4,DE!Q4,EE!Q4,GR!Q4,HU!Q4,IS!Q4,IE!Q4,IL!Q4,IT!Q4,JP!Q4,KR!Q4,LU!Q4,MX!Q4,NL!Q4,NZ!Q4,NO!Q4,PL!Q4,PT!Q4,SK!Q4,SV!Q4,ES!Q4,SE!Q4,CH!Q4,UK!Q4,US!Q4,LT!Q4,LV!Q4,TR!Q4)</f>
        <v>0</v>
      </c>
      <c r="R4" s="149">
        <f>AVERAGE(AU!R4,AT!R4,BE!R4,CL!R4,CZ!R4,DK!R4,FI!R4,FR!R4,DE!R4,EE!R4,GR!R4,HU!R4,IS!R4,IE!R4,IL!R4,IT!R4,JP!R4,KR!R4,LU!R4,MX!R4,NL!R4,NZ!R4,NO!R4,PL!R4,PT!R4,SK!R4,SV!R4,ES!R4,SE!R4,CH!R4,UK!R4,US!R4,LT!R4,LV!R4,TR!R4)</f>
        <v>1774.5909529905941</v>
      </c>
      <c r="S4" s="1"/>
      <c r="T4" s="149">
        <f>AVERAGE(AU!T4,AT!T4,BE!T4,CL!T4,CZ!T4,DK!T4,FI!T4,FR!T4,DE!T4,EE!T4,GR!T4,HU!T4,IS!T4,IE!T4,IL!T4,IT!T4,JP!T4,KR!T4,LU!T4,MX!T4,NL!T4,NZ!T4,NO!T4,PL!T4,PT!T4,SK!T4,SV!T4,ES!T4,SE!T4,CH!T4,UK!T4,US!T4,LT!T4,LV!T4,TR!T4)</f>
        <v>2048.3759115067287</v>
      </c>
      <c r="U4" s="149">
        <f>AVERAGE(AU!U4,AT!U4,BE!U4,CL!U4,CZ!U4,DK!U4,FI!U4,FR!U4,DE!U4,EE!U4,GR!U4,HU!U4,IS!U4,IE!U4,IL!U4,IT!U4,JP!U4,KR!U4,LU!U4,MX!U4,NL!U4,NZ!U4,NO!U4,PL!U4,PT!U4,SK!U4,SV!U4,ES!U4,SE!U4,CH!U4,UK!U4,US!U4,LT!U4,LV!U4,TR!U4)</f>
        <v>0</v>
      </c>
      <c r="V4" s="149">
        <f>AVERAGE(AU!V4,AT!V4,BE!V4,CL!V4,CZ!V4,DK!V4,FI!V4,FR!V4,DE!V4,EE!V4,GR!V4,HU!V4,IS!V4,IE!V4,IL!V4,IT!V4,JP!V4,KR!V4,LU!V4,MX!V4,NL!V4,NZ!V4,NO!V4,PL!V4,PT!V4,SK!V4,SV!V4,ES!V4,SE!V4,CH!V4,UK!V4,US!V4,LT!V4,LV!V4,TR!V4)</f>
        <v>11.310931072111455</v>
      </c>
      <c r="W4" s="149">
        <f>AVERAGE(AU!W4,AT!W4,BE!W4,CL!W4,CZ!W4,DK!W4,FI!W4,FR!W4,DE!W4,EE!W4,GR!W4,HU!W4,IS!W4,IE!W4,IL!W4,IT!W4,JP!W4,KR!W4,LU!W4,MX!W4,NL!W4,NZ!W4,NO!W4,PL!W4,PT!W4,SK!W4,SV!W4,ES!W4,SE!W4,CH!W4,UK!W4,US!W4,LT!W4,LV!W4,TR!W4)</f>
        <v>0</v>
      </c>
      <c r="X4" s="149">
        <f>AVERAGE(AU!X4,AT!X4,BE!X4,CL!X4,CZ!X4,DK!X4,FI!X4,FR!X4,DE!X4,EE!X4,GR!X4,HU!X4,IS!X4,IE!X4,IL!X4,IT!X4,JP!X4,KR!X4,LU!X4,MX!X4,NL!X4,NZ!X4,NO!X4,PL!X4,PT!X4,SK!X4,SV!X4,ES!X4,SE!X4,CH!X4,UK!X4,US!X4,LT!X4,LV!X4,TR!X4)</f>
        <v>2059.6868425788402</v>
      </c>
      <c r="Z4" s="149">
        <f>AVERAGE(AU!Z4,AT!Z4,BE!Z4,CL!Z4,CZ!Z4,DK!Z4,FI!Z4,FR!Z4,DE!Z4,EE!Z4,GR!Z4,HU!Z4,IS!Z4,IE!Z4,IL!Z4,IT!Z4,JP!Z4,KR!Z4,LU!Z4,MX!Z4,NL!Z4,NZ!Z4,NO!Z4,PL!Z4,PT!Z4,SK!Z4,SV!Z4,ES!Z4,SE!Z4,CH!Z4,UK!Z4,US!Z4,LT!Z4,LV!Z4,TR!Z4)</f>
        <v>2259.607712066671</v>
      </c>
      <c r="AA4" s="149">
        <f>AVERAGE(AU!AA4,AT!AA4,BE!AA4,CL!AA4,CZ!AA4,DK!AA4,FI!AA4,FR!AA4,DE!AA4,EE!AA4,GR!AA4,HU!AA4,IS!AA4,IE!AA4,IL!AA4,IT!AA4,JP!AA4,KR!AA4,LU!AA4,MX!AA4,NL!AA4,NZ!AA4,NO!AA4,PL!AA4,PT!AA4,SK!AA4,SV!AA4,ES!AA4,SE!AA4,CH!AA4,UK!AA4,US!AA4,LT!AA4,LV!AA4,TR!AA4)</f>
        <v>30.384789795845162</v>
      </c>
      <c r="AB4" s="149">
        <f>AVERAGE(AU!AB4,AT!AB4,BE!AB4,CL!AB4,CZ!AB4,DK!AB4,FI!AB4,FR!AB4,DE!AB4,EE!AB4,GR!AB4,HU!AB4,IS!AB4,IE!AB4,IL!AB4,IT!AB4,JP!AB4,KR!AB4,LU!AB4,MX!AB4,NL!AB4,NZ!AB4,NO!AB4,PL!AB4,PT!AB4,SK!AB4,SV!AB4,ES!AB4,SE!AB4,CH!AB4,UK!AB4,US!AB4,LT!AB4,LV!AB4,TR!AB4)</f>
        <v>24.439727574786748</v>
      </c>
      <c r="AC4" s="149">
        <f>AVERAGE(AU!AC4,AT!AC4,BE!AC4,CL!AC4,CZ!AC4,DK!AC4,FI!AC4,FR!AC4,DE!AC4,EE!AC4,GR!AC4,HU!AC4,IS!AC4,IE!AC4,IL!AC4,IT!AC4,JP!AC4,KR!AC4,LU!AC4,MX!AC4,NL!AC4,NZ!AC4,NO!AC4,PL!AC4,PT!AC4,SK!AC4,SV!AC4,ES!AC4,SE!AC4,CH!AC4,UK!AC4,US!AC4,LT!AC4,LV!AC4,TR!AC4)</f>
        <v>0</v>
      </c>
      <c r="AD4" s="149">
        <f>AVERAGE(AU!AD4,AT!AD4,BE!AD4,CL!AD4,CZ!AD4,DK!AD4,FI!AD4,FR!AD4,DE!AD4,EE!AD4,GR!AD4,HU!AD4,IS!AD4,IE!AD4,IL!AD4,IT!AD4,JP!AD4,KR!AD4,LU!AD4,MX!AD4,NL!AD4,NZ!AD4,NO!AD4,PL!AD4,PT!AD4,SK!AD4,SV!AD4,ES!AD4,SE!AD4,CH!AD4,UK!AD4,US!AD4,LT!AD4,LV!AD4,TR!AD4)</f>
        <v>2314.4322294373042</v>
      </c>
      <c r="AF4" s="149">
        <f>AVERAGE(AU!AF4,AT!AF4,BE!AF4,CL!AF4,CZ!AF4,DK!AF4,FI!AF4,FR!AF4,DE!AF4,EE!AF4,GR!AF4,HU!AF4,IS!AF4,IE!AF4,IL!AF4,IT!AF4,JP!AF4,KR!AF4,LU!AF4,MX!AF4,NL!AF4,NZ!AF4,NO!AF4,PL!AF4,PT!AF4,SK!AF4,SV!AF4,ES!AF4,SE!AF4,CH!AF4,UK!AF4,US!AF4,LT!AF4,LV!AF4,TR!AF4)</f>
        <v>2441.2898823904516</v>
      </c>
      <c r="AG4" s="149">
        <f>AVERAGE(AU!AG4,AT!AG4,BE!AG4,CL!AG4,CZ!AG4,DK!AG4,FI!AG4,FR!AG4,DE!AG4,EE!AG4,GR!AG4,HU!AG4,IS!AG4,IE!AG4,IL!AG4,IT!AG4,JP!AG4,KR!AG4,LU!AG4,MX!AG4,NL!AG4,NZ!AG4,NO!AG4,PL!AG4,PT!AG4,SK!AG4,SV!AG4,ES!AG4,SE!AG4,CH!AG4,UK!AG4,US!AG4,LT!AG4,LV!AG4,TR!AG4)</f>
        <v>40.491436015656696</v>
      </c>
      <c r="AH4" s="149">
        <f>AVERAGE(AU!AH4,AT!AH4,BE!AH4,CL!AH4,CZ!AH4,DK!AH4,FI!AH4,FR!AH4,DE!AH4,EE!AH4,GR!AH4,HU!AH4,IS!AH4,IE!AH4,IL!AH4,IT!AH4,JP!AH4,KR!AH4,LU!AH4,MX!AH4,NL!AH4,NZ!AH4,NO!AH4,PL!AH4,PT!AH4,SK!AH4,SV!AH4,ES!AH4,SE!AH4,CH!AH4,UK!AH4,US!AH4,LT!AH4,LV!AH4,TR!AH4)</f>
        <v>5.216769793197547</v>
      </c>
      <c r="AI4" s="149">
        <f>AVERAGE(AU!AI4,AT!AI4,BE!AI4,CL!AI4,CZ!AI4,DK!AI4,FI!AI4,FR!AI4,DE!AI4,EE!AI4,GR!AI4,HU!AI4,IS!AI4,IE!AI4,IL!AI4,IT!AI4,JP!AI4,KR!AI4,LU!AI4,MX!AI4,NL!AI4,NZ!AI4,NO!AI4,PL!AI4,PT!AI4,SK!AI4,SV!AI4,ES!AI4,SE!AI4,CH!AI4,UK!AI4,US!AI4,LT!AI4,LV!AI4,TR!AI4)</f>
        <v>0</v>
      </c>
      <c r="AJ4" s="149">
        <f>AVERAGE(AU!AJ4,AT!AJ4,BE!AJ4,CL!AJ4,CZ!AJ4,DK!AJ4,FI!AJ4,FR!AJ4,DE!AJ4,EE!AJ4,GR!AJ4,HU!AJ4,IS!AJ4,IE!AJ4,IL!AJ4,IT!AJ4,JP!AJ4,KR!AJ4,LU!AJ4,MX!AJ4,NL!AJ4,NZ!AJ4,NO!AJ4,PL!AJ4,PT!AJ4,SK!AJ4,SV!AJ4,ES!AJ4,SE!AJ4,CH!AJ4,UK!AJ4,US!AJ4,LT!AJ4,LV!AJ4,TR!AJ4)</f>
        <v>2486.9980881993056</v>
      </c>
      <c r="AL4" s="149"/>
      <c r="AM4" s="149"/>
      <c r="AN4" s="149"/>
      <c r="AO4" s="149"/>
      <c r="AP4" s="149"/>
      <c r="AR4" s="149">
        <f>AVERAGE(AU!AR4,AT!AR4,BE!AR4,CL!AR4,CZ!AR4,DK!AR4,FI!AR4,FR!AR4,DE!AR4,EE!AR4,GR!AR4,HU!AR4,IS!AR4,IE!AR4,IL!AR4,IT!AR4,JP!AR4,KR!AR4,LU!AR4,MX!AR4,NL!AR4,NZ!AR4,NO!AR4,PL!AR4,PT!AR4,SK!AR4,SV!AR4,ES!AR4,SE!AR4,CH!AR4,UK!AR4,US!AR4,LT!AR4,LV!AR4,TR!AR4)</f>
        <v>2875.1136549503854</v>
      </c>
      <c r="AS4" s="149">
        <f>AVERAGE(AU!AS4,AT!AS4,BE!AS4,CL!AS4,CZ!AS4,DK!AS4,FI!AS4,FR!AS4,DE!AS4,EE!AS4,GR!AS4,HU!AS4,IS!AS4,IE!AS4,IL!AS4,IT!AS4,JP!AS4,KR!AS4,LU!AS4,MX!AS4,NL!AS4,NZ!AS4,NO!AS4,PL!AS4,PT!AS4,SK!AS4,SV!AS4,ES!AS4,SE!AS4,CH!AS4,UK!AS4,US!AS4,LT!AS4,LV!AS4,TR!AS4)</f>
        <v>0</v>
      </c>
      <c r="AT4" s="149">
        <f>AVERAGE(AU!AT4,AT!AT4,BE!AT4,CL!AT4,CZ!AT4,DK!AT4,FI!AT4,FR!AT4,DE!AT4,EE!AT4,GR!AT4,HU!AT4,IS!AT4,IE!AT4,IL!AT4,IT!AT4,JP!AT4,KR!AT4,LU!AT4,MX!AT4,NL!AT4,NZ!AT4,NO!AT4,PL!AT4,PT!AT4,SK!AT4,SV!AT4,ES!AT4,SE!AT4,CH!AT4,UK!AT4,US!AT4,LT!AT4,LV!AT4,TR!AT4)</f>
        <v>10.382913874000794</v>
      </c>
      <c r="AU4" s="149">
        <f>AVERAGE(AU!AU4,AT!AU4,BE!AU4,CL!AU4,CZ!AU4,DK!AU4,FI!AU4,FR!AU4,DE!AU4,EE!AU4,GR!AU4,HU!AU4,IS!AU4,IE!AU4,IL!AU4,IT!AU4,JP!AU4,KR!AU4,LU!AU4,MX!AU4,NL!AU4,NZ!AU4,NO!AU4,PL!AU4,PT!AU4,SK!AU4,SV!AU4,ES!AU4,SE!AU4,CH!AU4,UK!AU4,US!AU4,LT!AU4,LV!AU4,TR!AU4)</f>
        <v>0</v>
      </c>
      <c r="AV4" s="149">
        <f>AVERAGE(AU!AV4,AT!AV4,BE!AV4,CL!AV4,CZ!AV4,DK!AV4,FI!AV4,FR!AV4,DE!AV4,EE!AV4,GR!AV4,HU!AV4,IS!AV4,IE!AV4,IL!AV4,IT!AV4,JP!AV4,KR!AV4,LU!AV4,MX!AV4,NL!AV4,NZ!AV4,NO!AV4,PL!AV4,PT!AV4,SK!AV4,SV!AV4,ES!AV4,SE!AV4,CH!AV4,UK!AV4,US!AV4,LT!AV4,LV!AV4,TR!AV4)</f>
        <v>2885.496568824386</v>
      </c>
    </row>
    <row r="5" spans="1:48" x14ac:dyDescent="0.2">
      <c r="A5" s="42">
        <v>0</v>
      </c>
      <c r="B5" s="151">
        <f>AVERAGE(AU!B5,AT!B5,BE!B5,CL!B5,CZ!B5,DK!B5,FI!B5,FR!B5,DE!B5,EE!B5,GR!B5,HU!B5,IS!B5,IE!B5,IL!B5,IT!B5,JP!B5,KR!B5,LU!B5,MX!B5,NL!B5,NZ!B5,NO!B5,PL!B5,PT!B5,SK!B5,SV!B5,ES!B5,SE!B5,CH!B5,UK!B5,US!B5,LT!B5,LV!B5,TR!B5)</f>
        <v>5199.8362642642142</v>
      </c>
      <c r="C5" s="151">
        <f>AVERAGE(AU!C5,AT!C5,BE!C5,CL!C5,CZ!C5,DK!C5,FI!C5,FR!C5,DE!C5,EE!C5,GR!C5,HU!C5,IS!C5,IE!C5,IL!C5,IT!C5,JP!C5,KR!C5,LU!C5,MX!C5,NL!C5,NZ!C5,NO!C5,PL!C5,PT!C5,SK!C5,SV!C5,ES!C5,SE!C5,CH!C5,UK!C5,US!C5,LT!C5,LV!C5,TR!C5)</f>
        <v>321.36208110052803</v>
      </c>
      <c r="D5" s="151">
        <f>AVERAGE(AU!D5,AT!D5,BE!D5,CL!D5,CZ!D5,DK!D5,FI!D5,FR!D5,DE!D5,EE!D5,GR!D5,HU!D5,IS!D5,IE!D5,IL!D5,IT!D5,JP!D5,KR!D5,LU!D5,MX!D5,NL!D5,NZ!D5,NO!D5,PL!D5,PT!D5,SK!D5,SV!D5,ES!D5,SE!D5,CH!D5,UK!D5,US!D5,LT!D5,LV!D5,TR!D5)</f>
        <v>366.27180295526716</v>
      </c>
      <c r="E5" s="151">
        <f>AVERAGE(AU!E5,AT!E5,BE!E5,CL!E5,CZ!E5,DK!E5,FI!E5,FR!E5,DE!E5,EE!E5,GR!E5,HU!E5,IS!E5,IE!E5,IL!E5,IT!E5,JP!E5,KR!E5,LU!E5,MX!E5,NL!E5,NZ!E5,NO!E5,PL!E5,PT!E5,SK!E5,SV!E5,ES!E5,SE!E5,CH!E5,UK!E5,US!E5,LT!E5,LV!E5,TR!E5)</f>
        <v>0</v>
      </c>
      <c r="F5" s="151">
        <f>AVERAGE(AU!F5,AT!F5,BE!F5,CL!F5,CZ!F5,DK!F5,FI!F5,FR!F5,DE!F5,EE!F5,GR!F5,HU!F5,IS!F5,IE!F5,IL!F5,IT!F5,JP!F5,KR!F5,LU!F5,MX!F5,NL!F5,NZ!F5,NO!F5,PL!F5,PT!F5,SK!F5,SV!F5,ES!F5,SE!F5,CH!F5,UK!F5,US!F5,LT!F5,LV!F5,TR!F5)</f>
        <v>5887.4701483200088</v>
      </c>
      <c r="G5" s="154"/>
      <c r="H5" s="151">
        <f>AVERAGE(AU!H5,AT!H5,BE!H5,CL!H5,CZ!H5,DK!H5,FI!H5,FR!H5,DE!H5,EE!H5,GR!H5,HU!H5,IS!H5,IE!H5,IL!H5,IT!H5,JP!H5,KR!H5,LU!H5,MX!H5,NL!H5,NZ!H5,NO!H5,PL!H5,PT!H5,SK!H5,SV!H5,ES!H5,SE!H5,CH!H5,UK!H5,US!H5,LT!H5,LV!H5,TR!H5)</f>
        <v>5750.2209151919624</v>
      </c>
      <c r="I5" s="151">
        <f>AVERAGE(AU!I5,AT!I5,BE!I5,CL!I5,CZ!I5,DK!I5,FI!I5,FR!I5,DE!I5,EE!I5,GR!I5,HU!I5,IS!I5,IE!I5,IL!I5,IT!I5,JP!I5,KR!I5,LU!I5,MX!I5,NL!I5,NZ!I5,NO!I5,PL!I5,PT!I5,SK!I5,SV!I5,ES!I5,SE!I5,CH!I5,UK!I5,US!I5,LT!I5,LV!I5,TR!I5)</f>
        <v>420.09219724799789</v>
      </c>
      <c r="J5" s="151">
        <f>AVERAGE(AU!J5,AT!J5,BE!J5,CL!J5,CZ!J5,DK!J5,FI!J5,FR!J5,DE!J5,EE!J5,GR!J5,HU!J5,IS!J5,IE!J5,IL!J5,IT!J5,JP!J5,KR!J5,LU!J5,MX!J5,NL!J5,NZ!J5,NO!J5,PL!J5,PT!J5,SK!J5,SV!J5,ES!J5,SE!J5,CH!J5,UK!J5,US!J5,LT!J5,LV!J5,TR!J5)</f>
        <v>364.52520823808817</v>
      </c>
      <c r="K5" s="151">
        <f>AVERAGE(AU!K5,AT!K5,BE!K5,CL!K5,CZ!K5,DK!K5,FI!K5,FR!K5,DE!K5,EE!K5,GR!K5,HU!K5,IS!K5,IE!K5,IL!K5,IT!K5,JP!K5,KR!K5,LU!K5,MX!K5,NL!K5,NZ!K5,NO!K5,PL!K5,PT!K5,SK!K5,SV!K5,ES!K5,SE!K5,CH!K5,UK!K5,US!K5,LT!K5,LV!K5,TR!K5)</f>
        <v>0</v>
      </c>
      <c r="L5" s="151">
        <f>AVERAGE(AU!L5,AT!L5,BE!L5,CL!L5,CZ!L5,DK!L5,FI!L5,FR!L5,DE!L5,EE!L5,GR!L5,HU!L5,IS!L5,IE!L5,IL!L5,IT!L5,JP!L5,KR!L5,LU!L5,MX!L5,NL!L5,NZ!L5,NO!L5,PL!L5,PT!L5,SK!L5,SV!L5,ES!L5,SE!L5,CH!L5,UK!L5,US!L5,LT!L5,LV!L5,TR!L5)</f>
        <v>6534.83832067805</v>
      </c>
      <c r="M5" s="119"/>
      <c r="N5" s="43">
        <f>AVERAGE(AU!N5,AT!N5,BE!N5,CL!N5,CZ!N5,DK!N5,FI!N5,FR!N5,DE!N5,EE!N5,GR!N5,HU!N5,IS!N5,IE!N5,IL!N5,IT!N5,JP!N5,KR!N5,LU!N5,MX!N5,NL!N5,NZ!N5,NO!N5,PL!N5,PT!N5,SK!N5,SV!N5,ES!N5,SE!N5,CH!N5,UK!N5,US!N5,LT!N5,LV!N5,TR!N5)</f>
        <v>7055.4525488433228</v>
      </c>
      <c r="O5" s="43">
        <f>AVERAGE(AU!O5,AT!O5,BE!O5,CL!O5,CZ!O5,DK!O5,FI!O5,FR!O5,DE!O5,EE!O5,GR!O5,HU!O5,IS!O5,IE!O5,IL!O5,IT!O5,JP!O5,KR!O5,LU!O5,MX!O5,NL!O5,NZ!O5,NO!O5,PL!O5,PT!O5,SK!O5,SV!O5,ES!O5,SE!O5,CH!O5,UK!O5,US!O5,LT!O5,LV!O5,TR!O5)</f>
        <v>568.09793426744602</v>
      </c>
      <c r="P5" s="43">
        <f>AVERAGE(AU!P5,AT!P5,BE!P5,CL!P5,CZ!P5,DK!P5,FI!P5,FR!P5,DE!P5,EE!P5,GR!P5,HU!P5,IS!P5,IE!P5,IL!P5,IT!P5,JP!P5,KR!P5,LU!P5,MX!P5,NL!P5,NZ!P5,NO!P5,PL!P5,PT!P5,SK!P5,SV!P5,ES!P5,SE!P5,CH!P5,UK!P5,US!P5,LT!P5,LV!P5,TR!P5)</f>
        <v>421.9057337490961</v>
      </c>
      <c r="Q5" s="43">
        <f>AVERAGE(AU!Q5,AT!Q5,BE!Q5,CL!Q5,CZ!Q5,DK!Q5,FI!Q5,FR!Q5,DE!Q5,EE!Q5,GR!Q5,HU!Q5,IS!Q5,IE!Q5,IL!Q5,IT!Q5,JP!Q5,KR!Q5,LU!Q5,MX!Q5,NL!Q5,NZ!Q5,NO!Q5,PL!Q5,PT!Q5,SK!Q5,SV!Q5,ES!Q5,SE!Q5,CH!Q5,UK!Q5,US!Q5,LT!Q5,LV!Q5,TR!Q5)</f>
        <v>0</v>
      </c>
      <c r="R5" s="43">
        <f>AVERAGE(AU!R5,AT!R5,BE!R5,CL!R5,CZ!R5,DK!R5,FI!R5,FR!R5,DE!R5,EE!R5,GR!R5,HU!R5,IS!R5,IE!R5,IL!R5,IT!R5,JP!R5,KR!R5,LU!R5,MX!R5,NL!R5,NZ!R5,NO!R5,PL!R5,PT!R5,SK!R5,SV!R5,ES!R5,SE!R5,CH!R5,UK!R5,US!R5,LT!R5,LV!R5,TR!R5)</f>
        <v>8129.8879850531557</v>
      </c>
      <c r="S5" s="1"/>
      <c r="T5" s="43">
        <f>AVERAGE(AU!T5,AT!T5,BE!T5,CL!T5,CZ!T5,DK!T5,FI!T5,FR!T5,DE!T5,EE!T5,GR!T5,HU!T5,IS!T5,IE!T5,IL!T5,IT!T5,JP!T5,KR!T5,LU!T5,MX!T5,NL!T5,NZ!T5,NO!T5,PL!T5,PT!T5,SK!T5,SV!T5,ES!T5,SE!T5,CH!T5,UK!T5,US!T5,LT!T5,LV!T5,TR!T5)</f>
        <v>8429.5882157897231</v>
      </c>
      <c r="U5" s="43">
        <f>AVERAGE(AU!U5,AT!U5,BE!U5,CL!U5,CZ!U5,DK!U5,FI!U5,FR!U5,DE!U5,EE!U5,GR!U5,HU!U5,IS!U5,IE!U5,IL!U5,IT!U5,JP!U5,KR!U5,LU!U5,MX!U5,NL!U5,NZ!U5,NO!U5,PL!U5,PT!U5,SK!U5,SV!U5,ES!U5,SE!U5,CH!U5,UK!U5,US!U5,LT!U5,LV!U5,TR!U5)</f>
        <v>657.73608117696767</v>
      </c>
      <c r="V5" s="43">
        <f>AVERAGE(AU!V5,AT!V5,BE!V5,CL!V5,CZ!V5,DK!V5,FI!V5,FR!V5,DE!V5,EE!V5,GR!V5,HU!V5,IS!V5,IE!V5,IL!V5,IT!V5,JP!V5,KR!V5,LU!V5,MX!V5,NL!V5,NZ!V5,NO!V5,PL!V5,PT!V5,SK!V5,SV!V5,ES!V5,SE!V5,CH!V5,UK!V5,US!V5,LT!V5,LV!V5,TR!V5)</f>
        <v>489.09809779754181</v>
      </c>
      <c r="W5" s="43">
        <f>AVERAGE(AU!W5,AT!W5,BE!W5,CL!W5,CZ!W5,DK!W5,FI!W5,FR!W5,DE!W5,EE!W5,GR!W5,HU!W5,IS!W5,IE!W5,IL!W5,IT!W5,JP!W5,KR!W5,LU!W5,MX!W5,NL!W5,NZ!W5,NO!W5,PL!W5,PT!W5,SK!W5,SV!W5,ES!W5,SE!W5,CH!W5,UK!W5,US!W5,LT!W5,LV!W5,TR!W5)</f>
        <v>0</v>
      </c>
      <c r="X5" s="43">
        <f>AVERAGE(AU!X5,AT!X5,BE!X5,CL!X5,CZ!X5,DK!X5,FI!X5,FR!X5,DE!X5,EE!X5,GR!X5,HU!X5,IS!X5,IE!X5,IL!X5,IT!X5,JP!X5,KR!X5,LU!X5,MX!X5,NL!X5,NZ!X5,NO!X5,PL!X5,PT!X5,SK!X5,SV!X5,ES!X5,SE!X5,CH!X5,UK!X5,US!X5,LT!X5,LV!X5,TR!X5)</f>
        <v>9576.4223947642313</v>
      </c>
      <c r="Z5" s="43">
        <f>AVERAGE(AU!Z5,AT!Z5,BE!Z5,CL!Z5,CZ!Z5,DK!Z5,FI!Z5,FR!Z5,DE!Z5,EE!Z5,GR!Z5,HU!Z5,IS!Z5,IE!Z5,IL!Z5,IT!Z5,JP!Z5,KR!Z5,LU!Z5,MX!Z5,NL!Z5,NZ!Z5,NO!Z5,PL!Z5,PT!Z5,SK!Z5,SV!Z5,ES!Z5,SE!Z5,CH!Z5,UK!Z5,US!Z5,LT!Z5,LV!Z5,TR!Z5)</f>
        <v>9017.963162156766</v>
      </c>
      <c r="AA5" s="43">
        <f>AVERAGE(AU!AA5,AT!AA5,BE!AA5,CL!AA5,CZ!AA5,DK!AA5,FI!AA5,FR!AA5,DE!AA5,EE!AA5,GR!AA5,HU!AA5,IS!AA5,IE!AA5,IL!AA5,IT!AA5,JP!AA5,KR!AA5,LU!AA5,MX!AA5,NL!AA5,NZ!AA5,NO!AA5,PL!AA5,PT!AA5,SK!AA5,SV!AA5,ES!AA5,SE!AA5,CH!AA5,UK!AA5,US!AA5,LT!AA5,LV!AA5,TR!AA5)</f>
        <v>939.07410537345936</v>
      </c>
      <c r="AB5" s="43">
        <f>AVERAGE(AU!AB5,AT!AB5,BE!AB5,CL!AB5,CZ!AB5,DK!AB5,FI!AB5,FR!AB5,DE!AB5,EE!AB5,GR!AB5,HU!AB5,IS!AB5,IE!AB5,IL!AB5,IT!AB5,JP!AB5,KR!AB5,LU!AB5,MX!AB5,NL!AB5,NZ!AB5,NO!AB5,PL!AB5,PT!AB5,SK!AB5,SV!AB5,ES!AB5,SE!AB5,CH!AB5,UK!AB5,US!AB5,LT!AB5,LV!AB5,TR!AB5)</f>
        <v>482.03930745521927</v>
      </c>
      <c r="AC5" s="43">
        <f>AVERAGE(AU!AC5,AT!AC5,BE!AC5,CL!AC5,CZ!AC5,DK!AC5,FI!AC5,FR!AC5,DE!AC5,EE!AC5,GR!AC5,HU!AC5,IS!AC5,IE!AC5,IL!AC5,IT!AC5,JP!AC5,KR!AC5,LU!AC5,MX!AC5,NL!AC5,NZ!AC5,NO!AC5,PL!AC5,PT!AC5,SK!AC5,SV!AC5,ES!AC5,SE!AC5,CH!AC5,UK!AC5,US!AC5,LT!AC5,LV!AC5,TR!AC5)</f>
        <v>0</v>
      </c>
      <c r="AD5" s="43">
        <f>AVERAGE(AU!AD5,AT!AD5,BE!AD5,CL!AD5,CZ!AD5,DK!AD5,FI!AD5,FR!AD5,DE!AD5,EE!AD5,GR!AD5,HU!AD5,IS!AD5,IE!AD5,IL!AD5,IT!AD5,JP!AD5,KR!AD5,LU!AD5,MX!AD5,NL!AD5,NZ!AD5,NO!AD5,PL!AD5,PT!AD5,SK!AD5,SV!AD5,ES!AD5,SE!AD5,CH!AD5,UK!AD5,US!AD5,LT!AD5,LV!AD5,TR!AD5)</f>
        <v>10439.076574985445</v>
      </c>
      <c r="AF5" s="43">
        <f>AVERAGE(AU!AF5,AT!AF5,BE!AF5,CL!AF5,CZ!AF5,DK!AF5,FI!AF5,FR!AF5,DE!AF5,EE!AF5,GR!AF5,HU!AF5,IS!AF5,IE!AF5,IL!AF5,IT!AF5,JP!AF5,KR!AF5,LU!AF5,MX!AF5,NL!AF5,NZ!AF5,NO!AF5,PL!AF5,PT!AF5,SK!AF5,SV!AF5,ES!AF5,SE!AF5,CH!AF5,UK!AF5,US!AF5,LT!AF5,LV!AF5,TR!AF5)</f>
        <v>9581.926674620845</v>
      </c>
      <c r="AG5" s="43">
        <f>AVERAGE(AU!AG5,AT!AG5,BE!AG5,CL!AG5,CZ!AG5,DK!AG5,FI!AG5,FR!AG5,DE!AG5,EE!AG5,GR!AG5,HU!AG5,IS!AG5,IE!AG5,IL!AG5,IT!AG5,JP!AG5,KR!AG5,LU!AG5,MX!AG5,NL!AG5,NZ!AG5,NO!AG5,PL!AG5,PT!AG5,SK!AG5,SV!AG5,ES!AG5,SE!AG5,CH!AG5,UK!AG5,US!AG5,LT!AG5,LV!AG5,TR!AG5)</f>
        <v>926.64339673872689</v>
      </c>
      <c r="AH5" s="43">
        <f>AVERAGE(AU!AH5,AT!AH5,BE!AH5,CL!AH5,CZ!AH5,DK!AH5,FI!AH5,FR!AH5,DE!AH5,EE!AH5,GR!AH5,HU!AH5,IS!AH5,IE!AH5,IL!AH5,IT!AH5,JP!AH5,KR!AH5,LU!AH5,MX!AH5,NL!AH5,NZ!AH5,NO!AH5,PL!AH5,PT!AH5,SK!AH5,SV!AH5,ES!AH5,SE!AH5,CH!AH5,UK!AH5,US!AH5,LT!AH5,LV!AH5,TR!AH5)</f>
        <v>491.77097993420801</v>
      </c>
      <c r="AI5" s="43">
        <f>AVERAGE(AU!AI5,AT!AI5,BE!AI5,CL!AI5,CZ!AI5,DK!AI5,FI!AI5,FR!AI5,DE!AI5,EE!AI5,GR!AI5,HU!AI5,IS!AI5,IE!AI5,IL!AI5,IT!AI5,JP!AI5,KR!AI5,LU!AI5,MX!AI5,NL!AI5,NZ!AI5,NO!AI5,PL!AI5,PT!AI5,SK!AI5,SV!AI5,ES!AI5,SE!AI5,CH!AI5,UK!AI5,US!AI5,LT!AI5,LV!AI5,TR!AI5)</f>
        <v>0</v>
      </c>
      <c r="AJ5" s="43">
        <f>AVERAGE(AU!AJ5,AT!AJ5,BE!AJ5,CL!AJ5,CZ!AJ5,DK!AJ5,FI!AJ5,FR!AJ5,DE!AJ5,EE!AJ5,GR!AJ5,HU!AJ5,IS!AJ5,IE!AJ5,IL!AJ5,IT!AJ5,JP!AJ5,KR!AJ5,LU!AJ5,MX!AJ5,NL!AJ5,NZ!AJ5,NO!AJ5,PL!AJ5,PT!AJ5,SK!AJ5,SV!AJ5,ES!AJ5,SE!AJ5,CH!AJ5,UK!AJ5,US!AJ5,LT!AJ5,LV!AJ5,TR!AJ5)</f>
        <v>11000.341051293779</v>
      </c>
      <c r="AL5" s="43"/>
      <c r="AM5" s="43"/>
      <c r="AN5" s="43"/>
      <c r="AO5" s="43"/>
      <c r="AP5" s="43"/>
      <c r="AR5" s="43">
        <f>AVERAGE(AU!AR5,AT!AR5,BE!AR5,CL!AR5,CZ!AR5,DK!AR5,FI!AR5,FR!AR5,DE!AR5,EE!AR5,GR!AR5,HU!AR5,IS!AR5,IE!AR5,IL!AR5,IT!AR5,JP!AR5,KR!AR5,LU!AR5,MX!AR5,NL!AR5,NZ!AR5,NO!AR5,PL!AR5,PT!AR5,SK!AR5,SV!AR5,ES!AR5,SE!AR5,CH!AR5,UK!AR5,US!AR5,LT!AR5,LV!AR5,TR!AR5)</f>
        <v>12464.520479675337</v>
      </c>
      <c r="AS5" s="43">
        <f>AVERAGE(AU!AS5,AT!AS5,BE!AS5,CL!AS5,CZ!AS5,DK!AS5,FI!AS5,FR!AS5,DE!AS5,EE!AS5,GR!AS5,HU!AS5,IS!AS5,IE!AS5,IL!AS5,IT!AS5,JP!AS5,KR!AS5,LU!AS5,MX!AS5,NL!AS5,NZ!AS5,NO!AS5,PL!AS5,PT!AS5,SK!AS5,SV!AS5,ES!AS5,SE!AS5,CH!AS5,UK!AS5,US!AS5,LT!AS5,LV!AS5,TR!AS5)</f>
        <v>1237.0932833083664</v>
      </c>
      <c r="AT5" s="43">
        <f>AVERAGE(AU!AT5,AT!AT5,BE!AT5,CL!AT5,CZ!AT5,DK!AT5,FI!AT5,FR!AT5,DE!AT5,EE!AT5,GR!AT5,HU!AT5,IS!AT5,IE!AT5,IL!AT5,IT!AT5,JP!AT5,KR!AT5,LU!AT5,MX!AT5,NL!AT5,NZ!AT5,NO!AT5,PL!AT5,PT!AT5,SK!AT5,SV!AT5,ES!AT5,SE!AT5,CH!AT5,UK!AT5,US!AT5,LT!AT5,LV!AT5,TR!AT5)</f>
        <v>618.37526129706509</v>
      </c>
      <c r="AU5" s="43">
        <f>AVERAGE(AU!AU5,AT!AU5,BE!AU5,CL!AU5,CZ!AU5,DK!AU5,FI!AU5,FR!AU5,DE!AU5,EE!AU5,GR!AU5,HU!AU5,IS!AU5,IE!AU5,IL!AU5,IT!AU5,JP!AU5,KR!AU5,LU!AU5,MX!AU5,NL!AU5,NZ!AU5,NO!AU5,PL!AU5,PT!AU5,SK!AU5,SV!AU5,ES!AU5,SE!AU5,CH!AU5,UK!AU5,US!AU5,LT!AU5,LV!AU5,TR!AU5)</f>
        <v>0</v>
      </c>
      <c r="AV5" s="43">
        <f>AVERAGE(AU!AV5,AT!AV5,BE!AV5,CL!AV5,CZ!AV5,DK!AV5,FI!AV5,FR!AV5,DE!AV5,EE!AV5,GR!AV5,HU!AV5,IS!AV5,IE!AV5,IL!AV5,IT!AV5,JP!AV5,KR!AV5,LU!AV5,MX!AV5,NL!AV5,NZ!AV5,NO!AV5,PL!AV5,PT!AV5,SK!AV5,SV!AV5,ES!AV5,SE!AV5,CH!AV5,UK!AV5,US!AV5,LT!AV5,LV!AV5,TR!AV5)</f>
        <v>14319.989024280771</v>
      </c>
    </row>
    <row r="6" spans="1:48" x14ac:dyDescent="0.2">
      <c r="A6" s="40">
        <v>1</v>
      </c>
      <c r="B6" s="149">
        <f>AVERAGE(AU!B6,AT!B6,BE!B6,CL!B6,CZ!B6,DK!B6,FI!B6,FR!B6,DE!B6,EE!B6,GR!B6,HU!B6,IS!B6,IE!B6,IL!B6,IT!B6,JP!B6,KR!B6,LU!B6,MX!B6,NL!B6,NZ!B6,NO!B6,PL!B6,PT!B6,SK!B6,SV!B6,ES!B6,SE!B6,CH!B6,UK!B6,US!B6,LT!B6,LV!B6,TR!B6)</f>
        <v>2373.6302585617509</v>
      </c>
      <c r="C6" s="149">
        <f>AVERAGE(AU!C6,AT!C6,BE!C6,CL!C6,CZ!C6,DK!C6,FI!C6,FR!C6,DE!C6,EE!C6,GR!C6,HU!C6,IS!C6,IE!C6,IL!C6,IT!C6,JP!C6,KR!C6,LU!C6,MX!C6,NL!C6,NZ!C6,NO!C6,PL!C6,PT!C6,SK!C6,SV!C6,ES!C6,SE!C6,CH!C6,UK!C6,US!C6,LT!C6,LV!C6,TR!C6)</f>
        <v>660.79466464664006</v>
      </c>
      <c r="D6" s="149">
        <f>AVERAGE(AU!D6,AT!D6,BE!D6,CL!D6,CZ!D6,DK!D6,FI!D6,FR!D6,DE!D6,EE!D6,GR!D6,HU!D6,IS!D6,IE!D6,IL!D6,IT!D6,JP!D6,KR!D6,LU!D6,MX!D6,NL!D6,NZ!D6,NO!D6,PL!D6,PT!D6,SK!D6,SV!D6,ES!D6,SE!D6,CH!D6,UK!D6,US!D6,LT!D6,LV!D6,TR!D6)</f>
        <v>397.7394694713102</v>
      </c>
      <c r="E6" s="149">
        <f>AVERAGE(AU!E6,AT!E6,BE!E6,CL!E6,CZ!E6,DK!E6,FI!E6,FR!E6,DE!E6,EE!E6,GR!E6,HU!E6,IS!E6,IE!E6,IL!E6,IT!E6,JP!E6,KR!E6,LU!E6,MX!E6,NL!E6,NZ!E6,NO!E6,PL!E6,PT!E6,SK!E6,SV!E6,ES!E6,SE!E6,CH!E6,UK!E6,US!E6,LT!E6,LV!E6,TR!E6)</f>
        <v>0</v>
      </c>
      <c r="F6" s="149">
        <f>AVERAGE(AU!F6,AT!F6,BE!F6,CL!F6,CZ!F6,DK!F6,FI!F6,FR!F6,DE!F6,EE!F6,GR!F6,HU!F6,IS!F6,IE!F6,IL!F6,IT!F6,JP!F6,KR!F6,LU!F6,MX!F6,NL!F6,NZ!F6,NO!F6,PL!F6,PT!F6,SK!F6,SV!F6,ES!F6,SE!F6,CH!F6,UK!F6,US!F6,LT!F6,LV!F6,TR!F6)</f>
        <v>3432.164392679701</v>
      </c>
      <c r="G6" s="150"/>
      <c r="H6" s="149">
        <f>AVERAGE(AU!H6,AT!H6,BE!H6,CL!H6,CZ!H6,DK!H6,FI!H6,FR!H6,DE!H6,EE!H6,GR!H6,HU!H6,IS!H6,IE!H6,IL!H6,IT!H6,JP!H6,KR!H6,LU!H6,MX!H6,NL!H6,NZ!H6,NO!H6,PL!H6,PT!H6,SK!H6,SV!H6,ES!H6,SE!H6,CH!H6,UK!H6,US!H6,LT!H6,LV!H6,TR!H6)</f>
        <v>2352.0711584668388</v>
      </c>
      <c r="I6" s="149">
        <f>AVERAGE(AU!I6,AT!I6,BE!I6,CL!I6,CZ!I6,DK!I6,FI!I6,FR!I6,DE!I6,EE!I6,GR!I6,HU!I6,IS!I6,IE!I6,IL!I6,IT!I6,JP!I6,KR!I6,LU!I6,MX!I6,NL!I6,NZ!I6,NO!I6,PL!I6,PT!I6,SK!I6,SV!I6,ES!I6,SE!I6,CH!I6,UK!I6,US!I6,LT!I6,LV!I6,TR!I6)</f>
        <v>866.8019732986038</v>
      </c>
      <c r="J6" s="149">
        <f>AVERAGE(AU!J6,AT!J6,BE!J6,CL!J6,CZ!J6,DK!J6,FI!J6,FR!J6,DE!J6,EE!J6,GR!J6,HU!J6,IS!J6,IE!J6,IL!J6,IT!J6,JP!J6,KR!J6,LU!J6,MX!J6,NL!J6,NZ!J6,NO!J6,PL!J6,PT!J6,SK!J6,SV!J6,ES!J6,SE!J6,CH!J6,UK!J6,US!J6,LT!J6,LV!J6,TR!J6)</f>
        <v>393.60720598402605</v>
      </c>
      <c r="K6" s="149">
        <f>AVERAGE(AU!K6,AT!K6,BE!K6,CL!K6,CZ!K6,DK!K6,FI!K6,FR!K6,DE!K6,EE!K6,GR!K6,HU!K6,IS!K6,IE!K6,IL!K6,IT!K6,JP!K6,KR!K6,LU!K6,MX!K6,NL!K6,NZ!K6,NO!K6,PL!K6,PT!K6,SK!K6,SV!K6,ES!K6,SE!K6,CH!K6,UK!K6,US!K6,LT!K6,LV!K6,TR!K6)</f>
        <v>0</v>
      </c>
      <c r="L6" s="149">
        <f>AVERAGE(AU!L6,AT!L6,BE!L6,CL!L6,CZ!L6,DK!L6,FI!L6,FR!L6,DE!L6,EE!L6,GR!L6,HU!L6,IS!L6,IE!L6,IL!L6,IT!L6,JP!L6,KR!L6,LU!L6,MX!L6,NL!L6,NZ!L6,NO!L6,PL!L6,PT!L6,SK!L6,SV!L6,ES!L6,SE!L6,CH!L6,UK!L6,US!L6,LT!L6,LV!L6,TR!L6)</f>
        <v>3612.4803377494686</v>
      </c>
      <c r="M6" s="1"/>
      <c r="N6" s="41">
        <f>AVERAGE(AU!N6,AT!N6,BE!N6,CL!N6,CZ!N6,DK!N6,FI!N6,FR!N6,DE!N6,EE!N6,GR!N6,HU!N6,IS!N6,IE!N6,IL!N6,IT!N6,JP!N6,KR!N6,LU!N6,MX!N6,NL!N6,NZ!N6,NO!N6,PL!N6,PT!N6,SK!N6,SV!N6,ES!N6,SE!N6,CH!N6,UK!N6,US!N6,LT!N6,LV!N6,TR!N6)</f>
        <v>2764.5219958288226</v>
      </c>
      <c r="O6" s="41">
        <f>AVERAGE(AU!O6,AT!O6,BE!O6,CL!O6,CZ!O6,DK!O6,FI!O6,FR!O6,DE!O6,EE!O6,GR!O6,HU!O6,IS!O6,IE!O6,IL!O6,IT!O6,JP!O6,KR!O6,LU!O6,MX!O6,NL!O6,NZ!O6,NO!O6,PL!O6,PT!O6,SK!O6,SV!O6,ES!O6,SE!O6,CH!O6,UK!O6,US!O6,LT!O6,LV!O6,TR!O6)</f>
        <v>1008.1453743273499</v>
      </c>
      <c r="P6" s="41">
        <f>AVERAGE(AU!P6,AT!P6,BE!P6,CL!P6,CZ!P6,DK!P6,FI!P6,FR!P6,DE!P6,EE!P6,GR!P6,HU!P6,IS!P6,IE!P6,IL!P6,IT!P6,JP!P6,KR!P6,LU!P6,MX!P6,NL!P6,NZ!P6,NO!P6,PL!P6,PT!P6,SK!P6,SV!P6,ES!P6,SE!P6,CH!P6,UK!P6,US!P6,LT!P6,LV!P6,TR!P6)</f>
        <v>454.77582815605712</v>
      </c>
      <c r="Q6" s="41">
        <f>AVERAGE(AU!Q6,AT!Q6,BE!Q6,CL!Q6,CZ!Q6,DK!Q6,FI!Q6,FR!Q6,DE!Q6,EE!Q6,GR!Q6,HU!Q6,IS!Q6,IE!Q6,IL!Q6,IT!Q6,JP!Q6,KR!Q6,LU!Q6,MX!Q6,NL!Q6,NZ!Q6,NO!Q6,PL!Q6,PT!Q6,SK!Q6,SV!Q6,ES!Q6,SE!Q6,CH!Q6,UK!Q6,US!Q6,LT!Q6,LV!Q6,TR!Q6)</f>
        <v>0</v>
      </c>
      <c r="R6" s="41">
        <f>AVERAGE(AU!R6,AT!R6,BE!R6,CL!R6,CZ!R6,DK!R6,FI!R6,FR!R6,DE!R6,EE!R6,GR!R6,HU!R6,IS!R6,IE!R6,IL!R6,IT!R6,JP!R6,KR!R6,LU!R6,MX!R6,NL!R6,NZ!R6,NO!R6,PL!R6,PT!R6,SK!R6,SV!R6,ES!R6,SE!R6,CH!R6,UK!R6,US!R6,LT!R6,LV!R6,TR!R6)</f>
        <v>4234.8258023416402</v>
      </c>
      <c r="S6" s="1"/>
      <c r="T6" s="41">
        <f>AVERAGE(AU!T6,AT!T6,BE!T6,CL!T6,CZ!T6,DK!T6,FI!T6,FR!T6,DE!T6,EE!T6,GR!T6,HU!T6,IS!T6,IE!T6,IL!T6,IT!T6,JP!T6,KR!T6,LU!T6,MX!T6,NL!T6,NZ!T6,NO!T6,PL!T6,PT!T6,SK!T6,SV!T6,ES!T6,SE!T6,CH!T6,UK!T6,US!T6,LT!T6,LV!T6,TR!T6)</f>
        <v>3102.9784834274524</v>
      </c>
      <c r="U6" s="41">
        <f>AVERAGE(AU!U6,AT!U6,BE!U6,CL!U6,CZ!U6,DK!U6,FI!U6,FR!U6,DE!U6,EE!U6,GR!U6,HU!U6,IS!U6,IE!U6,IL!U6,IT!U6,JP!U6,KR!U6,LU!U6,MX!U6,NL!U6,NZ!U6,NO!U6,PL!U6,PT!U6,SK!U6,SV!U6,ES!U6,SE!U6,CH!U6,UK!U6,US!U6,LT!U6,LV!U6,TR!U6)</f>
        <v>1256.9643345021871</v>
      </c>
      <c r="V6" s="41">
        <f>AVERAGE(AU!V6,AT!V6,BE!V6,CL!V6,CZ!V6,DK!V6,FI!V6,FR!V6,DE!V6,EE!V6,GR!V6,HU!V6,IS!V6,IE!V6,IL!V6,IT!V6,JP!V6,KR!V6,LU!V6,MX!V6,NL!V6,NZ!V6,NO!V6,PL!V6,PT!V6,SK!V6,SV!V6,ES!V6,SE!V6,CH!V6,UK!V6,US!V6,LT!V6,LV!V6,TR!V6)</f>
        <v>508.56127256154861</v>
      </c>
      <c r="W6" s="41">
        <f>AVERAGE(AU!W6,AT!W6,BE!W6,CL!W6,CZ!W6,DK!W6,FI!W6,FR!W6,DE!W6,EE!W6,GR!W6,HU!W6,IS!W6,IE!W6,IL!W6,IT!W6,JP!W6,KR!W6,LU!W6,MX!W6,NL!W6,NZ!W6,NO!W6,PL!W6,PT!W6,SK!W6,SV!W6,ES!W6,SE!W6,CH!W6,UK!W6,US!W6,LT!W6,LV!W6,TR!W6)</f>
        <v>0</v>
      </c>
      <c r="X6" s="41">
        <f>AVERAGE(AU!X6,AT!X6,BE!X6,CL!X6,CZ!X6,DK!X6,FI!X6,FR!X6,DE!X6,EE!X6,GR!X6,HU!X6,IS!X6,IE!X6,IL!X6,IT!X6,JP!X6,KR!X6,LU!X6,MX!X6,NL!X6,NZ!X6,NO!X6,PL!X6,PT!X6,SK!X6,SV!X6,ES!X6,SE!X6,CH!X6,UK!X6,US!X6,LT!X6,LV!X6,TR!X6)</f>
        <v>4868.5040904911875</v>
      </c>
      <c r="Z6" s="41">
        <f>AVERAGE(AU!Z6,AT!Z6,BE!Z6,CL!Z6,CZ!Z6,DK!Z6,FI!Z6,FR!Z6,DE!Z6,EE!Z6,GR!Z6,HU!Z6,IS!Z6,IE!Z6,IL!Z6,IT!Z6,JP!Z6,KR!Z6,LU!Z6,MX!Z6,NL!Z6,NZ!Z6,NO!Z6,PL!Z6,PT!Z6,SK!Z6,SV!Z6,ES!Z6,SE!Z6,CH!Z6,UK!Z6,US!Z6,LT!Z6,LV!Z6,TR!Z6)</f>
        <v>3145.0386928872299</v>
      </c>
      <c r="AA6" s="41">
        <f>AVERAGE(AU!AA6,AT!AA6,BE!AA6,CL!AA6,CZ!AA6,DK!AA6,FI!AA6,FR!AA6,DE!AA6,EE!AA6,GR!AA6,HU!AA6,IS!AA6,IE!AA6,IL!AA6,IT!AA6,JP!AA6,KR!AA6,LU!AA6,MX!AA6,NL!AA6,NZ!AA6,NO!AA6,PL!AA6,PT!AA6,SK!AA6,SV!AA6,ES!AA6,SE!AA6,CH!AA6,UK!AA6,US!AA6,LT!AA6,LV!AA6,TR!AA6)</f>
        <v>1488.6004096155168</v>
      </c>
      <c r="AB6" s="41">
        <f>AVERAGE(AU!AB6,AT!AB6,BE!AB6,CL!AB6,CZ!AB6,DK!AB6,FI!AB6,FR!AB6,DE!AB6,EE!AB6,GR!AB6,HU!AB6,IS!AB6,IE!AB6,IL!AB6,IT!AB6,JP!AB6,KR!AB6,LU!AB6,MX!AB6,NL!AB6,NZ!AB6,NO!AB6,PL!AB6,PT!AB6,SK!AB6,SV!AB6,ES!AB6,SE!AB6,CH!AB6,UK!AB6,US!AB6,LT!AB6,LV!AB6,TR!AB6)</f>
        <v>478.79012536938546</v>
      </c>
      <c r="AC6" s="41">
        <f>AVERAGE(AU!AC6,AT!AC6,BE!AC6,CL!AC6,CZ!AC6,DK!AC6,FI!AC6,FR!AC6,DE!AC6,EE!AC6,GR!AC6,HU!AC6,IS!AC6,IE!AC6,IL!AC6,IT!AC6,JP!AC6,KR!AC6,LU!AC6,MX!AC6,NL!AC6,NZ!AC6,NO!AC6,PL!AC6,PT!AC6,SK!AC6,SV!AC6,ES!AC6,SE!AC6,CH!AC6,UK!AC6,US!AC6,LT!AC6,LV!AC6,TR!AC6)</f>
        <v>0</v>
      </c>
      <c r="AD6" s="41">
        <f>AVERAGE(AU!AD6,AT!AD6,BE!AD6,CL!AD6,CZ!AD6,DK!AD6,FI!AD6,FR!AD6,DE!AD6,EE!AD6,GR!AD6,HU!AD6,IS!AD6,IE!AD6,IL!AD6,IT!AD6,JP!AD6,KR!AD6,LU!AD6,MX!AD6,NL!AD6,NZ!AD6,NO!AD6,PL!AD6,PT!AD6,SK!AD6,SV!AD6,ES!AD6,SE!AD6,CH!AD6,UK!AD6,US!AD6,LT!AD6,LV!AD6,TR!AD6)</f>
        <v>5112.4292278721332</v>
      </c>
      <c r="AF6" s="41">
        <f>AVERAGE(AU!AF6,AT!AF6,BE!AF6,CL!AF6,CZ!AF6,DK!AF6,FI!AF6,FR!AF6,DE!AF6,EE!AF6,GR!AF6,HU!AF6,IS!AF6,IE!AF6,IL!AF6,IT!AF6,JP!AF6,KR!AF6,LU!AF6,MX!AF6,NL!AF6,NZ!AF6,NO!AF6,PL!AF6,PT!AF6,SK!AF6,SV!AF6,ES!AF6,SE!AF6,CH!AF6,UK!AF6,US!AF6,LT!AF6,LV!AF6,TR!AF6)</f>
        <v>3304.6886397491758</v>
      </c>
      <c r="AG6" s="41">
        <f>AVERAGE(AU!AG6,AT!AG6,BE!AG6,CL!AG6,CZ!AG6,DK!AG6,FI!AG6,FR!AG6,DE!AG6,EE!AG6,GR!AG6,HU!AG6,IS!AG6,IE!AG6,IL!AG6,IT!AG6,JP!AG6,KR!AG6,LU!AG6,MX!AG6,NL!AG6,NZ!AG6,NO!AG6,PL!AG6,PT!AG6,SK!AG6,SV!AG6,ES!AG6,SE!AG6,CH!AG6,UK!AG6,US!AG6,LT!AG6,LV!AG6,TR!AG6)</f>
        <v>2226.8706181304133</v>
      </c>
      <c r="AH6" s="41">
        <f>AVERAGE(AU!AH6,AT!AH6,BE!AH6,CL!AH6,CZ!AH6,DK!AH6,FI!AH6,FR!AH6,DE!AH6,EE!AH6,GR!AH6,HU!AH6,IS!AH6,IE!AH6,IL!AH6,IT!AH6,JP!AH6,KR!AH6,LU!AH6,MX!AH6,NL!AH6,NZ!AH6,NO!AH6,PL!AH6,PT!AH6,SK!AH6,SV!AH6,ES!AH6,SE!AH6,CH!AH6,UK!AH6,US!AH6,LT!AH6,LV!AH6,TR!AH6)</f>
        <v>482.55187757570593</v>
      </c>
      <c r="AI6" s="41">
        <f>AVERAGE(AU!AI6,AT!AI6,BE!AI6,CL!AI6,CZ!AI6,DK!AI6,FI!AI6,FR!AI6,DE!AI6,EE!AI6,GR!AI6,HU!AI6,IS!AI6,IE!AI6,IL!AI6,IT!AI6,JP!AI6,KR!AI6,LU!AI6,MX!AI6,NL!AI6,NZ!AI6,NO!AI6,PL!AI6,PT!AI6,SK!AI6,SV!AI6,ES!AI6,SE!AI6,CH!AI6,UK!AI6,US!AI6,LT!AI6,LV!AI6,TR!AI6)</f>
        <v>2.762812808199663E-2</v>
      </c>
      <c r="AJ6" s="41">
        <f>AVERAGE(AU!AJ6,AT!AJ6,BE!AJ6,CL!AJ6,CZ!AJ6,DK!AJ6,FI!AJ6,FR!AJ6,DE!AJ6,EE!AJ6,GR!AJ6,HU!AJ6,IS!AJ6,IE!AJ6,IL!AJ6,IT!AJ6,JP!AJ6,KR!AJ6,LU!AJ6,MX!AJ6,NL!AJ6,NZ!AJ6,NO!AJ6,PL!AJ6,PT!AJ6,SK!AJ6,SV!AJ6,ES!AJ6,SE!AJ6,CH!AJ6,UK!AJ6,US!AJ6,LT!AJ6,LV!AJ6,TR!AJ6)</f>
        <v>6014.1387635833762</v>
      </c>
      <c r="AL6" s="41"/>
      <c r="AM6" s="41"/>
      <c r="AN6" s="41"/>
      <c r="AO6" s="41"/>
      <c r="AP6" s="41"/>
      <c r="AR6" s="41">
        <f>AVERAGE(AU!AR6,AT!AR6,BE!AR6,CL!AR6,CZ!AR6,DK!AR6,FI!AR6,FR!AR6,DE!AR6,EE!AR6,GR!AR6,HU!AR6,IS!AR6,IE!AR6,IL!AR6,IT!AR6,JP!AR6,KR!AR6,LU!AR6,MX!AR6,NL!AR6,NZ!AR6,NO!AR6,PL!AR6,PT!AR6,SK!AR6,SV!AR6,ES!AR6,SE!AR6,CH!AR6,UK!AR6,US!AR6,LT!AR6,LV!AR6,TR!AR6)</f>
        <v>4240.2670393328426</v>
      </c>
      <c r="AS6" s="41">
        <f>AVERAGE(AU!AS6,AT!AS6,BE!AS6,CL!AS6,CZ!AS6,DK!AS6,FI!AS6,FR!AS6,DE!AS6,EE!AS6,GR!AS6,HU!AS6,IS!AS6,IE!AS6,IL!AS6,IT!AS6,JP!AS6,KR!AS6,LU!AS6,MX!AS6,NL!AS6,NZ!AS6,NO!AS6,PL!AS6,PT!AS6,SK!AS6,SV!AS6,ES!AS6,SE!AS6,CH!AS6,UK!AS6,US!AS6,LT!AS6,LV!AS6,TR!AS6)</f>
        <v>3239.5069809802685</v>
      </c>
      <c r="AT6" s="41">
        <f>AVERAGE(AU!AT6,AT!AT6,BE!AT6,CL!AT6,CZ!AT6,DK!AT6,FI!AT6,FR!AT6,DE!AT6,EE!AT6,GR!AT6,HU!AT6,IS!AT6,IE!AT6,IL!AT6,IT!AT6,JP!AT6,KR!AT6,LU!AT6,MX!AT6,NL!AT6,NZ!AT6,NO!AT6,PL!AT6,PT!AT6,SK!AT6,SV!AT6,ES!AT6,SE!AT6,CH!AT6,UK!AT6,US!AT6,LT!AT6,LV!AT6,TR!AT6)</f>
        <v>611.78321519075268</v>
      </c>
      <c r="AU6" s="41">
        <f>AVERAGE(AU!AU6,AT!AU6,BE!AU6,CL!AU6,CZ!AU6,DK!AU6,FI!AU6,FR!AU6,DE!AU6,EE!AU6,GR!AU6,HU!AU6,IS!AU6,IE!AU6,IL!AU6,IT!AU6,JP!AU6,KR!AU6,LU!AU6,MX!AU6,NL!AU6,NZ!AU6,NO!AU6,PL!AU6,PT!AU6,SK!AU6,SV!AU6,ES!AU6,SE!AU6,CH!AU6,UK!AU6,US!AU6,LT!AU6,LV!AU6,TR!AU6)</f>
        <v>0.10708030156171915</v>
      </c>
      <c r="AV6" s="41">
        <f>AVERAGE(AU!AV6,AT!AV6,BE!AV6,CL!AV6,CZ!AV6,DK!AV6,FI!AV6,FR!AV6,DE!AV6,EE!AV6,GR!AV6,HU!AV6,IS!AV6,IE!AV6,IL!AV6,IT!AV6,JP!AV6,KR!AV6,LU!AV6,MX!AV6,NL!AV6,NZ!AV6,NO!AV6,PL!AV6,PT!AV6,SK!AV6,SV!AV6,ES!AV6,SE!AV6,CH!AV6,UK!AV6,US!AV6,LT!AV6,LV!AV6,TR!AV6)</f>
        <v>8091.6643158054258</v>
      </c>
    </row>
    <row r="7" spans="1:48" x14ac:dyDescent="0.2">
      <c r="A7" s="42">
        <v>2</v>
      </c>
      <c r="B7" s="151">
        <f>AVERAGE(AU!B7,AT!B7,BE!B7,CL!B7,CZ!B7,DK!B7,FI!B7,FR!B7,DE!B7,EE!B7,GR!B7,HU!B7,IS!B7,IE!B7,IL!B7,IT!B7,JP!B7,KR!B7,LU!B7,MX!B7,NL!B7,NZ!B7,NO!B7,PL!B7,PT!B7,SK!B7,SV!B7,ES!B7,SE!B7,CH!B7,UK!B7,US!B7,LT!B7,LV!B7,TR!B7)</f>
        <v>1996.8865536761655</v>
      </c>
      <c r="C7" s="151">
        <f>AVERAGE(AU!C7,AT!C7,BE!C7,CL!C7,CZ!C7,DK!C7,FI!C7,FR!C7,DE!C7,EE!C7,GR!C7,HU!C7,IS!C7,IE!C7,IL!C7,IT!C7,JP!C7,KR!C7,LU!C7,MX!C7,NL!C7,NZ!C7,NO!C7,PL!C7,PT!C7,SK!C7,SV!C7,ES!C7,SE!C7,CH!C7,UK!C7,US!C7,LT!C7,LV!C7,TR!C7)</f>
        <v>1247.2837096056912</v>
      </c>
      <c r="D7" s="151">
        <f>AVERAGE(AU!D7,AT!D7,BE!D7,CL!D7,CZ!D7,DK!D7,FI!D7,FR!D7,DE!D7,EE!D7,GR!D7,HU!D7,IS!D7,IE!D7,IL!D7,IT!D7,JP!D7,KR!D7,LU!D7,MX!D7,NL!D7,NZ!D7,NO!D7,PL!D7,PT!D7,SK!D7,SV!D7,ES!D7,SE!D7,CH!D7,UK!D7,US!D7,LT!D7,LV!D7,TR!D7)</f>
        <v>402.43599619777393</v>
      </c>
      <c r="E7" s="151">
        <f>AVERAGE(AU!E7,AT!E7,BE!E7,CL!E7,CZ!E7,DK!E7,FI!E7,FR!E7,DE!E7,EE!E7,GR!E7,HU!E7,IS!E7,IE!E7,IL!E7,IT!E7,JP!E7,KR!E7,LU!E7,MX!E7,NL!E7,NZ!E7,NO!E7,PL!E7,PT!E7,SK!E7,SV!E7,ES!E7,SE!E7,CH!E7,UK!E7,US!E7,LT!E7,LV!E7,TR!E7)</f>
        <v>0.4181320903490105</v>
      </c>
      <c r="F7" s="151">
        <f>AVERAGE(AU!F7,AT!F7,BE!F7,CL!F7,CZ!F7,DK!F7,FI!F7,FR!F7,DE!F7,EE!F7,GR!F7,HU!F7,IS!F7,IE!F7,IL!F7,IT!F7,JP!F7,KR!F7,LU!F7,MX!F7,NL!F7,NZ!F7,NO!F7,PL!F7,PT!F7,SK!F7,SV!F7,ES!F7,SE!F7,CH!F7,UK!F7,US!F7,LT!F7,LV!F7,TR!F7)</f>
        <v>3647.0243915699793</v>
      </c>
      <c r="G7" s="154"/>
      <c r="H7" s="151">
        <f>AVERAGE(AU!H7,AT!H7,BE!H7,CL!H7,CZ!H7,DK!H7,FI!H7,FR!H7,DE!H7,EE!H7,GR!H7,HU!H7,IS!H7,IE!H7,IL!H7,IT!H7,JP!H7,KR!H7,LU!H7,MX!H7,NL!H7,NZ!H7,NO!H7,PL!H7,PT!H7,SK!H7,SV!H7,ES!H7,SE!H7,CH!H7,UK!H7,US!H7,LT!H7,LV!H7,TR!H7)</f>
        <v>2185.2613800147274</v>
      </c>
      <c r="I7" s="151">
        <f>AVERAGE(AU!I7,AT!I7,BE!I7,CL!I7,CZ!I7,DK!I7,FI!I7,FR!I7,DE!I7,EE!I7,GR!I7,HU!I7,IS!I7,IE!I7,IL!I7,IT!I7,JP!I7,KR!I7,LU!I7,MX!I7,NL!I7,NZ!I7,NO!I7,PL!I7,PT!I7,SK!I7,SV!I7,ES!I7,SE!I7,CH!I7,UK!I7,US!I7,LT!I7,LV!I7,TR!I7)</f>
        <v>1461.1015765981351</v>
      </c>
      <c r="J7" s="151">
        <f>AVERAGE(AU!J7,AT!J7,BE!J7,CL!J7,CZ!J7,DK!J7,FI!J7,FR!J7,DE!J7,EE!J7,GR!J7,HU!J7,IS!J7,IE!J7,IL!J7,IT!J7,JP!J7,KR!J7,LU!J7,MX!J7,NL!J7,NZ!J7,NO!J7,PL!J7,PT!J7,SK!J7,SV!J7,ES!J7,SE!J7,CH!J7,UK!J7,US!J7,LT!J7,LV!J7,TR!J7)</f>
        <v>396.51357493859632</v>
      </c>
      <c r="K7" s="151">
        <f>AVERAGE(AU!K7,AT!K7,BE!K7,CL!K7,CZ!K7,DK!K7,FI!K7,FR!K7,DE!K7,EE!K7,GR!K7,HU!K7,IS!K7,IE!K7,IL!K7,IT!K7,JP!K7,KR!K7,LU!K7,MX!K7,NL!K7,NZ!K7,NO!K7,PL!K7,PT!K7,SK!K7,SV!K7,ES!K7,SE!K7,CH!K7,UK!K7,US!K7,LT!K7,LV!K7,TR!K7)</f>
        <v>0.4179897312556774</v>
      </c>
      <c r="L7" s="151">
        <f>AVERAGE(AU!L7,AT!L7,BE!L7,CL!L7,CZ!L7,DK!L7,FI!L7,FR!L7,DE!L7,EE!L7,GR!L7,HU!L7,IS!L7,IE!L7,IL!L7,IT!L7,JP!L7,KR!L7,LU!L7,MX!L7,NL!L7,NZ!L7,NO!L7,PL!L7,PT!L7,SK!L7,SV!L7,ES!L7,SE!L7,CH!L7,UK!L7,US!L7,LT!L7,LV!L7,TR!L7)</f>
        <v>4043.2945212827153</v>
      </c>
      <c r="M7" s="119"/>
      <c r="N7" s="43">
        <f>AVERAGE(AU!N7,AT!N7,BE!N7,CL!N7,CZ!N7,DK!N7,FI!N7,FR!N7,DE!N7,EE!N7,GR!N7,HU!N7,IS!N7,IE!N7,IL!N7,IT!N7,JP!N7,KR!N7,LU!N7,MX!N7,NL!N7,NZ!N7,NO!N7,PL!N7,PT!N7,SK!N7,SV!N7,ES!N7,SE!N7,CH!N7,UK!N7,US!N7,LT!N7,LV!N7,TR!N7)</f>
        <v>2514.5878873638026</v>
      </c>
      <c r="O7" s="43">
        <f>AVERAGE(AU!O7,AT!O7,BE!O7,CL!O7,CZ!O7,DK!O7,FI!O7,FR!O7,DE!O7,EE!O7,GR!O7,HU!O7,IS!O7,IE!O7,IL!O7,IT!O7,JP!O7,KR!O7,LU!O7,MX!O7,NL!O7,NZ!O7,NO!O7,PL!O7,PT!O7,SK!O7,SV!O7,ES!O7,SE!O7,CH!O7,UK!O7,US!O7,LT!O7,LV!O7,TR!O7)</f>
        <v>1644.4617926520309</v>
      </c>
      <c r="P7" s="43">
        <f>AVERAGE(AU!P7,AT!P7,BE!P7,CL!P7,CZ!P7,DK!P7,FI!P7,FR!P7,DE!P7,EE!P7,GR!P7,HU!P7,IS!P7,IE!P7,IL!P7,IT!P7,JP!P7,KR!P7,LU!P7,MX!P7,NL!P7,NZ!P7,NO!P7,PL!P7,PT!P7,SK!P7,SV!P7,ES!P7,SE!P7,CH!P7,UK!P7,US!P7,LT!P7,LV!P7,TR!P7)</f>
        <v>455.50151878575184</v>
      </c>
      <c r="Q7" s="43">
        <f>AVERAGE(AU!Q7,AT!Q7,BE!Q7,CL!Q7,CZ!Q7,DK!Q7,FI!Q7,FR!Q7,DE!Q7,EE!Q7,GR!Q7,HU!Q7,IS!Q7,IE!Q7,IL!Q7,IT!Q7,JP!Q7,KR!Q7,LU!Q7,MX!Q7,NL!Q7,NZ!Q7,NO!Q7,PL!Q7,PT!Q7,SK!Q7,SV!Q7,ES!Q7,SE!Q7,CH!Q7,UK!Q7,US!Q7,LT!Q7,LV!Q7,TR!Q7)</f>
        <v>0.383064052661647</v>
      </c>
      <c r="R7" s="43">
        <f>AVERAGE(AU!R7,AT!R7,BE!R7,CL!R7,CZ!R7,DK!R7,FI!R7,FR!R7,DE!R7,EE!R7,GR!R7,HU!R7,IS!R7,IE!R7,IL!R7,IT!R7,JP!R7,KR!R7,LU!R7,MX!R7,NL!R7,NZ!R7,NO!R7,PL!R7,PT!R7,SK!R7,SV!R7,ES!R7,SE!R7,CH!R7,UK!R7,US!R7,LT!R7,LV!R7,TR!R7)</f>
        <v>4623.34273504868</v>
      </c>
      <c r="S7" s="1"/>
      <c r="T7" s="43">
        <f>AVERAGE(AU!T7,AT!T7,BE!T7,CL!T7,CZ!T7,DK!T7,FI!T7,FR!T7,DE!T7,EE!T7,GR!T7,HU!T7,IS!T7,IE!T7,IL!T7,IT!T7,JP!T7,KR!T7,LU!T7,MX!T7,NL!T7,NZ!T7,NO!T7,PL!T7,PT!T7,SK!T7,SV!T7,ES!T7,SE!T7,CH!T7,UK!T7,US!T7,LT!T7,LV!T7,TR!T7)</f>
        <v>2841.0410004724336</v>
      </c>
      <c r="U7" s="43">
        <f>AVERAGE(AU!U7,AT!U7,BE!U7,CL!U7,CZ!U7,DK!U7,FI!U7,FR!U7,DE!U7,EE!U7,GR!U7,HU!U7,IS!U7,IE!U7,IL!U7,IT!U7,JP!U7,KR!U7,LU!U7,MX!U7,NL!U7,NZ!U7,NO!U7,PL!U7,PT!U7,SK!U7,SV!U7,ES!U7,SE!U7,CH!U7,UK!U7,US!U7,LT!U7,LV!U7,TR!U7)</f>
        <v>1987.7119804757124</v>
      </c>
      <c r="V7" s="43">
        <f>AVERAGE(AU!V7,AT!V7,BE!V7,CL!V7,CZ!V7,DK!V7,FI!V7,FR!V7,DE!V7,EE!V7,GR!V7,HU!V7,IS!V7,IE!V7,IL!V7,IT!V7,JP!V7,KR!V7,LU!V7,MX!V7,NL!V7,NZ!V7,NO!V7,PL!V7,PT!V7,SK!V7,SV!V7,ES!V7,SE!V7,CH!V7,UK!V7,US!V7,LT!V7,LV!V7,TR!V7)</f>
        <v>510.11921192976808</v>
      </c>
      <c r="W7" s="43">
        <f>AVERAGE(AU!W7,AT!W7,BE!W7,CL!W7,CZ!W7,DK!W7,FI!W7,FR!W7,DE!W7,EE!W7,GR!W7,HU!W7,IS!W7,IE!W7,IL!W7,IT!W7,JP!W7,KR!W7,LU!W7,MX!W7,NL!W7,NZ!W7,NO!W7,PL!W7,PT!W7,SK!W7,SV!W7,ES!W7,SE!W7,CH!W7,UK!W7,US!W7,LT!W7,LV!W7,TR!W7)</f>
        <v>0.39486995096640137</v>
      </c>
      <c r="X7" s="43">
        <f>AVERAGE(AU!X7,AT!X7,BE!X7,CL!X7,CZ!X7,DK!X7,FI!X7,FR!X7,DE!X7,EE!X7,GR!X7,HU!X7,IS!X7,IE!X7,IL!X7,IT!X7,JP!X7,KR!X7,LU!X7,MX!X7,NL!X7,NZ!X7,NO!X7,PL!X7,PT!X7,SK!X7,SV!X7,ES!X7,SE!X7,CH!X7,UK!X7,US!X7,LT!X7,LV!X7,TR!X7)</f>
        <v>5339.2670628288797</v>
      </c>
      <c r="Z7" s="43">
        <f>AVERAGE(AU!Z7,AT!Z7,BE!Z7,CL!Z7,CZ!Z7,DK!Z7,FI!Z7,FR!Z7,DE!Z7,EE!Z7,GR!Z7,HU!Z7,IS!Z7,IE!Z7,IL!Z7,IT!Z7,JP!Z7,KR!Z7,LU!Z7,MX!Z7,NL!Z7,NZ!Z7,NO!Z7,PL!Z7,PT!Z7,SK!Z7,SV!Z7,ES!Z7,SE!Z7,CH!Z7,UK!Z7,US!Z7,LT!Z7,LV!Z7,TR!Z7)</f>
        <v>2882.3601713184908</v>
      </c>
      <c r="AA7" s="43">
        <f>AVERAGE(AU!AA7,AT!AA7,BE!AA7,CL!AA7,CZ!AA7,DK!AA7,FI!AA7,FR!AA7,DE!AA7,EE!AA7,GR!AA7,HU!AA7,IS!AA7,IE!AA7,IL!AA7,IT!AA7,JP!AA7,KR!AA7,LU!AA7,MX!AA7,NL!AA7,NZ!AA7,NO!AA7,PL!AA7,PT!AA7,SK!AA7,SV!AA7,ES!AA7,SE!AA7,CH!AA7,UK!AA7,US!AA7,LT!AA7,LV!AA7,TR!AA7)</f>
        <v>2426.405363099755</v>
      </c>
      <c r="AB7" s="43">
        <f>AVERAGE(AU!AB7,AT!AB7,BE!AB7,CL!AB7,CZ!AB7,DK!AB7,FI!AB7,FR!AB7,DE!AB7,EE!AB7,GR!AB7,HU!AB7,IS!AB7,IE!AB7,IL!AB7,IT!AB7,JP!AB7,KR!AB7,LU!AB7,MX!AB7,NL!AB7,NZ!AB7,NO!AB7,PL!AB7,PT!AB7,SK!AB7,SV!AB7,ES!AB7,SE!AB7,CH!AB7,UK!AB7,US!AB7,LT!AB7,LV!AB7,TR!AB7)</f>
        <v>483.09226267065378</v>
      </c>
      <c r="AC7" s="43">
        <f>AVERAGE(AU!AC7,AT!AC7,BE!AC7,CL!AC7,CZ!AC7,DK!AC7,FI!AC7,FR!AC7,DE!AC7,EE!AC7,GR!AC7,HU!AC7,IS!AC7,IE!AC7,IL!AC7,IT!AC7,JP!AC7,KR!AC7,LU!AC7,MX!AC7,NL!AC7,NZ!AC7,NO!AC7,PL!AC7,PT!AC7,SK!AC7,SV!AC7,ES!AC7,SE!AC7,CH!AC7,UK!AC7,US!AC7,LT!AC7,LV!AC7,TR!AC7)</f>
        <v>13.402785394920366</v>
      </c>
      <c r="AD7" s="43">
        <f>AVERAGE(AU!AD7,AT!AD7,BE!AD7,CL!AD7,CZ!AD7,DK!AD7,FI!AD7,FR!AD7,DE!AD7,EE!AD7,GR!AD7,HU!AD7,IS!AD7,IE!AD7,IL!AD7,IT!AD7,JP!AD7,KR!AD7,LU!AD7,MX!AD7,NL!AD7,NZ!AD7,NO!AD7,PL!AD7,PT!AD7,SK!AD7,SV!AD7,ES!AD7,SE!AD7,CH!AD7,UK!AD7,US!AD7,LT!AD7,LV!AD7,TR!AD7)</f>
        <v>5805.2605824838192</v>
      </c>
      <c r="AF7" s="43">
        <f>AVERAGE(AU!AF7,AT!AF7,BE!AF7,CL!AF7,CZ!AF7,DK!AF7,FI!AF7,FR!AF7,DE!AF7,EE!AF7,GR!AF7,HU!AF7,IS!AF7,IE!AF7,IL!AF7,IT!AF7,JP!AF7,KR!AF7,LU!AF7,MX!AF7,NL!AF7,NZ!AF7,NO!AF7,PL!AF7,PT!AF7,SK!AF7,SV!AF7,ES!AF7,SE!AF7,CH!AF7,UK!AF7,US!AF7,LT!AF7,LV!AF7,TR!AF7)</f>
        <v>2998.9670475921521</v>
      </c>
      <c r="AG7" s="43">
        <f>AVERAGE(AU!AG7,AT!AG7,BE!AG7,CL!AG7,CZ!AG7,DK!AG7,FI!AG7,FR!AG7,DE!AG7,EE!AG7,GR!AG7,HU!AG7,IS!AG7,IE!AG7,IL!AG7,IT!AG7,JP!AG7,KR!AG7,LU!AG7,MX!AG7,NL!AG7,NZ!AG7,NO!AG7,PL!AG7,PT!AG7,SK!AG7,SV!AG7,ES!AG7,SE!AG7,CH!AG7,UK!AG7,US!AG7,LT!AG7,LV!AG7,TR!AG7)</f>
        <v>3287.675388314382</v>
      </c>
      <c r="AH7" s="43">
        <f>AVERAGE(AU!AH7,AT!AH7,BE!AH7,CL!AH7,CZ!AH7,DK!AH7,FI!AH7,FR!AH7,DE!AH7,EE!AH7,GR!AH7,HU!AH7,IS!AH7,IE!AH7,IL!AH7,IT!AH7,JP!AH7,KR!AH7,LU!AH7,MX!AH7,NL!AH7,NZ!AH7,NO!AH7,PL!AH7,PT!AH7,SK!AH7,SV!AH7,ES!AH7,SE!AH7,CH!AH7,UK!AH7,US!AH7,LT!AH7,LV!AH7,TR!AH7)</f>
        <v>479.96465503831377</v>
      </c>
      <c r="AI7" s="43">
        <f>AVERAGE(AU!AI7,AT!AI7,BE!AI7,CL!AI7,CZ!AI7,DK!AI7,FI!AI7,FR!AI7,DE!AI7,EE!AI7,GR!AI7,HU!AI7,IS!AI7,IE!AI7,IL!AI7,IT!AI7,JP!AI7,KR!AI7,LU!AI7,MX!AI7,NL!AI7,NZ!AI7,NO!AI7,PL!AI7,PT!AI7,SK!AI7,SV!AI7,ES!AI7,SE!AI7,CH!AI7,UK!AI7,US!AI7,LT!AI7,LV!AI7,TR!AI7)</f>
        <v>2.9372142730121256E-2</v>
      </c>
      <c r="AJ7" s="43">
        <f>AVERAGE(AU!AJ7,AT!AJ7,BE!AJ7,CL!AJ7,CZ!AJ7,DK!AJ7,FI!AJ7,FR!AJ7,DE!AJ7,EE!AJ7,GR!AJ7,HU!AJ7,IS!AJ7,IE!AJ7,IL!AJ7,IT!AJ7,JP!AJ7,KR!AJ7,LU!AJ7,MX!AJ7,NL!AJ7,NZ!AJ7,NO!AJ7,PL!AJ7,PT!AJ7,SK!AJ7,SV!AJ7,ES!AJ7,SE!AJ7,CH!AJ7,UK!AJ7,US!AJ7,LT!AJ7,LV!AJ7,TR!AJ7)</f>
        <v>6766.6364630875787</v>
      </c>
      <c r="AL7" s="43"/>
      <c r="AM7" s="43"/>
      <c r="AN7" s="43"/>
      <c r="AO7" s="43"/>
      <c r="AP7" s="43"/>
      <c r="AR7" s="43">
        <f>AVERAGE(AU!AR7,AT!AR7,BE!AR7,CL!AR7,CZ!AR7,DK!AR7,FI!AR7,FR!AR7,DE!AR7,EE!AR7,GR!AR7,HU!AR7,IS!AR7,IE!AR7,IL!AR7,IT!AR7,JP!AR7,KR!AR7,LU!AR7,MX!AR7,NL!AR7,NZ!AR7,NO!AR7,PL!AR7,PT!AR7,SK!AR7,SV!AR7,ES!AR7,SE!AR7,CH!AR7,UK!AR7,US!AR7,LT!AR7,LV!AR7,TR!AR7)</f>
        <v>3456.1306826224627</v>
      </c>
      <c r="AS7" s="43">
        <f>AVERAGE(AU!AS7,AT!AS7,BE!AS7,CL!AS7,CZ!AS7,DK!AS7,FI!AS7,FR!AS7,DE!AS7,EE!AS7,GR!AS7,HU!AS7,IS!AS7,IE!AS7,IL!AS7,IT!AS7,JP!AS7,KR!AS7,LU!AS7,MX!AS7,NL!AS7,NZ!AS7,NO!AS7,PL!AS7,PT!AS7,SK!AS7,SV!AS7,ES!AS7,SE!AS7,CH!AS7,UK!AS7,US!AS7,LT!AS7,LV!AS7,TR!AS7)</f>
        <v>4863.4597024933373</v>
      </c>
      <c r="AT7" s="43">
        <f>AVERAGE(AU!AT7,AT!AT7,BE!AT7,CL!AT7,CZ!AT7,DK!AT7,FI!AT7,FR!AT7,DE!AT7,EE!AT7,GR!AT7,HU!AT7,IS!AT7,IE!AT7,IL!AT7,IT!AT7,JP!AT7,KR!AT7,LU!AT7,MX!AT7,NL!AT7,NZ!AT7,NO!AT7,PL!AT7,PT!AT7,SK!AT7,SV!AT7,ES!AT7,SE!AT7,CH!AT7,UK!AT7,US!AT7,LT!AT7,LV!AT7,TR!AT7)</f>
        <v>612.62872482538796</v>
      </c>
      <c r="AU7" s="43">
        <f>AVERAGE(AU!AU7,AT!AU7,BE!AU7,CL!AU7,CZ!AU7,DK!AU7,FI!AU7,FR!AU7,DE!AU7,EE!AU7,GR!AU7,HU!AU7,IS!AU7,IE!AU7,IL!AU7,IT!AU7,JP!AU7,KR!AU7,LU!AU7,MX!AU7,NL!AU7,NZ!AU7,NO!AU7,PL!AU7,PT!AU7,SK!AU7,SV!AU7,ES!AU7,SE!AU7,CH!AU7,UK!AU7,US!AU7,LT!AU7,LV!AU7,TR!AU7)</f>
        <v>1.7535204397975828E-2</v>
      </c>
      <c r="AV7" s="43">
        <f>AVERAGE(AU!AV7,AT!AV7,BE!AV7,CL!AV7,CZ!AV7,DK!AV7,FI!AV7,FR!AV7,DE!AV7,EE!AV7,GR!AV7,HU!AV7,IS!AV7,IE!AV7,IL!AV7,IT!AV7,JP!AV7,KR!AV7,LU!AV7,MX!AV7,NL!AV7,NZ!AV7,NO!AV7,PL!AV7,PT!AV7,SK!AV7,SV!AV7,ES!AV7,SE!AV7,CH!AV7,UK!AV7,US!AV7,LT!AV7,LV!AV7,TR!AV7)</f>
        <v>8932.2366451455855</v>
      </c>
    </row>
    <row r="8" spans="1:48" x14ac:dyDescent="0.2">
      <c r="A8" s="40">
        <v>3</v>
      </c>
      <c r="B8" s="149">
        <f>AVERAGE(AU!B8,AT!B8,BE!B8,CL!B8,CZ!B8,DK!B8,FI!B8,FR!B8,DE!B8,EE!B8,GR!B8,HU!B8,IS!B8,IE!B8,IL!B8,IT!B8,JP!B8,KR!B8,LU!B8,MX!B8,NL!B8,NZ!B8,NO!B8,PL!B8,PT!B8,SK!B8,SV!B8,ES!B8,SE!B8,CH!B8,UK!B8,US!B8,LT!B8,LV!B8,TR!B8)</f>
        <v>1748.5631595107536</v>
      </c>
      <c r="C8" s="149">
        <f>AVERAGE(AU!C8,AT!C8,BE!C8,CL!C8,CZ!C8,DK!C8,FI!C8,FR!C8,DE!C8,EE!C8,GR!C8,HU!C8,IS!C8,IE!C8,IL!C8,IT!C8,JP!C8,KR!C8,LU!C8,MX!C8,NL!C8,NZ!C8,NO!C8,PL!C8,PT!C8,SK!C8,SV!C8,ES!C8,SE!C8,CH!C8,UK!C8,US!C8,LT!C8,LV!C8,TR!C8)</f>
        <v>3026.8325704604504</v>
      </c>
      <c r="D8" s="149">
        <f>AVERAGE(AU!D8,AT!D8,BE!D8,CL!D8,CZ!D8,DK!D8,FI!D8,FR!D8,DE!D8,EE!D8,GR!D8,HU!D8,IS!D8,IE!D8,IL!D8,IT!D8,JP!D8,KR!D8,LU!D8,MX!D8,NL!D8,NZ!D8,NO!D8,PL!D8,PT!D8,SK!D8,SV!D8,ES!D8,SE!D8,CH!D8,UK!D8,US!D8,LT!D8,LV!D8,TR!D8)</f>
        <v>406.90097071787056</v>
      </c>
      <c r="E8" s="149">
        <f>AVERAGE(AU!E8,AT!E8,BE!E8,CL!E8,CZ!E8,DK!E8,FI!E8,FR!E8,DE!E8,EE!E8,GR!E8,HU!E8,IS!E8,IE!E8,IL!E8,IT!E8,JP!E8,KR!E8,LU!E8,MX!E8,NL!E8,NZ!E8,NO!E8,PL!E8,PT!E8,SK!E8,SV!E8,ES!E8,SE!E8,CH!E8,UK!E8,US!E8,LT!E8,LV!E8,TR!E8)</f>
        <v>2.4576280209817472</v>
      </c>
      <c r="F8" s="149">
        <f>AVERAGE(AU!F8,AT!F8,BE!F8,CL!F8,CZ!F8,DK!F8,FI!F8,FR!F8,DE!F8,EE!F8,GR!F8,HU!F8,IS!F8,IE!F8,IL!F8,IT!F8,JP!F8,KR!F8,LU!F8,MX!F8,NL!F8,NZ!F8,NO!F8,PL!F8,PT!F8,SK!F8,SV!F8,ES!F8,SE!F8,CH!F8,UK!F8,US!F8,LT!F8,LV!F8,TR!F8)</f>
        <v>5184.7543287100561</v>
      </c>
      <c r="G8" s="150"/>
      <c r="H8" s="149">
        <f>AVERAGE(AU!H8,AT!H8,BE!H8,CL!H8,CZ!H8,DK!H8,FI!H8,FR!H8,DE!H8,EE!H8,GR!H8,HU!H8,IS!H8,IE!H8,IL!H8,IT!H8,JP!H8,KR!H8,LU!H8,MX!H8,NL!H8,NZ!H8,NO!H8,PL!H8,PT!H8,SK!H8,SV!H8,ES!H8,SE!H8,CH!H8,UK!H8,US!H8,LT!H8,LV!H8,TR!H8)</f>
        <v>1868.1010331576492</v>
      </c>
      <c r="I8" s="149">
        <f>AVERAGE(AU!I8,AT!I8,BE!I8,CL!I8,CZ!I8,DK!I8,FI!I8,FR!I8,DE!I8,EE!I8,GR!I8,HU!I8,IS!I8,IE!I8,IL!I8,IT!I8,JP!I8,KR!I8,LU!I8,MX!I8,NL!I8,NZ!I8,NO!I8,PL!I8,PT!I8,SK!I8,SV!I8,ES!I8,SE!I8,CH!I8,UK!I8,US!I8,LT!I8,LV!I8,TR!I8)</f>
        <v>3104.5367519608271</v>
      </c>
      <c r="J8" s="149">
        <f>AVERAGE(AU!J8,AT!J8,BE!J8,CL!J8,CZ!J8,DK!J8,FI!J8,FR!J8,DE!J8,EE!J8,GR!J8,HU!J8,IS!J8,IE!J8,IL!J8,IT!J8,JP!J8,KR!J8,LU!J8,MX!J8,NL!J8,NZ!J8,NO!J8,PL!J8,PT!J8,SK!J8,SV!J8,ES!J8,SE!J8,CH!J8,UK!J8,US!J8,LT!J8,LV!J8,TR!J8)</f>
        <v>398.91491784975443</v>
      </c>
      <c r="K8" s="149">
        <f>AVERAGE(AU!K8,AT!K8,BE!K8,CL!K8,CZ!K8,DK!K8,FI!K8,FR!K8,DE!K8,EE!K8,GR!K8,HU!K8,IS!K8,IE!K8,IL!K8,IT!K8,JP!K8,KR!K8,LU!K8,MX!K8,NL!K8,NZ!K8,NO!K8,PL!K8,PT!K8,SK!K8,SV!K8,ES!K8,SE!K8,CH!K8,UK!K8,US!K8,LT!K8,LV!K8,TR!K8)</f>
        <v>1.7173134293827759</v>
      </c>
      <c r="L8" s="149">
        <f>AVERAGE(AU!L8,AT!L8,BE!L8,CL!L8,CZ!L8,DK!L8,FI!L8,FR!L8,DE!L8,EE!L8,GR!L8,HU!L8,IS!L8,IE!L8,IL!L8,IT!L8,JP!L8,KR!L8,LU!L8,MX!L8,NL!L8,NZ!L8,NO!L8,PL!L8,PT!L8,SK!L8,SV!L8,ES!L8,SE!L8,CH!L8,UK!L8,US!L8,LT!L8,LV!L8,TR!L8)</f>
        <v>5373.2700163976115</v>
      </c>
      <c r="M8" s="1"/>
      <c r="N8" s="41">
        <f>AVERAGE(AU!N8,AT!N8,BE!N8,CL!N8,CZ!N8,DK!N8,FI!N8,FR!N8,DE!N8,EE!N8,GR!N8,HU!N8,IS!N8,IE!N8,IL!N8,IT!N8,JP!N8,KR!N8,LU!N8,MX!N8,NL!N8,NZ!N8,NO!N8,PL!N8,PT!N8,SK!N8,SV!N8,ES!N8,SE!N8,CH!N8,UK!N8,US!N8,LT!N8,LV!N8,TR!N8)</f>
        <v>1960.4313395870045</v>
      </c>
      <c r="O8" s="41">
        <f>AVERAGE(AU!O8,AT!O8,BE!O8,CL!O8,CZ!O8,DK!O8,FI!O8,FR!O8,DE!O8,EE!O8,GR!O8,HU!O8,IS!O8,IE!O8,IL!O8,IT!O8,JP!O8,KR!O8,LU!O8,MX!O8,NL!O8,NZ!O8,NO!O8,PL!O8,PT!O8,SK!O8,SV!O8,ES!O8,SE!O8,CH!O8,UK!O8,US!O8,LT!O8,LV!O8,TR!O8)</f>
        <v>3837.8936623074164</v>
      </c>
      <c r="P8" s="41">
        <f>AVERAGE(AU!P8,AT!P8,BE!P8,CL!P8,CZ!P8,DK!P8,FI!P8,FR!P8,DE!P8,EE!P8,GR!P8,HU!P8,IS!P8,IE!P8,IL!P8,IT!P8,JP!P8,KR!P8,LU!P8,MX!P8,NL!P8,NZ!P8,NO!P8,PL!P8,PT!P8,SK!P8,SV!P8,ES!P8,SE!P8,CH!P8,UK!P8,US!P8,LT!P8,LV!P8,TR!P8)</f>
        <v>450.45390580498929</v>
      </c>
      <c r="Q8" s="41">
        <f>AVERAGE(AU!Q8,AT!Q8,BE!Q8,CL!Q8,CZ!Q8,DK!Q8,FI!Q8,FR!Q8,DE!Q8,EE!Q8,GR!Q8,HU!Q8,IS!Q8,IE!Q8,IL!Q8,IT!Q8,JP!Q8,KR!Q8,LU!Q8,MX!Q8,NL!Q8,NZ!Q8,NO!Q8,PL!Q8,PT!Q8,SK!Q8,SV!Q8,ES!Q8,SE!Q8,CH!Q8,UK!Q8,US!Q8,LT!Q8,LV!Q8,TR!Q8)</f>
        <v>2.4541805940932084</v>
      </c>
      <c r="R8" s="41">
        <f>AVERAGE(AU!R8,AT!R8,BE!R8,CL!R8,CZ!R8,DK!R8,FI!R8,FR!R8,DE!R8,EE!R8,GR!R8,HU!R8,IS!R8,IE!R8,IL!R8,IT!R8,JP!R8,KR!R8,LU!R8,MX!R8,NL!R8,NZ!R8,NO!R8,PL!R8,PT!R8,SK!R8,SV!R8,ES!R8,SE!R8,CH!R8,UK!R8,US!R8,LT!R8,LV!R8,TR!R8)</f>
        <v>6365.3324393442263</v>
      </c>
      <c r="S8" s="1"/>
      <c r="T8" s="41">
        <f>AVERAGE(AU!T8,AT!T8,BE!T8,CL!T8,CZ!T8,DK!T8,FI!T8,FR!T8,DE!T8,EE!T8,GR!T8,HU!T8,IS!T8,IE!T8,IL!T8,IT!T8,JP!T8,KR!T8,LU!T8,MX!T8,NL!T8,NZ!T8,NO!T8,PL!T8,PT!T8,SK!T8,SV!T8,ES!T8,SE!T8,CH!T8,UK!T8,US!T8,LT!T8,LV!T8,TR!T8)</f>
        <v>2263.8284198057318</v>
      </c>
      <c r="U8" s="41">
        <f>AVERAGE(AU!U8,AT!U8,BE!U8,CL!U8,CZ!U8,DK!U8,FI!U8,FR!U8,DE!U8,EE!U8,GR!U8,HU!U8,IS!U8,IE!U8,IL!U8,IT!U8,JP!U8,KR!U8,LU!U8,MX!U8,NL!U8,NZ!U8,NO!U8,PL!U8,PT!U8,SK!U8,SV!U8,ES!U8,SE!U8,CH!U8,UK!U8,US!U8,LT!U8,LV!U8,TR!U8)</f>
        <v>4591.7470428567303</v>
      </c>
      <c r="V8" s="41">
        <f>AVERAGE(AU!V8,AT!V8,BE!V8,CL!V8,CZ!V8,DK!V8,FI!V8,FR!V8,DE!V8,EE!V8,GR!V8,HU!V8,IS!V8,IE!V8,IL!V8,IT!V8,JP!V8,KR!V8,LU!V8,MX!V8,NL!V8,NZ!V8,NO!V8,PL!V8,PT!V8,SK!V8,SV!V8,ES!V8,SE!V8,CH!V8,UK!V8,US!V8,LT!V8,LV!V8,TR!V8)</f>
        <v>503.6244136189639</v>
      </c>
      <c r="W8" s="41">
        <f>AVERAGE(AU!W8,AT!W8,BE!W8,CL!W8,CZ!W8,DK!W8,FI!W8,FR!W8,DE!W8,EE!W8,GR!W8,HU!W8,IS!W8,IE!W8,IL!W8,IT!W8,JP!W8,KR!W8,LU!W8,MX!W8,NL!W8,NZ!W8,NO!W8,PL!W8,PT!W8,SK!W8,SV!W8,ES!W8,SE!W8,CH!W8,UK!W8,US!W8,LT!W8,LV!W8,TR!W8)</f>
        <v>0.597344649954481</v>
      </c>
      <c r="X8" s="41">
        <f>AVERAGE(AU!X8,AT!X8,BE!X8,CL!X8,CZ!X8,DK!X8,FI!X8,FR!X8,DE!X8,EE!X8,GR!X8,HU!X8,IS!X8,IE!X8,IL!X8,IT!X8,JP!X8,KR!X8,LU!X8,MX!X8,NL!X8,NZ!X8,NO!X8,PL!X8,PT!X8,SK!X8,SV!X8,ES!X8,SE!X8,CH!X8,UK!X8,US!X8,LT!X8,LV!X8,TR!X8)</f>
        <v>7359.7972209313821</v>
      </c>
      <c r="Z8" s="41">
        <f>AVERAGE(AU!Z8,AT!Z8,BE!Z8,CL!Z8,CZ!Z8,DK!Z8,FI!Z8,FR!Z8,DE!Z8,EE!Z8,GR!Z8,HU!Z8,IS!Z8,IE!Z8,IL!Z8,IT!Z8,JP!Z8,KR!Z8,LU!Z8,MX!Z8,NL!Z8,NZ!Z8,NO!Z8,PL!Z8,PT!Z8,SK!Z8,SV!Z8,ES!Z8,SE!Z8,CH!Z8,UK!Z8,US!Z8,LT!Z8,LV!Z8,TR!Z8)</f>
        <v>2372.9005318932177</v>
      </c>
      <c r="AA8" s="41">
        <f>AVERAGE(AU!AA8,AT!AA8,BE!AA8,CL!AA8,CZ!AA8,DK!AA8,FI!AA8,FR!AA8,DE!AA8,EE!AA8,GR!AA8,HU!AA8,IS!AA8,IE!AA8,IL!AA8,IT!AA8,JP!AA8,KR!AA8,LU!AA8,MX!AA8,NL!AA8,NZ!AA8,NO!AA8,PL!AA8,PT!AA8,SK!AA8,SV!AA8,ES!AA8,SE!AA8,CH!AA8,UK!AA8,US!AA8,LT!AA8,LV!AA8,TR!AA8)</f>
        <v>4934.1422602651446</v>
      </c>
      <c r="AB8" s="41">
        <f>AVERAGE(AU!AB8,AT!AB8,BE!AB8,CL!AB8,CZ!AB8,DK!AB8,FI!AB8,FR!AB8,DE!AB8,EE!AB8,GR!AB8,HU!AB8,IS!AB8,IE!AB8,IL!AB8,IT!AB8,JP!AB8,KR!AB8,LU!AB8,MX!AB8,NL!AB8,NZ!AB8,NO!AB8,PL!AB8,PT!AB8,SK!AB8,SV!AB8,ES!AB8,SE!AB8,CH!AB8,UK!AB8,US!AB8,LT!AB8,LV!AB8,TR!AB8)</f>
        <v>482.0298356611417</v>
      </c>
      <c r="AC8" s="41">
        <f>AVERAGE(AU!AC8,AT!AC8,BE!AC8,CL!AC8,CZ!AC8,DK!AC8,FI!AC8,FR!AC8,DE!AC8,EE!AC8,GR!AC8,HU!AC8,IS!AC8,IE!AC8,IL!AC8,IT!AC8,JP!AC8,KR!AC8,LU!AC8,MX!AC8,NL!AC8,NZ!AC8,NO!AC8,PL!AC8,PT!AC8,SK!AC8,SV!AC8,ES!AC8,SE!AC8,CH!AC8,UK!AC8,US!AC8,LT!AC8,LV!AC8,TR!AC8)</f>
        <v>353.18891595820452</v>
      </c>
      <c r="AD8" s="41">
        <f>AVERAGE(AU!AD8,AT!AD8,BE!AD8,CL!AD8,CZ!AD8,DK!AD8,FI!AD8,FR!AD8,DE!AD8,EE!AD8,GR!AD8,HU!AD8,IS!AD8,IE!AD8,IL!AD8,IT!AD8,JP!AD8,KR!AD8,LU!AD8,MX!AD8,NL!AD8,NZ!AD8,NO!AD8,PL!AD8,PT!AD8,SK!AD8,SV!AD8,ES!AD8,SE!AD8,CH!AD8,UK!AD8,US!AD8,LT!AD8,LV!AD8,TR!AD8)</f>
        <v>8142.2615437777085</v>
      </c>
      <c r="AF8" s="41">
        <f>AVERAGE(AU!AF8,AT!AF8,BE!AF8,CL!AF8,CZ!AF8,DK!AF8,FI!AF8,FR!AF8,DE!AF8,EE!AF8,GR!AF8,HU!AF8,IS!AF8,IE!AF8,IL!AF8,IT!AF8,JP!AF8,KR!AF8,LU!AF8,MX!AF8,NL!AF8,NZ!AF8,NO!AF8,PL!AF8,PT!AF8,SK!AF8,SV!AF8,ES!AF8,SE!AF8,CH!AF8,UK!AF8,US!AF8,LT!AF8,LV!AF8,TR!AF8)</f>
        <v>2474.4681200701093</v>
      </c>
      <c r="AG8" s="41">
        <f>AVERAGE(AU!AG8,AT!AG8,BE!AG8,CL!AG8,CZ!AG8,DK!AG8,FI!AG8,FR!AG8,DE!AG8,EE!AG8,GR!AG8,HU!AG8,IS!AG8,IE!AG8,IL!AG8,IT!AG8,JP!AG8,KR!AG8,LU!AG8,MX!AG8,NL!AG8,NZ!AG8,NO!AG8,PL!AG8,PT!AG8,SK!AG8,SV!AG8,ES!AG8,SE!AG8,CH!AG8,UK!AG8,US!AG8,LT!AG8,LV!AG8,TR!AG8)</f>
        <v>5397.4133356582379</v>
      </c>
      <c r="AH8" s="41">
        <f>AVERAGE(AU!AH8,AT!AH8,BE!AH8,CL!AH8,CZ!AH8,DK!AH8,FI!AH8,FR!AH8,DE!AH8,EE!AH8,GR!AH8,HU!AH8,IS!AH8,IE!AH8,IL!AH8,IT!AH8,JP!AH8,KR!AH8,LU!AH8,MX!AH8,NL!AH8,NZ!AH8,NO!AH8,PL!AH8,PT!AH8,SK!AH8,SV!AH8,ES!AH8,SE!AH8,CH!AH8,UK!AH8,US!AH8,LT!AH8,LV!AH8,TR!AH8)</f>
        <v>480.21851744480404</v>
      </c>
      <c r="AI8" s="41">
        <f>AVERAGE(AU!AI8,AT!AI8,BE!AI8,CL!AI8,CZ!AI8,DK!AI8,FI!AI8,FR!AI8,DE!AI8,EE!AI8,GR!AI8,HU!AI8,IS!AI8,IE!AI8,IL!AI8,IT!AI8,JP!AI8,KR!AI8,LU!AI8,MX!AI8,NL!AI8,NZ!AI8,NO!AI8,PL!AI8,PT!AI8,SK!AI8,SV!AI8,ES!AI8,SE!AI8,CH!AI8,UK!AI8,US!AI8,LT!AI8,LV!AI8,TR!AI8)</f>
        <v>5.1965276360811191E-2</v>
      </c>
      <c r="AJ8" s="41">
        <f>AVERAGE(AU!AJ8,AT!AJ8,BE!AJ8,CL!AJ8,CZ!AJ8,DK!AJ8,FI!AJ8,FR!AJ8,DE!AJ8,EE!AJ8,GR!AJ8,HU!AJ8,IS!AJ8,IE!AJ8,IL!AJ8,IT!AJ8,JP!AJ8,KR!AJ8,LU!AJ8,MX!AJ8,NL!AJ8,NZ!AJ8,NO!AJ8,PL!AJ8,PT!AJ8,SK!AJ8,SV!AJ8,ES!AJ8,SE!AJ8,CH!AJ8,UK!AJ8,US!AJ8,LT!AJ8,LV!AJ8,TR!AJ8)</f>
        <v>8352.151938449515</v>
      </c>
      <c r="AL8" s="41"/>
      <c r="AM8" s="41"/>
      <c r="AN8" s="41"/>
      <c r="AO8" s="41"/>
      <c r="AP8" s="41"/>
      <c r="AR8" s="41">
        <f>AVERAGE(AU!AR8,AT!AR8,BE!AR8,CL!AR8,CZ!AR8,DK!AR8,FI!AR8,FR!AR8,DE!AR8,EE!AR8,GR!AR8,HU!AR8,IS!AR8,IE!AR8,IL!AR8,IT!AR8,JP!AR8,KR!AR8,LU!AR8,MX!AR8,NL!AR8,NZ!AR8,NO!AR8,PL!AR8,PT!AR8,SK!AR8,SV!AR8,ES!AR8,SE!AR8,CH!AR8,UK!AR8,US!AR8,LT!AR8,LV!AR8,TR!AR8)</f>
        <v>2763.8608218066342</v>
      </c>
      <c r="AS8" s="41">
        <f>AVERAGE(AU!AS8,AT!AS8,BE!AS8,CL!AS8,CZ!AS8,DK!AS8,FI!AS8,FR!AS8,DE!AS8,EE!AS8,GR!AS8,HU!AS8,IS!AS8,IE!AS8,IL!AS8,IT!AS8,JP!AS8,KR!AS8,LU!AS8,MX!AS8,NL!AS8,NZ!AS8,NO!AS8,PL!AS8,PT!AS8,SK!AS8,SV!AS8,ES!AS8,SE!AS8,CH!AS8,UK!AS8,US!AS8,LT!AS8,LV!AS8,TR!AS8)</f>
        <v>7132.4106944872938</v>
      </c>
      <c r="AT8" s="41">
        <f>AVERAGE(AU!AT8,AT!AT8,BE!AT8,CL!AT8,CZ!AT8,DK!AT8,FI!AT8,FR!AT8,DE!AT8,EE!AT8,GR!AT8,HU!AT8,IS!AT8,IE!AT8,IL!AT8,IT!AT8,JP!AT8,KR!AT8,LU!AT8,MX!AT8,NL!AT8,NZ!AT8,NO!AT8,PL!AT8,PT!AT8,SK!AT8,SV!AT8,ES!AT8,SE!AT8,CH!AT8,UK!AT8,US!AT8,LT!AT8,LV!AT8,TR!AT8)</f>
        <v>613.08023998114095</v>
      </c>
      <c r="AU8" s="41">
        <f>AVERAGE(AU!AU8,AT!AU8,BE!AU8,CL!AU8,CZ!AU8,DK!AU8,FI!AU8,FR!AU8,DE!AU8,EE!AU8,GR!AU8,HU!AU8,IS!AU8,IE!AU8,IL!AU8,IT!AU8,JP!AU8,KR!AU8,LU!AU8,MX!AU8,NL!AU8,NZ!AU8,NO!AU8,PL!AU8,PT!AU8,SK!AU8,SV!AU8,ES!AU8,SE!AU8,CH!AU8,UK!AU8,US!AU8,LT!AU8,LV!AU8,TR!AU8)</f>
        <v>0.98133540441832889</v>
      </c>
      <c r="AV8" s="41">
        <f>AVERAGE(AU!AV8,AT!AV8,BE!AV8,CL!AV8,CZ!AV8,DK!AV8,FI!AV8,FR!AV8,DE!AV8,EE!AV8,GR!AV8,HU!AV8,IS!AV8,IE!AV8,IL!AV8,IT!AV8,JP!AV8,KR!AV8,LU!AV8,MX!AV8,NL!AV8,NZ!AV8,NO!AV8,PL!AV8,PT!AV8,SK!AV8,SV!AV8,ES!AV8,SE!AV8,CH!AV8,UK!AV8,US!AV8,LT!AV8,LV!AV8,TR!AV8)</f>
        <v>10510.333091679486</v>
      </c>
    </row>
    <row r="9" spans="1:48" x14ac:dyDescent="0.2">
      <c r="A9" s="42">
        <v>4</v>
      </c>
      <c r="B9" s="151">
        <f>AVERAGE(AU!B9,AT!B9,BE!B9,CL!B9,CZ!B9,DK!B9,FI!B9,FR!B9,DE!B9,EE!B9,GR!B9,HU!B9,IS!B9,IE!B9,IL!B9,IT!B9,JP!B9,KR!B9,LU!B9,MX!B9,NL!B9,NZ!B9,NO!B9,PL!B9,PT!B9,SK!B9,SV!B9,ES!B9,SE!B9,CH!B9,UK!B9,US!B9,LT!B9,LV!B9,TR!B9)</f>
        <v>1610.8732752491633</v>
      </c>
      <c r="C9" s="151">
        <f>AVERAGE(AU!C9,AT!C9,BE!C9,CL!C9,CZ!C9,DK!C9,FI!C9,FR!C9,DE!C9,EE!C9,GR!C9,HU!C9,IS!C9,IE!C9,IL!C9,IT!C9,JP!C9,KR!C9,LU!C9,MX!C9,NL!C9,NZ!C9,NO!C9,PL!C9,PT!C9,SK!C9,SV!C9,ES!C9,SE!C9,CH!C9,UK!C9,US!C9,LT!C9,LV!C9,TR!C9)</f>
        <v>3604.4404085909887</v>
      </c>
      <c r="D9" s="151">
        <f>AVERAGE(AU!D9,AT!D9,BE!D9,CL!D9,CZ!D9,DK!D9,FI!D9,FR!D9,DE!D9,EE!D9,GR!D9,HU!D9,IS!D9,IE!D9,IL!D9,IT!D9,JP!D9,KR!D9,LU!D9,MX!D9,NL!D9,NZ!D9,NO!D9,PL!D9,PT!D9,SK!D9,SV!D9,ES!D9,SE!D9,CH!D9,UK!D9,US!D9,LT!D9,LV!D9,TR!D9)</f>
        <v>407.99287229001396</v>
      </c>
      <c r="E9" s="151">
        <f>AVERAGE(AU!E9,AT!E9,BE!E9,CL!E9,CZ!E9,DK!E9,FI!E9,FR!E9,DE!E9,EE!E9,GR!E9,HU!E9,IS!E9,IE!E9,IL!E9,IT!E9,JP!E9,KR!E9,LU!E9,MX!E9,NL!E9,NZ!E9,NO!E9,PL!E9,PT!E9,SK!E9,SV!E9,ES!E9,SE!E9,CH!E9,UK!E9,US!E9,LT!E9,LV!E9,TR!E9)</f>
        <v>81.856961613901518</v>
      </c>
      <c r="F9" s="151">
        <f>AVERAGE(AU!F9,AT!F9,BE!F9,CL!F9,CZ!F9,DK!F9,FI!F9,FR!F9,DE!F9,EE!F9,GR!F9,HU!F9,IS!F9,IE!F9,IL!F9,IT!F9,JP!F9,KR!F9,LU!F9,MX!F9,NL!F9,NZ!F9,NO!F9,PL!F9,PT!F9,SK!F9,SV!F9,ES!F9,SE!F9,CH!F9,UK!F9,US!F9,LT!F9,LV!F9,TR!F9)</f>
        <v>5705.1635177440676</v>
      </c>
      <c r="G9" s="154"/>
      <c r="H9" s="151">
        <f>AVERAGE(AU!H9,AT!H9,BE!H9,CL!H9,CZ!H9,DK!H9,FI!H9,FR!H9,DE!H9,EE!H9,GR!H9,HU!H9,IS!H9,IE!H9,IL!H9,IT!H9,JP!H9,KR!H9,LU!H9,MX!H9,NL!H9,NZ!H9,NO!H9,PL!H9,PT!H9,SK!H9,SV!H9,ES!H9,SE!H9,CH!H9,UK!H9,US!H9,LT!H9,LV!H9,TR!H9)</f>
        <v>1703.3125335481488</v>
      </c>
      <c r="I9" s="151">
        <f>AVERAGE(AU!I9,AT!I9,BE!I9,CL!I9,CZ!I9,DK!I9,FI!I9,FR!I9,DE!I9,EE!I9,GR!I9,HU!I9,IS!I9,IE!I9,IL!I9,IT!I9,JP!I9,KR!I9,LU!I9,MX!I9,NL!I9,NZ!I9,NO!I9,PL!I9,PT!I9,SK!I9,SV!I9,ES!I9,SE!I9,CH!I9,UK!I9,US!I9,LT!I9,LV!I9,TR!I9)</f>
        <v>3634.9683976097344</v>
      </c>
      <c r="J9" s="151">
        <f>AVERAGE(AU!J9,AT!J9,BE!J9,CL!J9,CZ!J9,DK!J9,FI!J9,FR!J9,DE!J9,EE!J9,GR!J9,HU!J9,IS!J9,IE!J9,IL!J9,IT!J9,JP!J9,KR!J9,LU!J9,MX!J9,NL!J9,NZ!J9,NO!J9,PL!J9,PT!J9,SK!J9,SV!J9,ES!J9,SE!J9,CH!J9,UK!J9,US!J9,LT!J9,LV!J9,TR!J9)</f>
        <v>400.41846622919337</v>
      </c>
      <c r="K9" s="151">
        <f>AVERAGE(AU!K9,AT!K9,BE!K9,CL!K9,CZ!K9,DK!K9,FI!K9,FR!K9,DE!K9,EE!K9,GR!K9,HU!K9,IS!K9,IE!K9,IL!K9,IT!K9,JP!K9,KR!K9,LU!K9,MX!K9,NL!K9,NZ!K9,NO!K9,PL!K9,PT!K9,SK!K9,SV!K9,ES!K9,SE!K9,CH!K9,UK!K9,US!K9,LT!K9,LV!K9,TR!K9)</f>
        <v>150.29746025171971</v>
      </c>
      <c r="L9" s="151">
        <f>AVERAGE(AU!L9,AT!L9,BE!L9,CL!L9,CZ!L9,DK!L9,FI!L9,FR!L9,DE!L9,EE!L9,GR!L9,HU!L9,IS!L9,IE!L9,IL!L9,IT!L9,JP!L9,KR!L9,LU!L9,MX!L9,NL!L9,NZ!L9,NO!L9,PL!L9,PT!L9,SK!L9,SV!L9,ES!L9,SE!L9,CH!L9,UK!L9,US!L9,LT!L9,LV!L9,TR!L9)</f>
        <v>5888.9968576387964</v>
      </c>
      <c r="M9" s="119"/>
      <c r="N9" s="43">
        <f>AVERAGE(AU!N9,AT!N9,BE!N9,CL!N9,CZ!N9,DK!N9,FI!N9,FR!N9,DE!N9,EE!N9,GR!N9,HU!N9,IS!N9,IE!N9,IL!N9,IT!N9,JP!N9,KR!N9,LU!N9,MX!N9,NL!N9,NZ!N9,NO!N9,PL!N9,PT!N9,SK!N9,SV!N9,ES!N9,SE!N9,CH!N9,UK!N9,US!N9,LT!N9,LV!N9,TR!N9)</f>
        <v>1913.3793281089074</v>
      </c>
      <c r="O9" s="43">
        <f>AVERAGE(AU!O9,AT!O9,BE!O9,CL!O9,CZ!O9,DK!O9,FI!O9,FR!O9,DE!O9,EE!O9,GR!O9,HU!O9,IS!O9,IE!O9,IL!O9,IT!O9,JP!O9,KR!O9,LU!O9,MX!O9,NL!O9,NZ!O9,NO!O9,PL!O9,PT!O9,SK!O9,SV!O9,ES!O9,SE!O9,CH!O9,UK!O9,US!O9,LT!O9,LV!O9,TR!O9)</f>
        <v>4300.8731694052067</v>
      </c>
      <c r="P9" s="43">
        <f>AVERAGE(AU!P9,AT!P9,BE!P9,CL!P9,CZ!P9,DK!P9,FI!P9,FR!P9,DE!P9,EE!P9,GR!P9,HU!P9,IS!P9,IE!P9,IL!P9,IT!P9,JP!P9,KR!P9,LU!P9,MX!P9,NL!P9,NZ!P9,NO!P9,PL!P9,PT!P9,SK!P9,SV!P9,ES!P9,SE!P9,CH!P9,UK!P9,US!P9,LT!P9,LV!P9,TR!P9)</f>
        <v>452.31210341138922</v>
      </c>
      <c r="Q9" s="43">
        <f>AVERAGE(AU!Q9,AT!Q9,BE!Q9,CL!Q9,CZ!Q9,DK!Q9,FI!Q9,FR!Q9,DE!Q9,EE!Q9,GR!Q9,HU!Q9,IS!Q9,IE!Q9,IL!Q9,IT!Q9,JP!Q9,KR!Q9,LU!Q9,MX!Q9,NL!Q9,NZ!Q9,NO!Q9,PL!Q9,PT!Q9,SK!Q9,SV!Q9,ES!Q9,SE!Q9,CH!Q9,UK!Q9,US!Q9,LT!Q9,LV!Q9,TR!Q9)</f>
        <v>182.26559171277222</v>
      </c>
      <c r="R9" s="43">
        <f>AVERAGE(AU!R9,AT!R9,BE!R9,CL!R9,CZ!R9,DK!R9,FI!R9,FR!R9,DE!R9,EE!R9,GR!R9,HU!R9,IS!R9,IE!R9,IL!R9,IT!R9,JP!R9,KR!R9,LU!R9,MX!R9,NL!R9,NZ!R9,NO!R9,PL!R9,PT!R9,SK!R9,SV!R9,ES!R9,SE!R9,CH!R9,UK!R9,US!R9,LT!R9,LV!R9,TR!R9)</f>
        <v>6972.7510883149444</v>
      </c>
      <c r="S9" s="1"/>
      <c r="T9" s="43">
        <f>AVERAGE(AU!T9,AT!T9,BE!T9,CL!T9,CZ!T9,DK!T9,FI!T9,FR!T9,DE!T9,EE!T9,GR!T9,HU!T9,IS!T9,IE!T9,IL!T9,IT!T9,JP!T9,KR!T9,LU!T9,MX!T9,NL!T9,NZ!T9,NO!T9,PL!T9,PT!T9,SK!T9,SV!T9,ES!T9,SE!T9,CH!T9,UK!T9,US!T9,LT!T9,LV!T9,TR!T9)</f>
        <v>2217.444613362552</v>
      </c>
      <c r="U9" s="43">
        <f>AVERAGE(AU!U9,AT!U9,BE!U9,CL!U9,CZ!U9,DK!U9,FI!U9,FR!U9,DE!U9,EE!U9,GR!U9,HU!U9,IS!U9,IE!U9,IL!U9,IT!U9,JP!U9,KR!U9,LU!U9,MX!U9,NL!U9,NZ!U9,NO!U9,PL!U9,PT!U9,SK!U9,SV!U9,ES!U9,SE!U9,CH!U9,UK!U9,US!U9,LT!U9,LV!U9,TR!U9)</f>
        <v>5066.4560783872075</v>
      </c>
      <c r="V9" s="43">
        <f>AVERAGE(AU!V9,AT!V9,BE!V9,CL!V9,CZ!V9,DK!V9,FI!V9,FR!V9,DE!V9,EE!V9,GR!V9,HU!V9,IS!V9,IE!V9,IL!V9,IT!V9,JP!V9,KR!V9,LU!V9,MX!V9,NL!V9,NZ!V9,NO!V9,PL!V9,PT!V9,SK!V9,SV!V9,ES!V9,SE!V9,CH!V9,UK!V9,US!V9,LT!V9,LV!V9,TR!V9)</f>
        <v>505.14663428483118</v>
      </c>
      <c r="W9" s="43">
        <f>AVERAGE(AU!W9,AT!W9,BE!W9,CL!W9,CZ!W9,DK!W9,FI!W9,FR!W9,DE!W9,EE!W9,GR!W9,HU!W9,IS!W9,IE!W9,IL!W9,IT!W9,JP!W9,KR!W9,LU!W9,MX!W9,NL!W9,NZ!W9,NO!W9,PL!W9,PT!W9,SK!W9,SV!W9,ES!W9,SE!W9,CH!W9,UK!W9,US!W9,LT!W9,LV!W9,TR!W9)</f>
        <v>230.44025123617581</v>
      </c>
      <c r="X9" s="43">
        <f>AVERAGE(AU!X9,AT!X9,BE!X9,CL!X9,CZ!X9,DK!X9,FI!X9,FR!X9,DE!X9,EE!X9,GR!X9,HU!X9,IS!X9,IE!X9,IL!X9,IT!X9,JP!X9,KR!X9,LU!X9,MX!X9,NL!X9,NZ!X9,NO!X9,PL!X9,PT!X9,SK!X9,SV!X9,ES!X9,SE!X9,CH!X9,UK!X9,US!X9,LT!X9,LV!X9,TR!X9)</f>
        <v>8019.4875772707683</v>
      </c>
      <c r="Z9" s="43">
        <f>AVERAGE(AU!Z9,AT!Z9,BE!Z9,CL!Z9,CZ!Z9,DK!Z9,FI!Z9,FR!Z9,DE!Z9,EE!Z9,GR!Z9,HU!Z9,IS!Z9,IE!Z9,IL!Z9,IT!Z9,JP!Z9,KR!Z9,LU!Z9,MX!Z9,NL!Z9,NZ!Z9,NO!Z9,PL!Z9,PT!Z9,SK!Z9,SV!Z9,ES!Z9,SE!Z9,CH!Z9,UK!Z9,US!Z9,LT!Z9,LV!Z9,TR!Z9)</f>
        <v>2336.5596943060555</v>
      </c>
      <c r="AA9" s="43">
        <f>AVERAGE(AU!AA9,AT!AA9,BE!AA9,CL!AA9,CZ!AA9,DK!AA9,FI!AA9,FR!AA9,DE!AA9,EE!AA9,GR!AA9,HU!AA9,IS!AA9,IE!AA9,IL!AA9,IT!AA9,JP!AA9,KR!AA9,LU!AA9,MX!AA9,NL!AA9,NZ!AA9,NO!AA9,PL!AA9,PT!AA9,SK!AA9,SV!AA9,ES!AA9,SE!AA9,CH!AA9,UK!AA9,US!AA9,LT!AA9,LV!AA9,TR!AA9)</f>
        <v>5704.7539986227775</v>
      </c>
      <c r="AB9" s="43">
        <f>AVERAGE(AU!AB9,AT!AB9,BE!AB9,CL!AB9,CZ!AB9,DK!AB9,FI!AB9,FR!AB9,DE!AB9,EE!AB9,GR!AB9,HU!AB9,IS!AB9,IE!AB9,IL!AB9,IT!AB9,JP!AB9,KR!AB9,LU!AB9,MX!AB9,NL!AB9,NZ!AB9,NO!AB9,PL!AB9,PT!AB9,SK!AB9,SV!AB9,ES!AB9,SE!AB9,CH!AB9,UK!AB9,US!AB9,LT!AB9,LV!AB9,TR!AB9)</f>
        <v>482.46917162551722</v>
      </c>
      <c r="AC9" s="43">
        <f>AVERAGE(AU!AC9,AT!AC9,BE!AC9,CL!AC9,CZ!AC9,DK!AC9,FI!AC9,FR!AC9,DE!AC9,EE!AC9,GR!AC9,HU!AC9,IS!AC9,IE!AC9,IL!AC9,IT!AC9,JP!AC9,KR!AC9,LU!AC9,MX!AC9,NL!AC9,NZ!AC9,NO!AC9,PL!AC9,PT!AC9,SK!AC9,SV!AC9,ES!AC9,SE!AC9,CH!AC9,UK!AC9,US!AC9,LT!AC9,LV!AC9,TR!AC9)</f>
        <v>653.67811752052603</v>
      </c>
      <c r="AD9" s="43">
        <f>AVERAGE(AU!AD9,AT!AD9,BE!AD9,CL!AD9,CZ!AD9,DK!AD9,FI!AD9,FR!AD9,DE!AD9,EE!AD9,GR!AD9,HU!AD9,IS!AD9,IE!AD9,IL!AD9,IT!AD9,JP!AD9,KR!AD9,LU!AD9,MX!AD9,NL!AD9,NZ!AD9,NO!AD9,PL!AD9,PT!AD9,SK!AD9,SV!AD9,ES!AD9,SE!AD9,CH!AD9,UK!AD9,US!AD9,LT!AD9,LV!AD9,TR!AD9)</f>
        <v>9177.4609820748774</v>
      </c>
      <c r="AF9" s="43">
        <f>AVERAGE(AU!AF9,AT!AF9,BE!AF9,CL!AF9,CZ!AF9,DK!AF9,FI!AF9,FR!AF9,DE!AF9,EE!AF9,GR!AF9,HU!AF9,IS!AF9,IE!AF9,IL!AF9,IT!AF9,JP!AF9,KR!AF9,LU!AF9,MX!AF9,NL!AF9,NZ!AF9,NO!AF9,PL!AF9,PT!AF9,SK!AF9,SV!AF9,ES!AF9,SE!AF9,CH!AF9,UK!AF9,US!AF9,LT!AF9,LV!AF9,TR!AF9)</f>
        <v>2443.7777431034374</v>
      </c>
      <c r="AG9" s="43">
        <f>AVERAGE(AU!AG9,AT!AG9,BE!AG9,CL!AG9,CZ!AG9,DK!AG9,FI!AG9,FR!AG9,DE!AG9,EE!AG9,GR!AG9,HU!AG9,IS!AG9,IE!AG9,IL!AG9,IT!AG9,JP!AG9,KR!AG9,LU!AG9,MX!AG9,NL!AG9,NZ!AG9,NO!AG9,PL!AG9,PT!AG9,SK!AG9,SV!AG9,ES!AG9,SE!AG9,CH!AG9,UK!AG9,US!AG9,LT!AG9,LV!AG9,TR!AG9)</f>
        <v>5379.4399324842989</v>
      </c>
      <c r="AH9" s="43">
        <f>AVERAGE(AU!AH9,AT!AH9,BE!AH9,CL!AH9,CZ!AH9,DK!AH9,FI!AH9,FR!AH9,DE!AH9,EE!AH9,GR!AH9,HU!AH9,IS!AH9,IE!AH9,IL!AH9,IT!AH9,JP!AH9,KR!AH9,LU!AH9,MX!AH9,NL!AH9,NZ!AH9,NO!AH9,PL!AH9,PT!AH9,SK!AH9,SV!AH9,ES!AH9,SE!AH9,CH!AH9,UK!AH9,US!AH9,LT!AH9,LV!AH9,TR!AH9)</f>
        <v>478.80434515402266</v>
      </c>
      <c r="AI9" s="43">
        <f>AVERAGE(AU!AI9,AT!AI9,BE!AI9,CL!AI9,CZ!AI9,DK!AI9,FI!AI9,FR!AI9,DE!AI9,EE!AI9,GR!AI9,HU!AI9,IS!AI9,IE!AI9,IL!AI9,IT!AI9,JP!AI9,KR!AI9,LU!AI9,MX!AI9,NL!AI9,NZ!AI9,NO!AI9,PL!AI9,PT!AI9,SK!AI9,SV!AI9,ES!AI9,SE!AI9,CH!AI9,UK!AI9,US!AI9,LT!AI9,LV!AI9,TR!AI9)</f>
        <v>186.80785182456225</v>
      </c>
      <c r="AJ9" s="43">
        <f>AVERAGE(AU!AJ9,AT!AJ9,BE!AJ9,CL!AJ9,CZ!AJ9,DK!AJ9,FI!AJ9,FR!AJ9,DE!AJ9,EE!AJ9,GR!AJ9,HU!AJ9,IS!AJ9,IE!AJ9,IL!AJ9,IT!AJ9,JP!AJ9,KR!AJ9,LU!AJ9,MX!AJ9,NL!AJ9,NZ!AJ9,NO!AJ9,PL!AJ9,PT!AJ9,SK!AJ9,SV!AJ9,ES!AJ9,SE!AJ9,CH!AJ9,UK!AJ9,US!AJ9,LT!AJ9,LV!AJ9,TR!AJ9)</f>
        <v>8488.8298725663208</v>
      </c>
      <c r="AL9" s="43"/>
      <c r="AM9" s="43"/>
      <c r="AN9" s="43"/>
      <c r="AO9" s="43"/>
      <c r="AP9" s="43"/>
      <c r="AR9" s="43">
        <f>AVERAGE(AU!AR9,AT!AR9,BE!AR9,CL!AR9,CZ!AR9,DK!AR9,FI!AR9,FR!AR9,DE!AR9,EE!AR9,GR!AR9,HU!AR9,IS!AR9,IE!AR9,IL!AR9,IT!AR9,JP!AR9,KR!AR9,LU!AR9,MX!AR9,NL!AR9,NZ!AR9,NO!AR9,PL!AR9,PT!AR9,SK!AR9,SV!AR9,ES!AR9,SE!AR9,CH!AR9,UK!AR9,US!AR9,LT!AR9,LV!AR9,TR!AR9)</f>
        <v>2753.4223072485529</v>
      </c>
      <c r="AS9" s="43">
        <f>AVERAGE(AU!AS9,AT!AS9,BE!AS9,CL!AS9,CZ!AS9,DK!AS9,FI!AS9,FR!AS9,DE!AS9,EE!AS9,GR!AS9,HU!AS9,IS!AS9,IE!AS9,IL!AS9,IT!AS9,JP!AS9,KR!AS9,LU!AS9,MX!AS9,NL!AS9,NZ!AS9,NO!AS9,PL!AS9,PT!AS9,SK!AS9,SV!AS9,ES!AS9,SE!AS9,CH!AS9,UK!AS9,US!AS9,LT!AS9,LV!AS9,TR!AS9)</f>
        <v>7346.0470336085264</v>
      </c>
      <c r="AT9" s="43">
        <f>AVERAGE(AU!AT9,AT!AT9,BE!AT9,CL!AT9,CZ!AT9,DK!AT9,FI!AT9,FR!AT9,DE!AT9,EE!AT9,GR!AT9,HU!AT9,IS!AT9,IE!AT9,IL!AT9,IT!AT9,JP!AT9,KR!AT9,LU!AT9,MX!AT9,NL!AT9,NZ!AT9,NO!AT9,PL!AT9,PT!AT9,SK!AT9,SV!AT9,ES!AT9,SE!AT9,CH!AT9,UK!AT9,US!AT9,LT!AT9,LV!AT9,TR!AT9)</f>
        <v>611.469919384994</v>
      </c>
      <c r="AU9" s="43">
        <f>AVERAGE(AU!AU9,AT!AU9,BE!AU9,CL!AU9,CZ!AU9,DK!AU9,FI!AU9,FR!AU9,DE!AU9,EE!AU9,GR!AU9,HU!AU9,IS!AU9,IE!AU9,IL!AU9,IT!AU9,JP!AU9,KR!AU9,LU!AU9,MX!AU9,NL!AU9,NZ!AU9,NO!AU9,PL!AU9,PT!AU9,SK!AU9,SV!AU9,ES!AU9,SE!AU9,CH!AU9,UK!AU9,US!AU9,LT!AU9,LV!AU9,TR!AU9)</f>
        <v>67.417733827636852</v>
      </c>
      <c r="AV9" s="43">
        <f>AVERAGE(AU!AV9,AT!AV9,BE!AV9,CL!AV9,CZ!AV9,DK!AV9,FI!AV9,FR!AV9,DE!AV9,EE!AV9,GR!AV9,HU!AV9,IS!AV9,IE!AV9,IL!AV9,IT!AV9,JP!AV9,KR!AV9,LU!AV9,MX!AV9,NL!AV9,NZ!AV9,NO!AV9,PL!AV9,PT!AV9,SK!AV9,SV!AV9,ES!AV9,SE!AV9,CH!AV9,UK!AV9,US!AV9,LT!AV9,LV!AV9,TR!AV9)</f>
        <v>10778.356994069713</v>
      </c>
    </row>
    <row r="10" spans="1:48" x14ac:dyDescent="0.2">
      <c r="A10" s="40">
        <v>5</v>
      </c>
      <c r="B10" s="149">
        <f>AVERAGE(AU!B10,AT!B10,BE!B10,CL!B10,CZ!B10,DK!B10,FI!B10,FR!B10,DE!B10,EE!B10,GR!B10,HU!B10,IS!B10,IE!B10,IL!B10,IT!B10,JP!B10,KR!B10,LU!B10,MX!B10,NL!B10,NZ!B10,NO!B10,PL!B10,PT!B10,SK!B10,SV!B10,ES!B10,SE!B10,CH!B10,UK!B10,US!B10,LT!B10,LV!B10,TR!B10)</f>
        <v>1494.7317395474342</v>
      </c>
      <c r="C10" s="149">
        <f>AVERAGE(AU!C10,AT!C10,BE!C10,CL!C10,CZ!C10,DK!C10,FI!C10,FR!C10,DE!C10,EE!C10,GR!C10,HU!C10,IS!C10,IE!C10,IL!C10,IT!C10,JP!C10,KR!C10,LU!C10,MX!C10,NL!C10,NZ!C10,NO!C10,PL!C10,PT!C10,SK!C10,SV!C10,ES!C10,SE!C10,CH!C10,UK!C10,US!C10,LT!C10,LV!C10,TR!C10)</f>
        <v>3688.2891483471999</v>
      </c>
      <c r="D10" s="149">
        <f>AVERAGE(AU!D10,AT!D10,BE!D10,CL!D10,CZ!D10,DK!D10,FI!D10,FR!D10,DE!D10,EE!D10,GR!D10,HU!D10,IS!D10,IE!D10,IL!D10,IT!D10,JP!D10,KR!D10,LU!D10,MX!D10,NL!D10,NZ!D10,NO!D10,PL!D10,PT!D10,SK!D10,SV!D10,ES!D10,SE!D10,CH!D10,UK!D10,US!D10,LT!D10,LV!D10,TR!D10)</f>
        <v>404.16804199948871</v>
      </c>
      <c r="E10" s="149">
        <f>AVERAGE(AU!E10,AT!E10,BE!E10,CL!E10,CZ!E10,DK!E10,FI!E10,FR!E10,DE!E10,EE!E10,GR!E10,HU!E10,IS!E10,IE!E10,IL!E10,IT!E10,JP!E10,KR!E10,LU!E10,MX!E10,NL!E10,NZ!E10,NO!E10,PL!E10,PT!E10,SK!E10,SV!E10,ES!E10,SE!E10,CH!E10,UK!E10,US!E10,LT!E10,LV!E10,TR!E10)</f>
        <v>684.50981997776921</v>
      </c>
      <c r="F10" s="149">
        <f>AVERAGE(AU!F10,AT!F10,BE!F10,CL!F10,CZ!F10,DK!F10,FI!F10,FR!F10,DE!F10,EE!F10,GR!F10,HU!F10,IS!F10,IE!F10,IL!F10,IT!F10,JP!F10,KR!F10,LU!F10,MX!F10,NL!F10,NZ!F10,NO!F10,PL!F10,PT!F10,SK!F10,SV!F10,ES!F10,SE!F10,CH!F10,UK!F10,US!F10,LT!F10,LV!F10,TR!F10)</f>
        <v>6271.6987498718909</v>
      </c>
      <c r="G10" s="150"/>
      <c r="H10" s="149">
        <f>AVERAGE(AU!H10,AT!H10,BE!H10,CL!H10,CZ!H10,DK!H10,FI!H10,FR!H10,DE!H10,EE!H10,GR!H10,HU!H10,IS!H10,IE!H10,IL!H10,IT!H10,JP!H10,KR!H10,LU!H10,MX!H10,NL!H10,NZ!H10,NO!H10,PL!H10,PT!H10,SK!H10,SV!H10,ES!H10,SE!H10,CH!H10,UK!H10,US!H10,LT!H10,LV!H10,TR!H10)</f>
        <v>1595.2678768378871</v>
      </c>
      <c r="I10" s="149">
        <f>AVERAGE(AU!I10,AT!I10,BE!I10,CL!I10,CZ!I10,DK!I10,FI!I10,FR!I10,DE!I10,EE!I10,GR!I10,HU!I10,IS!I10,IE!I10,IL!I10,IT!I10,JP!I10,KR!I10,LU!I10,MX!I10,NL!I10,NZ!I10,NO!I10,PL!I10,PT!I10,SK!I10,SV!I10,ES!I10,SE!I10,CH!I10,UK!I10,US!I10,LT!I10,LV!I10,TR!I10)</f>
        <v>3265.4759619543011</v>
      </c>
      <c r="J10" s="149">
        <f>AVERAGE(AU!J10,AT!J10,BE!J10,CL!J10,CZ!J10,DK!J10,FI!J10,FR!J10,DE!J10,EE!J10,GR!J10,HU!J10,IS!J10,IE!J10,IL!J10,IT!J10,JP!J10,KR!J10,LU!J10,MX!J10,NL!J10,NZ!J10,NO!J10,PL!J10,PT!J10,SK!J10,SV!J10,ES!J10,SE!J10,CH!J10,UK!J10,US!J10,LT!J10,LV!J10,TR!J10)</f>
        <v>394.61422775121434</v>
      </c>
      <c r="K10" s="149">
        <f>AVERAGE(AU!K10,AT!K10,BE!K10,CL!K10,CZ!K10,DK!K10,FI!K10,FR!K10,DE!K10,EE!K10,GR!K10,HU!K10,IS!K10,IE!K10,IL!K10,IT!K10,JP!K10,KR!K10,LU!K10,MX!K10,NL!K10,NZ!K10,NO!K10,PL!K10,PT!K10,SK!K10,SV!K10,ES!K10,SE!K10,CH!K10,UK!K10,US!K10,LT!K10,LV!K10,TR!K10)</f>
        <v>696.87261811185931</v>
      </c>
      <c r="L10" s="149">
        <f>AVERAGE(AU!L10,AT!L10,BE!L10,CL!L10,CZ!L10,DK!L10,FI!L10,FR!L10,DE!L10,EE!L10,GR!L10,HU!L10,IS!L10,IE!L10,IL!L10,IT!L10,JP!L10,KR!L10,LU!L10,MX!L10,NL!L10,NZ!L10,NO!L10,PL!L10,PT!L10,SK!L10,SV!L10,ES!L10,SE!L10,CH!L10,UK!L10,US!L10,LT!L10,LV!L10,TR!L10)</f>
        <v>5952.2306846552601</v>
      </c>
      <c r="M10" s="1"/>
      <c r="N10" s="41">
        <f>AVERAGE(AU!N10,AT!N10,BE!N10,CL!N10,CZ!N10,DK!N10,FI!N10,FR!N10,DE!N10,EE!N10,GR!N10,HU!N10,IS!N10,IE!N10,IL!N10,IT!N10,JP!N10,KR!N10,LU!N10,MX!N10,NL!N10,NZ!N10,NO!N10,PL!N10,PT!N10,SK!N10,SV!N10,ES!N10,SE!N10,CH!N10,UK!N10,US!N10,LT!N10,LV!N10,TR!N10)</f>
        <v>1792.9524254870364</v>
      </c>
      <c r="O10" s="41">
        <f>AVERAGE(AU!O10,AT!O10,BE!O10,CL!O10,CZ!O10,DK!O10,FI!O10,FR!O10,DE!O10,EE!O10,GR!O10,HU!O10,IS!O10,IE!O10,IL!O10,IT!O10,JP!O10,KR!O10,LU!O10,MX!O10,NL!O10,NZ!O10,NO!O10,PL!O10,PT!O10,SK!O10,SV!O10,ES!O10,SE!O10,CH!O10,UK!O10,US!O10,LT!O10,LV!O10,TR!O10)</f>
        <v>3760.1548475074574</v>
      </c>
      <c r="P10" s="41">
        <f>AVERAGE(AU!P10,AT!P10,BE!P10,CL!P10,CZ!P10,DK!P10,FI!P10,FR!P10,DE!P10,EE!P10,GR!P10,HU!P10,IS!P10,IE!P10,IL!P10,IT!P10,JP!P10,KR!P10,LU!P10,MX!P10,NL!P10,NZ!P10,NO!P10,PL!P10,PT!P10,SK!P10,SV!P10,ES!P10,SE!P10,CH!P10,UK!P10,US!P10,LT!P10,LV!P10,TR!P10)</f>
        <v>446.75659646651366</v>
      </c>
      <c r="Q10" s="41">
        <f>AVERAGE(AU!Q10,AT!Q10,BE!Q10,CL!Q10,CZ!Q10,DK!Q10,FI!Q10,FR!Q10,DE!Q10,EE!Q10,GR!Q10,HU!Q10,IS!Q10,IE!Q10,IL!Q10,IT!Q10,JP!Q10,KR!Q10,LU!Q10,MX!Q10,NL!Q10,NZ!Q10,NO!Q10,PL!Q10,PT!Q10,SK!Q10,SV!Q10,ES!Q10,SE!Q10,CH!Q10,UK!Q10,US!Q10,LT!Q10,LV!Q10,TR!Q10)</f>
        <v>846.36342238372458</v>
      </c>
      <c r="R10" s="41">
        <f>AVERAGE(AU!R10,AT!R10,BE!R10,CL!R10,CZ!R10,DK!R10,FI!R10,FR!R10,DE!R10,EE!R10,GR!R10,HU!R10,IS!R10,IE!R10,IL!R10,IT!R10,JP!R10,KR!R10,LU!R10,MX!R10,NL!R10,NZ!R10,NO!R10,PL!R10,PT!R10,SK!R10,SV!R10,ES!R10,SE!R10,CH!R10,UK!R10,US!R10,LT!R10,LV!R10,TR!R10)</f>
        <v>6961.8637038357729</v>
      </c>
      <c r="S10" s="1"/>
      <c r="T10" s="41">
        <f>AVERAGE(AU!T10,AT!T10,BE!T10,CL!T10,CZ!T10,DK!T10,FI!T10,FR!T10,DE!T10,EE!T10,GR!T10,HU!T10,IS!T10,IE!T10,IL!T10,IT!T10,JP!T10,KR!T10,LU!T10,MX!T10,NL!T10,NZ!T10,NO!T10,PL!T10,PT!T10,SK!T10,SV!T10,ES!T10,SE!T10,CH!T10,UK!T10,US!T10,LT!T10,LV!T10,TR!T10)</f>
        <v>2072.2848446651083</v>
      </c>
      <c r="U10" s="41">
        <f>AVERAGE(AU!U10,AT!U10,BE!U10,CL!U10,CZ!U10,DK!U10,FI!U10,FR!U10,DE!U10,EE!U10,GR!U10,HU!U10,IS!U10,IE!U10,IL!U10,IT!U10,JP!U10,KR!U10,LU!U10,MX!U10,NL!U10,NZ!U10,NO!U10,PL!U10,PT!U10,SK!U10,SV!U10,ES!U10,SE!U10,CH!U10,UK!U10,US!U10,LT!U10,LV!U10,TR!U10)</f>
        <v>4344.3270099814863</v>
      </c>
      <c r="V10" s="41">
        <f>AVERAGE(AU!V10,AT!V10,BE!V10,CL!V10,CZ!V10,DK!V10,FI!V10,FR!V10,DE!V10,EE!V10,GR!V10,HU!V10,IS!V10,IE!V10,IL!V10,IT!V10,JP!V10,KR!V10,LU!V10,MX!V10,NL!V10,NZ!V10,NO!V10,PL!V10,PT!V10,SK!V10,SV!V10,ES!V10,SE!V10,CH!V10,UK!V10,US!V10,LT!V10,LV!V10,TR!V10)</f>
        <v>498.11625929320604</v>
      </c>
      <c r="W10" s="41">
        <f>AVERAGE(AU!W10,AT!W10,BE!W10,CL!W10,CZ!W10,DK!W10,FI!W10,FR!W10,DE!W10,EE!W10,GR!W10,HU!W10,IS!W10,IE!W10,IL!W10,IT!W10,JP!W10,KR!W10,LU!W10,MX!W10,NL!W10,NZ!W10,NO!W10,PL!W10,PT!W10,SK!W10,SV!W10,ES!W10,SE!W10,CH!W10,UK!W10,US!W10,LT!W10,LV!W10,TR!W10)</f>
        <v>1063.8995233431715</v>
      </c>
      <c r="X10" s="41">
        <f>AVERAGE(AU!X10,AT!X10,BE!X10,CL!X10,CZ!X10,DK!X10,FI!X10,FR!X10,DE!X10,EE!X10,GR!X10,HU!X10,IS!X10,IE!X10,IL!X10,IT!X10,JP!X10,KR!X10,LU!X10,MX!X10,NL!X10,NZ!X10,NO!X10,PL!X10,PT!X10,SK!X10,SV!X10,ES!X10,SE!X10,CH!X10,UK!X10,US!X10,LT!X10,LV!X10,TR!X10)</f>
        <v>7978.6276372829734</v>
      </c>
      <c r="Z10" s="41">
        <f>AVERAGE(AU!Z10,AT!Z10,BE!Z10,CL!Z10,CZ!Z10,DK!Z10,FI!Z10,FR!Z10,DE!Z10,EE!Z10,GR!Z10,HU!Z10,IS!Z10,IE!Z10,IL!Z10,IT!Z10,JP!Z10,KR!Z10,LU!Z10,MX!Z10,NL!Z10,NZ!Z10,NO!Z10,PL!Z10,PT!Z10,SK!Z10,SV!Z10,ES!Z10,SE!Z10,CH!Z10,UK!Z10,US!Z10,LT!Z10,LV!Z10,TR!Z10)</f>
        <v>2192.4236791792741</v>
      </c>
      <c r="AA10" s="41">
        <f>AVERAGE(AU!AA10,AT!AA10,BE!AA10,CL!AA10,CZ!AA10,DK!AA10,FI!AA10,FR!AA10,DE!AA10,EE!AA10,GR!AA10,HU!AA10,IS!AA10,IE!AA10,IL!AA10,IT!AA10,JP!AA10,KR!AA10,LU!AA10,MX!AA10,NL!AA10,NZ!AA10,NO!AA10,PL!AA10,PT!AA10,SK!AA10,SV!AA10,ES!AA10,SE!AA10,CH!AA10,UK!AA10,US!AA10,LT!AA10,LV!AA10,TR!AA10)</f>
        <v>4709.9278451777482</v>
      </c>
      <c r="AB10" s="41">
        <f>AVERAGE(AU!AB10,AT!AB10,BE!AB10,CL!AB10,CZ!AB10,DK!AB10,FI!AB10,FR!AB10,DE!AB10,EE!AB10,GR!AB10,HU!AB10,IS!AB10,IE!AB10,IL!AB10,IT!AB10,JP!AB10,KR!AB10,LU!AB10,MX!AB10,NL!AB10,NZ!AB10,NO!AB10,PL!AB10,PT!AB10,SK!AB10,SV!AB10,ES!AB10,SE!AB10,CH!AB10,UK!AB10,US!AB10,LT!AB10,LV!AB10,TR!AB10)</f>
        <v>473.99618773950158</v>
      </c>
      <c r="AC10" s="41">
        <f>AVERAGE(AU!AC10,AT!AC10,BE!AC10,CL!AC10,CZ!AC10,DK!AC10,FI!AC10,FR!AC10,DE!AC10,EE!AC10,GR!AC10,HU!AC10,IS!AC10,IE!AC10,IL!AC10,IT!AC10,JP!AC10,KR!AC10,LU!AC10,MX!AC10,NL!AC10,NZ!AC10,NO!AC10,PL!AC10,PT!AC10,SK!AC10,SV!AC10,ES!AC10,SE!AC10,CH!AC10,UK!AC10,US!AC10,LT!AC10,LV!AC10,TR!AC10)</f>
        <v>1510.6592736854184</v>
      </c>
      <c r="AD10" s="41">
        <f>AVERAGE(AU!AD10,AT!AD10,BE!AD10,CL!AD10,CZ!AD10,DK!AD10,FI!AD10,FR!AD10,DE!AD10,EE!AD10,GR!AD10,HU!AD10,IS!AD10,IE!AD10,IL!AD10,IT!AD10,JP!AD10,KR!AD10,LU!AD10,MX!AD10,NL!AD10,NZ!AD10,NO!AD10,PL!AD10,PT!AD10,SK!AD10,SV!AD10,ES!AD10,SE!AD10,CH!AD10,UK!AD10,US!AD10,LT!AD10,LV!AD10,TR!AD10)</f>
        <v>8887.0069857819435</v>
      </c>
      <c r="AF10" s="41">
        <f>AVERAGE(AU!AF10,AT!AF10,BE!AF10,CL!AF10,CZ!AF10,DK!AF10,FI!AF10,FR!AF10,DE!AF10,EE!AF10,GR!AF10,HU!AF10,IS!AF10,IE!AF10,IL!AF10,IT!AF10,JP!AF10,KR!AF10,LU!AF10,MX!AF10,NL!AF10,NZ!AF10,NO!AF10,PL!AF10,PT!AF10,SK!AF10,SV!AF10,ES!AF10,SE!AF10,CH!AF10,UK!AF10,US!AF10,LT!AF10,LV!AF10,TR!AF10)</f>
        <v>2279.4653743767826</v>
      </c>
      <c r="AG10" s="41">
        <f>AVERAGE(AU!AG10,AT!AG10,BE!AG10,CL!AG10,CZ!AG10,DK!AG10,FI!AG10,FR!AG10,DE!AG10,EE!AG10,GR!AG10,HU!AG10,IS!AG10,IE!AG10,IL!AG10,IT!AG10,JP!AG10,KR!AG10,LU!AG10,MX!AG10,NL!AG10,NZ!AG10,NO!AG10,PL!AG10,PT!AG10,SK!AG10,SV!AG10,ES!AG10,SE!AG10,CH!AG10,UK!AG10,US!AG10,LT!AG10,LV!AG10,TR!AG10)</f>
        <v>5034.5490517220896</v>
      </c>
      <c r="AH10" s="41">
        <f>AVERAGE(AU!AH10,AT!AH10,BE!AH10,CL!AH10,CZ!AH10,DK!AH10,FI!AH10,FR!AH10,DE!AH10,EE!AH10,GR!AH10,HU!AH10,IS!AH10,IE!AH10,IL!AH10,IT!AH10,JP!AH10,KR!AH10,LU!AH10,MX!AH10,NL!AH10,NZ!AH10,NO!AH10,PL!AH10,PT!AH10,SK!AH10,SV!AH10,ES!AH10,SE!AH10,CH!AH10,UK!AH10,US!AH10,LT!AH10,LV!AH10,TR!AH10)</f>
        <v>474.93655018937369</v>
      </c>
      <c r="AI10" s="41">
        <f>AVERAGE(AU!AI10,AT!AI10,BE!AI10,CL!AI10,CZ!AI10,DK!AI10,FI!AI10,FR!AI10,DE!AI10,EE!AI10,GR!AI10,HU!AI10,IS!AI10,IE!AI10,IL!AI10,IT!AI10,JP!AI10,KR!AI10,LU!AI10,MX!AI10,NL!AI10,NZ!AI10,NO!AI10,PL!AI10,PT!AI10,SK!AI10,SV!AI10,ES!AI10,SE!AI10,CH!AI10,UK!AI10,US!AI10,LT!AI10,LV!AI10,TR!AI10)</f>
        <v>1071.5685408688603</v>
      </c>
      <c r="AJ10" s="41">
        <f>AVERAGE(AU!AJ10,AT!AJ10,BE!AJ10,CL!AJ10,CZ!AJ10,DK!AJ10,FI!AJ10,FR!AJ10,DE!AJ10,EE!AJ10,GR!AJ10,HU!AJ10,IS!AJ10,IE!AJ10,IL!AJ10,IT!AJ10,JP!AJ10,KR!AJ10,LU!AJ10,MX!AJ10,NL!AJ10,NZ!AJ10,NO!AJ10,PL!AJ10,PT!AJ10,SK!AJ10,SV!AJ10,ES!AJ10,SE!AJ10,CH!AJ10,UK!AJ10,US!AJ10,LT!AJ10,LV!AJ10,TR!AJ10)</f>
        <v>8860.5195171571067</v>
      </c>
      <c r="AL10" s="41"/>
      <c r="AM10" s="41"/>
      <c r="AN10" s="41"/>
      <c r="AO10" s="41"/>
      <c r="AP10" s="41"/>
      <c r="AR10" s="41">
        <f>AVERAGE(AU!AR10,AT!AR10,BE!AR10,CL!AR10,CZ!AR10,DK!AR10,FI!AR10,FR!AR10,DE!AR10,EE!AR10,GR!AR10,HU!AR10,IS!AR10,IE!AR10,IL!AR10,IT!AR10,JP!AR10,KR!AR10,LU!AR10,MX!AR10,NL!AR10,NZ!AR10,NO!AR10,PL!AR10,PT!AR10,SK!AR10,SV!AR10,ES!AR10,SE!AR10,CH!AR10,UK!AR10,US!AR10,LT!AR10,LV!AR10,TR!AR10)</f>
        <v>2651.4299444452895</v>
      </c>
      <c r="AS10" s="41">
        <f>AVERAGE(AU!AS10,AT!AS10,BE!AS10,CL!AS10,CZ!AS10,DK!AS10,FI!AS10,FR!AS10,DE!AS10,EE!AS10,GR!AS10,HU!AS10,IS!AS10,IE!AS10,IL!AS10,IT!AS10,JP!AS10,KR!AS10,LU!AS10,MX!AS10,NL!AS10,NZ!AS10,NO!AS10,PL!AS10,PT!AS10,SK!AS10,SV!AS10,ES!AS10,SE!AS10,CH!AS10,UK!AS10,US!AS10,LT!AS10,LV!AS10,TR!AS10)</f>
        <v>6979.9169738187811</v>
      </c>
      <c r="AT10" s="41">
        <f>AVERAGE(AU!AT10,AT!AT10,BE!AT10,CL!AT10,CZ!AT10,DK!AT10,FI!AT10,FR!AT10,DE!AT10,EE!AT10,GR!AT10,HU!AT10,IS!AT10,IE!AT10,IL!AT10,IT!AT10,JP!AT10,KR!AT10,LU!AT10,MX!AT10,NL!AT10,NZ!AT10,NO!AT10,PL!AT10,PT!AT10,SK!AT10,SV!AT10,ES!AT10,SE!AT10,CH!AT10,UK!AT10,US!AT10,LT!AT10,LV!AT10,TR!AT10)</f>
        <v>611.64121216122965</v>
      </c>
      <c r="AU10" s="41">
        <f>AVERAGE(AU!AU10,AT!AU10,BE!AU10,CL!AU10,CZ!AU10,DK!AU10,FI!AU10,FR!AU10,DE!AU10,EE!AU10,GR!AU10,HU!AU10,IS!AU10,IE!AU10,IL!AU10,IT!AU10,JP!AU10,KR!AU10,LU!AU10,MX!AU10,NL!AU10,NZ!AU10,NO!AU10,PL!AU10,PT!AU10,SK!AU10,SV!AU10,ES!AU10,SE!AU10,CH!AU10,UK!AU10,US!AU10,LT!AU10,LV!AU10,TR!AU10)</f>
        <v>1088.640978156852</v>
      </c>
      <c r="AV10" s="41">
        <f>AVERAGE(AU!AV10,AT!AV10,BE!AV10,CL!AV10,CZ!AV10,DK!AV10,FI!AV10,FR!AV10,DE!AV10,EE!AV10,GR!AV10,HU!AV10,IS!AV10,IE!AV10,IL!AV10,IT!AV10,JP!AV10,KR!AV10,LU!AV10,MX!AV10,NL!AV10,NZ!AV10,NO!AV10,PL!AV10,PT!AV10,SK!AV10,SV!AV10,ES!AV10,SE!AV10,CH!AV10,UK!AV10,US!AV10,LT!AV10,LV!AV10,TR!AV10)</f>
        <v>11331.629108582149</v>
      </c>
    </row>
    <row r="11" spans="1:48" x14ac:dyDescent="0.2">
      <c r="A11" s="42">
        <v>6</v>
      </c>
      <c r="B11" s="151">
        <f>AVERAGE(AU!B11,AT!B11,BE!B11,CL!B11,CZ!B11,DK!B11,FI!B11,FR!B11,DE!B11,EE!B11,GR!B11,HU!B11,IS!B11,IE!B11,IL!B11,IT!B11,JP!B11,KR!B11,LU!B11,MX!B11,NL!B11,NZ!B11,NO!B11,PL!B11,PT!B11,SK!B11,SV!B11,ES!B11,SE!B11,CH!B11,UK!B11,US!B11,LT!B11,LV!B11,TR!B11)</f>
        <v>1488.7147990308615</v>
      </c>
      <c r="C11" s="151">
        <f>AVERAGE(AU!C11,AT!C11,BE!C11,CL!C11,CZ!C11,DK!C11,FI!C11,FR!C11,DE!C11,EE!C11,GR!C11,HU!C11,IS!C11,IE!C11,IL!C11,IT!C11,JP!C11,KR!C11,LU!C11,MX!C11,NL!C11,NZ!C11,NO!C11,PL!C11,PT!C11,SK!C11,SV!C11,ES!C11,SE!C11,CH!C11,UK!C11,US!C11,LT!C11,LV!C11,TR!C11)</f>
        <v>1353.0921647900218</v>
      </c>
      <c r="D11" s="151">
        <f>AVERAGE(AU!D11,AT!D11,BE!D11,CL!D11,CZ!D11,DK!D11,FI!D11,FR!D11,DE!D11,EE!D11,GR!D11,HU!D11,IS!D11,IE!D11,IL!D11,IT!D11,JP!D11,KR!D11,LU!D11,MX!D11,NL!D11,NZ!D11,NO!D11,PL!D11,PT!D11,SK!D11,SV!D11,ES!D11,SE!D11,CH!D11,UK!D11,US!D11,LT!D11,LV!D11,TR!D11)</f>
        <v>395.15075455550249</v>
      </c>
      <c r="E11" s="151">
        <f>AVERAGE(AU!E11,AT!E11,BE!E11,CL!E11,CZ!E11,DK!E11,FI!E11,FR!E11,DE!E11,EE!E11,GR!E11,HU!E11,IS!E11,IE!E11,IL!E11,IT!E11,JP!E11,KR!E11,LU!E11,MX!E11,NL!E11,NZ!E11,NO!E11,PL!E11,PT!E11,SK!E11,SV!E11,ES!E11,SE!E11,CH!E11,UK!E11,US!E11,LT!E11,LV!E11,TR!E11)</f>
        <v>3833.6175330954611</v>
      </c>
      <c r="F11" s="151">
        <f>AVERAGE(AU!F11,AT!F11,BE!F11,CL!F11,CZ!F11,DK!F11,FI!F11,FR!F11,DE!F11,EE!F11,GR!F11,HU!F11,IS!F11,IE!F11,IL!F11,IT!F11,JP!F11,KR!F11,LU!F11,MX!F11,NL!F11,NZ!F11,NO!F11,PL!F11,PT!F11,SK!F11,SV!F11,ES!F11,SE!F11,CH!F11,UK!F11,US!F11,LT!F11,LV!F11,TR!F11)</f>
        <v>7070.5752514718461</v>
      </c>
      <c r="G11" s="150"/>
      <c r="H11" s="151">
        <f>AVERAGE(AU!H11,AT!H11,BE!H11,CL!H11,CZ!H11,DK!H11,FI!H11,FR!H11,DE!H11,EE!H11,GR!H11,HU!H11,IS!H11,IE!H11,IL!H11,IT!H11,JP!H11,KR!H11,LU!H11,MX!H11,NL!H11,NZ!H11,NO!H11,PL!H11,PT!H11,SK!H11,SV!H11,ES!H11,SE!H11,CH!H11,UK!H11,US!H11,LT!H11,LV!H11,TR!H11)</f>
        <v>1589.2465682781365</v>
      </c>
      <c r="I11" s="151">
        <f>AVERAGE(AU!I11,AT!I11,BE!I11,CL!I11,CZ!I11,DK!I11,FI!I11,FR!I11,DE!I11,EE!I11,GR!I11,HU!I11,IS!I11,IE!I11,IL!I11,IT!I11,JP!I11,KR!I11,LU!I11,MX!I11,NL!I11,NZ!I11,NO!I11,PL!I11,PT!I11,SK!I11,SV!I11,ES!I11,SE!I11,CH!I11,UK!I11,US!I11,LT!I11,LV!I11,TR!I11)</f>
        <v>1008.9401797626601</v>
      </c>
      <c r="J11" s="151">
        <f>AVERAGE(AU!J11,AT!J11,BE!J11,CL!J11,CZ!J11,DK!J11,FI!J11,FR!J11,DE!J11,EE!J11,GR!J11,HU!J11,IS!J11,IE!J11,IL!J11,IT!J11,JP!J11,KR!J11,LU!J11,MX!J11,NL!J11,NZ!J11,NO!J11,PL!J11,PT!J11,SK!J11,SV!J11,ES!J11,SE!J11,CH!J11,UK!J11,US!J11,LT!J11,LV!J11,TR!J11)</f>
        <v>393.00353951357539</v>
      </c>
      <c r="K11" s="151">
        <f>AVERAGE(AU!K11,AT!K11,BE!K11,CL!K11,CZ!K11,DK!K11,FI!K11,FR!K11,DE!K11,EE!K11,GR!K11,HU!K11,IS!K11,IE!K11,IL!K11,IT!K11,JP!K11,KR!K11,LU!K11,MX!K11,NL!K11,NZ!K11,NO!K11,PL!K11,PT!K11,SK!K11,SV!K11,ES!K11,SE!K11,CH!K11,UK!K11,US!K11,LT!K11,LV!K11,TR!K11)</f>
        <v>4235.3514259641233</v>
      </c>
      <c r="L11" s="151">
        <f>AVERAGE(AU!L11,AT!L11,BE!L11,CL!L11,CZ!L11,DK!L11,FI!L11,FR!L11,DE!L11,EE!L11,GR!L11,HU!L11,IS!L11,IE!L11,IL!L11,IT!L11,JP!L11,KR!L11,LU!L11,MX!L11,NL!L11,NZ!L11,NO!L11,PL!L11,PT!L11,SK!L11,SV!L11,ES!L11,SE!L11,CH!L11,UK!L11,US!L11,LT!L11,LV!L11,TR!L11)</f>
        <v>7226.5417135184953</v>
      </c>
      <c r="M11" s="119"/>
      <c r="N11" s="43">
        <f>AVERAGE(AU!N11,AT!N11,BE!N11,CL!N11,CZ!N11,DK!N11,FI!N11,FR!N11,DE!N11,EE!N11,GR!N11,HU!N11,IS!N11,IE!N11,IL!N11,IT!N11,JP!N11,KR!N11,LU!N11,MX!N11,NL!N11,NZ!N11,NO!N11,PL!N11,PT!N11,SK!N11,SV!N11,ES!N11,SE!N11,CH!N11,UK!N11,US!N11,LT!N11,LV!N11,TR!N11)</f>
        <v>1785.3294043354501</v>
      </c>
      <c r="O11" s="43">
        <f>AVERAGE(AU!O11,AT!O11,BE!O11,CL!O11,CZ!O11,DK!O11,FI!O11,FR!O11,DE!O11,EE!O11,GR!O11,HU!O11,IS!O11,IE!O11,IL!O11,IT!O11,JP!O11,KR!O11,LU!O11,MX!O11,NL!O11,NZ!O11,NO!O11,PL!O11,PT!O11,SK!O11,SV!O11,ES!O11,SE!O11,CH!O11,UK!O11,US!O11,LT!O11,LV!O11,TR!O11)</f>
        <v>1152.0376308395471</v>
      </c>
      <c r="P11" s="43">
        <f>AVERAGE(AU!P11,AT!P11,BE!P11,CL!P11,CZ!P11,DK!P11,FI!P11,FR!P11,DE!P11,EE!P11,GR!P11,HU!P11,IS!P11,IE!P11,IL!P11,IT!P11,JP!P11,KR!P11,LU!P11,MX!P11,NL!P11,NZ!P11,NO!P11,PL!P11,PT!P11,SK!P11,SV!P11,ES!P11,SE!P11,CH!P11,UK!P11,US!P11,LT!P11,LV!P11,TR!P11)</f>
        <v>447.97512361095704</v>
      </c>
      <c r="Q11" s="43">
        <f>AVERAGE(AU!Q11,AT!Q11,BE!Q11,CL!Q11,CZ!Q11,DK!Q11,FI!Q11,FR!Q11,DE!Q11,EE!Q11,GR!Q11,HU!Q11,IS!Q11,IE!Q11,IL!Q11,IT!Q11,JP!Q11,KR!Q11,LU!Q11,MX!Q11,NL!Q11,NZ!Q11,NO!Q11,PL!Q11,PT!Q11,SK!Q11,SV!Q11,ES!Q11,SE!Q11,CH!Q11,UK!Q11,US!Q11,LT!Q11,LV!Q11,TR!Q11)</f>
        <v>4754.7620077300062</v>
      </c>
      <c r="R11" s="43">
        <f>AVERAGE(AU!R11,AT!R11,BE!R11,CL!R11,CZ!R11,DK!R11,FI!R11,FR!R11,DE!R11,EE!R11,GR!R11,HU!R11,IS!R11,IE!R11,IL!R11,IT!R11,JP!R11,KR!R11,LU!R11,MX!R11,NL!R11,NZ!R11,NO!R11,PL!R11,PT!R11,SK!R11,SV!R11,ES!R11,SE!R11,CH!R11,UK!R11,US!R11,LT!R11,LV!R11,TR!R11)</f>
        <v>8275.5853471648679</v>
      </c>
      <c r="S11" s="1"/>
      <c r="T11" s="43">
        <f>AVERAGE(AU!T11,AT!T11,BE!T11,CL!T11,CZ!T11,DK!T11,FI!T11,FR!T11,DE!T11,EE!T11,GR!T11,HU!T11,IS!T11,IE!T11,IL!T11,IT!T11,JP!T11,KR!T11,LU!T11,MX!T11,NL!T11,NZ!T11,NO!T11,PL!T11,PT!T11,SK!T11,SV!T11,ES!T11,SE!T11,CH!T11,UK!T11,US!T11,LT!T11,LV!T11,TR!T11)</f>
        <v>2061.7966303466392</v>
      </c>
      <c r="U11" s="43">
        <f>AVERAGE(AU!U11,AT!U11,BE!U11,CL!U11,CZ!U11,DK!U11,FI!U11,FR!U11,DE!U11,EE!U11,GR!U11,HU!U11,IS!U11,IE!U11,IL!U11,IT!U11,JP!U11,KR!U11,LU!U11,MX!U11,NL!U11,NZ!U11,NO!U11,PL!U11,PT!U11,SK!U11,SV!U11,ES!U11,SE!U11,CH!U11,UK!U11,US!U11,LT!U11,LV!U11,TR!U11)</f>
        <v>1351.4005671101036</v>
      </c>
      <c r="V11" s="43">
        <f>AVERAGE(AU!V11,AT!V11,BE!V11,CL!V11,CZ!V11,DK!V11,FI!V11,FR!V11,DE!V11,EE!V11,GR!V11,HU!V11,IS!V11,IE!V11,IL!V11,IT!V11,JP!V11,KR!V11,LU!V11,MX!V11,NL!V11,NZ!V11,NO!V11,PL!V11,PT!V11,SK!V11,SV!V11,ES!V11,SE!V11,CH!V11,UK!V11,US!V11,LT!V11,LV!V11,TR!V11)</f>
        <v>503.31901696831915</v>
      </c>
      <c r="W11" s="43">
        <f>AVERAGE(AU!W11,AT!W11,BE!W11,CL!W11,CZ!W11,DK!W11,FI!W11,FR!W11,DE!W11,EE!W11,GR!W11,HU!W11,IS!W11,IE!W11,IL!W11,IT!W11,JP!W11,KR!W11,LU!W11,MX!W11,NL!W11,NZ!W11,NO!W11,PL!W11,PT!W11,SK!W11,SV!W11,ES!W11,SE!W11,CH!W11,UK!W11,US!W11,LT!W11,LV!W11,TR!W11)</f>
        <v>5261.1289648774664</v>
      </c>
      <c r="X11" s="43">
        <f>AVERAGE(AU!X11,AT!X11,BE!X11,CL!X11,CZ!X11,DK!X11,FI!X11,FR!X11,DE!X11,EE!X11,GR!X11,HU!X11,IS!X11,IE!X11,IL!X11,IT!X11,JP!X11,KR!X11,LU!X11,MX!X11,NL!X11,NZ!X11,NO!X11,PL!X11,PT!X11,SK!X11,SV!X11,ES!X11,SE!X11,CH!X11,UK!X11,US!X11,LT!X11,LV!X11,TR!X11)</f>
        <v>9177.6451793025262</v>
      </c>
      <c r="Z11" s="43">
        <f>AVERAGE(AU!Z11,AT!Z11,BE!Z11,CL!Z11,CZ!Z11,DK!Z11,FI!Z11,FR!Z11,DE!Z11,EE!Z11,GR!Z11,HU!Z11,IS!Z11,IE!Z11,IL!Z11,IT!Z11,JP!Z11,KR!Z11,LU!Z11,MX!Z11,NL!Z11,NZ!Z11,NO!Z11,PL!Z11,PT!Z11,SK!Z11,SV!Z11,ES!Z11,SE!Z11,CH!Z11,UK!Z11,US!Z11,LT!Z11,LV!Z11,TR!Z11)</f>
        <v>2185.3986677470716</v>
      </c>
      <c r="AA11" s="43">
        <f>AVERAGE(AU!AA11,AT!AA11,BE!AA11,CL!AA11,CZ!AA11,DK!AA11,FI!AA11,FR!AA11,DE!AA11,EE!AA11,GR!AA11,HU!AA11,IS!AA11,IE!AA11,IL!AA11,IT!AA11,JP!AA11,KR!AA11,LU!AA11,MX!AA11,NL!AA11,NZ!AA11,NO!AA11,PL!AA11,PT!AA11,SK!AA11,SV!AA11,ES!AA11,SE!AA11,CH!AA11,UK!AA11,US!AA11,LT!AA11,LV!AA11,TR!AA11)</f>
        <v>1466.4716498751245</v>
      </c>
      <c r="AB11" s="43">
        <f>AVERAGE(AU!AB11,AT!AB11,BE!AB11,CL!AB11,CZ!AB11,DK!AB11,FI!AB11,FR!AB11,DE!AB11,EE!AB11,GR!AB11,HU!AB11,IS!AB11,IE!AB11,IL!AB11,IT!AB11,JP!AB11,KR!AB11,LU!AB11,MX!AB11,NL!AB11,NZ!AB11,NO!AB11,PL!AB11,PT!AB11,SK!AB11,SV!AB11,ES!AB11,SE!AB11,CH!AB11,UK!AB11,US!AB11,LT!AB11,LV!AB11,TR!AB11)</f>
        <v>469.52343738000098</v>
      </c>
      <c r="AC11" s="43">
        <f>AVERAGE(AU!AC11,AT!AC11,BE!AC11,CL!AC11,CZ!AC11,DK!AC11,FI!AC11,FR!AC11,DE!AC11,EE!AC11,GR!AC11,HU!AC11,IS!AC11,IE!AC11,IL!AC11,IT!AC11,JP!AC11,KR!AC11,LU!AC11,MX!AC11,NL!AC11,NZ!AC11,NO!AC11,PL!AC11,PT!AC11,SK!AC11,SV!AC11,ES!AC11,SE!AC11,CH!AC11,UK!AC11,US!AC11,LT!AC11,LV!AC11,TR!AC11)</f>
        <v>5956.8185365118397</v>
      </c>
      <c r="AD11" s="43">
        <f>AVERAGE(AU!AD11,AT!AD11,BE!AD11,CL!AD11,CZ!AD11,DK!AD11,FI!AD11,FR!AD11,DE!AD11,EE!AD11,GR!AD11,HU!AD11,IS!AD11,IE!AD11,IL!AD11,IT!AD11,JP!AD11,KR!AD11,LU!AD11,MX!AD11,NL!AD11,NZ!AD11,NO!AD11,PL!AD11,PT!AD11,SK!AD11,SV!AD11,ES!AD11,SE!AD11,CH!AD11,UK!AD11,US!AD11,LT!AD11,LV!AD11,TR!AD11)</f>
        <v>10078.212291514039</v>
      </c>
      <c r="AF11" s="43">
        <f>AVERAGE(AU!AF11,AT!AF11,BE!AF11,CL!AF11,CZ!AF11,DK!AF11,FI!AF11,FR!AF11,DE!AF11,EE!AF11,GR!AF11,HU!AF11,IS!AF11,IE!AF11,IL!AF11,IT!AF11,JP!AF11,KR!AF11,LU!AF11,MX!AF11,NL!AF11,NZ!AF11,NO!AF11,PL!AF11,PT!AF11,SK!AF11,SV!AF11,ES!AF11,SE!AF11,CH!AF11,UK!AF11,US!AF11,LT!AF11,LV!AF11,TR!AF11)</f>
        <v>2276.8292313653424</v>
      </c>
      <c r="AG11" s="43">
        <f>AVERAGE(AU!AG11,AT!AG11,BE!AG11,CL!AG11,CZ!AG11,DK!AG11,FI!AG11,FR!AG11,DE!AG11,EE!AG11,GR!AG11,HU!AG11,IS!AG11,IE!AG11,IL!AG11,IT!AG11,JP!AG11,KR!AG11,LU!AG11,MX!AG11,NL!AG11,NZ!AG11,NO!AG11,PL!AG11,PT!AG11,SK!AG11,SV!AG11,ES!AG11,SE!AG11,CH!AG11,UK!AG11,US!AG11,LT!AG11,LV!AG11,TR!AG11)</f>
        <v>1529.9891154330937</v>
      </c>
      <c r="AH11" s="43">
        <f>AVERAGE(AU!AH11,AT!AH11,BE!AH11,CL!AH11,CZ!AH11,DK!AH11,FI!AH11,FR!AH11,DE!AH11,EE!AH11,GR!AH11,HU!AH11,IS!AH11,IE!AH11,IL!AH11,IT!AH11,JP!AH11,KR!AH11,LU!AH11,MX!AH11,NL!AH11,NZ!AH11,NO!AH11,PL!AH11,PT!AH11,SK!AH11,SV!AH11,ES!AH11,SE!AH11,CH!AH11,UK!AH11,US!AH11,LT!AH11,LV!AH11,TR!AH11)</f>
        <v>471.43990975001066</v>
      </c>
      <c r="AI11" s="43">
        <f>AVERAGE(AU!AI11,AT!AI11,BE!AI11,CL!AI11,CZ!AI11,DK!AI11,FI!AI11,FR!AI11,DE!AI11,EE!AI11,GR!AI11,HU!AI11,IS!AI11,IE!AI11,IL!AI11,IT!AI11,JP!AI11,KR!AI11,LU!AI11,MX!AI11,NL!AI11,NZ!AI11,NO!AI11,PL!AI11,PT!AI11,SK!AI11,SV!AI11,ES!AI11,SE!AI11,CH!AI11,UK!AI11,US!AI11,LT!AI11,LV!AI11,TR!AI11)</f>
        <v>6155.8539845764108</v>
      </c>
      <c r="AJ11" s="43">
        <f>AVERAGE(AU!AJ11,AT!AJ11,BE!AJ11,CL!AJ11,CZ!AJ11,DK!AJ11,FI!AJ11,FR!AJ11,DE!AJ11,EE!AJ11,GR!AJ11,HU!AJ11,IS!AJ11,IE!AJ11,IL!AJ11,IT!AJ11,JP!AJ11,KR!AJ11,LU!AJ11,MX!AJ11,NL!AJ11,NZ!AJ11,NO!AJ11,PL!AJ11,PT!AJ11,SK!AJ11,SV!AJ11,ES!AJ11,SE!AJ11,CH!AJ11,UK!AJ11,US!AJ11,LT!AJ11,LV!AJ11,TR!AJ11)</f>
        <v>10434.112241124858</v>
      </c>
      <c r="AL11" s="43"/>
      <c r="AM11" s="43"/>
      <c r="AN11" s="43"/>
      <c r="AO11" s="43"/>
      <c r="AP11" s="43"/>
      <c r="AR11" s="43">
        <f>AVERAGE(AU!AR11,AT!AR11,BE!AR11,CL!AR11,CZ!AR11,DK!AR11,FI!AR11,FR!AR11,DE!AR11,EE!AR11,GR!AR11,HU!AR11,IS!AR11,IE!AR11,IL!AR11,IT!AR11,JP!AR11,KR!AR11,LU!AR11,MX!AR11,NL!AR11,NZ!AR11,NO!AR11,PL!AR11,PT!AR11,SK!AR11,SV!AR11,ES!AR11,SE!AR11,CH!AR11,UK!AR11,US!AR11,LT!AR11,LV!AR11,TR!AR11)</f>
        <v>2497.2084752190217</v>
      </c>
      <c r="AS11" s="43">
        <f>AVERAGE(AU!AS11,AT!AS11,BE!AS11,CL!AS11,CZ!AS11,DK!AS11,FI!AS11,FR!AS11,DE!AS11,EE!AS11,GR!AS11,HU!AS11,IS!AS11,IE!AS11,IL!AS11,IT!AS11,JP!AS11,KR!AS11,LU!AS11,MX!AS11,NL!AS11,NZ!AS11,NO!AS11,PL!AS11,PT!AS11,SK!AS11,SV!AS11,ES!AS11,SE!AS11,CH!AS11,UK!AS11,US!AS11,LT!AS11,LV!AS11,TR!AS11)</f>
        <v>2505.7013211538178</v>
      </c>
      <c r="AT11" s="43">
        <f>AVERAGE(AU!AT11,AT!AT11,BE!AT11,CL!AT11,CZ!AT11,DK!AT11,FI!AT11,FR!AT11,DE!AT11,EE!AT11,GR!AT11,HU!AT11,IS!AT11,IE!AT11,IL!AT11,IT!AT11,JP!AT11,KR!AT11,LU!AT11,MX!AT11,NL!AT11,NZ!AT11,NO!AT11,PL!AT11,PT!AT11,SK!AT11,SV!AT11,ES!AT11,SE!AT11,CH!AT11,UK!AT11,US!AT11,LT!AT11,LV!AT11,TR!AT11)</f>
        <v>608.31489470249778</v>
      </c>
      <c r="AU11" s="43">
        <f>AVERAGE(AU!AU11,AT!AU11,BE!AU11,CL!AU11,CZ!AU11,DK!AU11,FI!AU11,FR!AU11,DE!AU11,EE!AU11,GR!AU11,HU!AU11,IS!AU11,IE!AU11,IL!AU11,IT!AU11,JP!AU11,KR!AU11,LU!AU11,MX!AU11,NL!AU11,NZ!AU11,NO!AU11,PL!AU11,PT!AU11,SK!AU11,SV!AU11,ES!AU11,SE!AU11,CH!AU11,UK!AU11,US!AU11,LT!AU11,LV!AU11,TR!AU11)</f>
        <v>7008.4754710291836</v>
      </c>
      <c r="AV11" s="43">
        <f>AVERAGE(AU!AV11,AT!AV11,BE!AV11,CL!AV11,CZ!AV11,DK!AV11,FI!AV11,FR!AV11,DE!AV11,EE!AV11,GR!AV11,HU!AV11,IS!AV11,IE!AV11,IL!AV11,IT!AV11,JP!AV11,KR!AV11,LU!AV11,MX!AV11,NL!AV11,NZ!AV11,NO!AV11,PL!AV11,PT!AV11,SK!AV11,SV!AV11,ES!AV11,SE!AV11,CH!AV11,UK!AV11,US!AV11,LT!AV11,LV!AV11,TR!AV11)</f>
        <v>12619.700162104522</v>
      </c>
    </row>
    <row r="12" spans="1:48" x14ac:dyDescent="0.2">
      <c r="A12" s="40">
        <v>7</v>
      </c>
      <c r="B12" s="149">
        <f>AVERAGE(AU!B12,AT!B12,BE!B12,CL!B12,CZ!B12,DK!B12,FI!B12,FR!B12,DE!B12,EE!B12,GR!B12,HU!B12,IS!B12,IE!B12,IL!B12,IT!B12,JP!B12,KR!B12,LU!B12,MX!B12,NL!B12,NZ!B12,NO!B12,PL!B12,PT!B12,SK!B12,SV!B12,ES!B12,SE!B12,CH!B12,UK!B12,US!B12,LT!B12,LV!B12,TR!B12)</f>
        <v>1472.8671171493031</v>
      </c>
      <c r="C12" s="149">
        <f>AVERAGE(AU!C12,AT!C12,BE!C12,CL!C12,CZ!C12,DK!C12,FI!C12,FR!C12,DE!C12,EE!C12,GR!C12,HU!C12,IS!C12,IE!C12,IL!C12,IT!C12,JP!C12,KR!C12,LU!C12,MX!C12,NL!C12,NZ!C12,NO!C12,PL!C12,PT!C12,SK!C12,SV!C12,ES!C12,SE!C12,CH!C12,UK!C12,US!C12,LT!C12,LV!C12,TR!C12)</f>
        <v>260.12108665656507</v>
      </c>
      <c r="D12" s="149">
        <f>AVERAGE(AU!D12,AT!D12,BE!D12,CL!D12,CZ!D12,DK!D12,FI!D12,FR!D12,DE!D12,EE!D12,GR!D12,HU!D12,IS!D12,IE!D12,IL!D12,IT!D12,JP!D12,KR!D12,LU!D12,MX!D12,NL!D12,NZ!D12,NO!D12,PL!D12,PT!D12,SK!D12,SV!D12,ES!D12,SE!D12,CH!D12,UK!D12,US!D12,LT!D12,LV!D12,TR!D12)</f>
        <v>401.16048634516409</v>
      </c>
      <c r="E12" s="149">
        <f>AVERAGE(AU!E12,AT!E12,BE!E12,CL!E12,CZ!E12,DK!E12,FI!E12,FR!E12,DE!E12,EE!E12,GR!E12,HU!E12,IS!E12,IE!E12,IL!E12,IT!E12,JP!E12,KR!E12,LU!E12,MX!E12,NL!E12,NZ!E12,NO!E12,PL!E12,PT!E12,SK!E12,SV!E12,ES!E12,SE!E12,CH!E12,UK!E12,US!E12,LT!E12,LV!E12,TR!E12)</f>
        <v>5418.0612680348941</v>
      </c>
      <c r="F12" s="149">
        <f>AVERAGE(AU!F12,AT!F12,BE!F12,CL!F12,CZ!F12,DK!F12,FI!F12,FR!F12,DE!F12,EE!F12,GR!F12,HU!F12,IS!F12,IE!F12,IL!F12,IT!F12,JP!F12,KR!F12,LU!F12,MX!F12,NL!F12,NZ!F12,NO!F12,PL!F12,PT!F12,SK!F12,SV!F12,ES!F12,SE!F12,CH!F12,UK!F12,US!F12,LT!F12,LV!F12,TR!F12)</f>
        <v>7552.2099581859247</v>
      </c>
      <c r="G12" s="150"/>
      <c r="H12" s="149">
        <f>AVERAGE(AU!H12,AT!H12,BE!H12,CL!H12,CZ!H12,DK!H12,FI!H12,FR!H12,DE!H12,EE!H12,GR!H12,HU!H12,IS!H12,IE!H12,IL!H12,IT!H12,JP!H12,KR!H12,LU!H12,MX!H12,NL!H12,NZ!H12,NO!H12,PL!H12,PT!H12,SK!H12,SV!H12,ES!H12,SE!H12,CH!H12,UK!H12,US!H12,LT!H12,LV!H12,TR!H12)</f>
        <v>1557.2699842962199</v>
      </c>
      <c r="I12" s="149">
        <f>AVERAGE(AU!I12,AT!I12,BE!I12,CL!I12,CZ!I12,DK!I12,FI!I12,FR!I12,DE!I12,EE!I12,GR!I12,HU!I12,IS!I12,IE!I12,IL!I12,IT!I12,JP!I12,KR!I12,LU!I12,MX!I12,NL!I12,NZ!I12,NO!I12,PL!I12,PT!I12,SK!I12,SV!I12,ES!I12,SE!I12,CH!I12,UK!I12,US!I12,LT!I12,LV!I12,TR!I12)</f>
        <v>300.55579397448071</v>
      </c>
      <c r="J12" s="149">
        <f>AVERAGE(AU!J12,AT!J12,BE!J12,CL!J12,CZ!J12,DK!J12,FI!J12,FR!J12,DE!J12,EE!J12,GR!J12,HU!J12,IS!J12,IE!J12,IL!J12,IT!J12,JP!J12,KR!J12,LU!J12,MX!J12,NL!J12,NZ!J12,NO!J12,PL!J12,PT!J12,SK!J12,SV!J12,ES!J12,SE!J12,CH!J12,UK!J12,US!J12,LT!J12,LV!J12,TR!J12)</f>
        <v>397.12170865501787</v>
      </c>
      <c r="K12" s="149">
        <f>AVERAGE(AU!K12,AT!K12,BE!K12,CL!K12,CZ!K12,DK!K12,FI!K12,FR!K12,DE!K12,EE!K12,GR!K12,HU!K12,IS!K12,IE!K12,IL!K12,IT!K12,JP!K12,KR!K12,LU!K12,MX!K12,NL!K12,NZ!K12,NO!K12,PL!K12,PT!K12,SK!K12,SV!K12,ES!K12,SE!K12,CH!K12,UK!K12,US!K12,LT!K12,LV!K12,TR!K12)</f>
        <v>5688.6527788718158</v>
      </c>
      <c r="L12" s="149">
        <f>AVERAGE(AU!L12,AT!L12,BE!L12,CL!L12,CZ!L12,DK!L12,FI!L12,FR!L12,DE!L12,EE!L12,GR!L12,HU!L12,IS!L12,IE!L12,IL!L12,IT!L12,JP!L12,KR!L12,LU!L12,MX!L12,NL!L12,NZ!L12,NO!L12,PL!L12,PT!L12,SK!L12,SV!L12,ES!L12,SE!L12,CH!L12,UK!L12,US!L12,LT!L12,LV!L12,TR!L12)</f>
        <v>7943.6002657975341</v>
      </c>
      <c r="M12" s="1"/>
      <c r="N12" s="41">
        <f>AVERAGE(AU!N12,AT!N12,BE!N12,CL!N12,CZ!N12,DK!N12,FI!N12,FR!N12,DE!N12,EE!N12,GR!N12,HU!N12,IS!N12,IE!N12,IL!N12,IT!N12,JP!N12,KR!N12,LU!N12,MX!N12,NL!N12,NZ!N12,NO!N12,PL!N12,PT!N12,SK!N12,SV!N12,ES!N12,SE!N12,CH!N12,UK!N12,US!N12,LT!N12,LV!N12,TR!N12)</f>
        <v>1758.9858666829268</v>
      </c>
      <c r="O12" s="41">
        <f>AVERAGE(AU!O12,AT!O12,BE!O12,CL!O12,CZ!O12,DK!O12,FI!O12,FR!O12,DE!O12,EE!O12,GR!O12,HU!O12,IS!O12,IE!O12,IL!O12,IT!O12,JP!O12,KR!O12,LU!O12,MX!O12,NL!O12,NZ!O12,NO!O12,PL!O12,PT!O12,SK!O12,SV!O12,ES!O12,SE!O12,CH!O12,UK!O12,US!O12,LT!O12,LV!O12,TR!O12)</f>
        <v>324.10038609426897</v>
      </c>
      <c r="P12" s="41">
        <f>AVERAGE(AU!P12,AT!P12,BE!P12,CL!P12,CZ!P12,DK!P12,FI!P12,FR!P12,DE!P12,EE!P12,GR!P12,HU!P12,IS!P12,IE!P12,IL!P12,IT!P12,JP!P12,KR!P12,LU!P12,MX!P12,NL!P12,NZ!P12,NO!P12,PL!P12,PT!P12,SK!P12,SV!P12,ES!P12,SE!P12,CH!P12,UK!P12,US!P12,LT!P12,LV!P12,TR!P12)</f>
        <v>454.75655373002434</v>
      </c>
      <c r="Q12" s="41">
        <f>AVERAGE(AU!Q12,AT!Q12,BE!Q12,CL!Q12,CZ!Q12,DK!Q12,FI!Q12,FR!Q12,DE!Q12,EE!Q12,GR!Q12,HU!Q12,IS!Q12,IE!Q12,IL!Q12,IT!Q12,JP!Q12,KR!Q12,LU!Q12,MX!Q12,NL!Q12,NZ!Q12,NO!Q12,PL!Q12,PT!Q12,SK!Q12,SV!Q12,ES!Q12,SE!Q12,CH!Q12,UK!Q12,US!Q12,LT!Q12,LV!Q12,TR!Q12)</f>
        <v>6356.9374626787176</v>
      </c>
      <c r="R12" s="41">
        <f>AVERAGE(AU!R12,AT!R12,BE!R12,CL!R12,CZ!R12,DK!R12,FI!R12,FR!R12,DE!R12,EE!R12,GR!R12,HU!R12,IS!R12,IE!R12,IL!R12,IT!R12,JP!R12,KR!R12,LU!R12,MX!R12,NL!R12,NZ!R12,NO!R12,PL!R12,PT!R12,SK!R12,SV!R12,ES!R12,SE!R12,CH!R12,UK!R12,US!R12,LT!R12,LV!R12,TR!R12)</f>
        <v>9040.2959831011067</v>
      </c>
      <c r="S12" s="1"/>
      <c r="T12" s="41">
        <f>AVERAGE(AU!T12,AT!T12,BE!T12,CL!T12,CZ!T12,DK!T12,FI!T12,FR!T12,DE!T12,EE!T12,GR!T12,HU!T12,IS!T12,IE!T12,IL!T12,IT!T12,JP!T12,KR!T12,LU!T12,MX!T12,NL!T12,NZ!T12,NO!T12,PL!T12,PT!T12,SK!T12,SV!T12,ES!T12,SE!T12,CH!T12,UK!T12,US!T12,LT!T12,LV!T12,TR!T12)</f>
        <v>2036.294901042774</v>
      </c>
      <c r="U12" s="41">
        <f>AVERAGE(AU!U12,AT!U12,BE!U12,CL!U12,CZ!U12,DK!U12,FI!U12,FR!U12,DE!U12,EE!U12,GR!U12,HU!U12,IS!U12,IE!U12,IL!U12,IT!U12,JP!U12,KR!U12,LU!U12,MX!U12,NL!U12,NZ!U12,NO!U12,PL!U12,PT!U12,SK!U12,SV!U12,ES!U12,SE!U12,CH!U12,UK!U12,US!U12,LT!U12,LV!U12,TR!U12)</f>
        <v>443.30569383140067</v>
      </c>
      <c r="V12" s="41">
        <f>AVERAGE(AU!V12,AT!V12,BE!V12,CL!V12,CZ!V12,DK!V12,FI!V12,FR!V12,DE!V12,EE!V12,GR!V12,HU!V12,IS!V12,IE!V12,IL!V12,IT!V12,JP!V12,KR!V12,LU!V12,MX!V12,NL!V12,NZ!V12,NO!V12,PL!V12,PT!V12,SK!V12,SV!V12,ES!V12,SE!V12,CH!V12,UK!V12,US!V12,LT!V12,LV!V12,TR!V12)</f>
        <v>509.20245095420597</v>
      </c>
      <c r="W12" s="41">
        <f>AVERAGE(AU!W12,AT!W12,BE!W12,CL!W12,CZ!W12,DK!W12,FI!W12,FR!W12,DE!W12,EE!W12,GR!W12,HU!W12,IS!W12,IE!W12,IL!W12,IT!W12,JP!W12,KR!W12,LU!W12,MX!W12,NL!W12,NZ!W12,NO!W12,PL!W12,PT!W12,SK!W12,SV!W12,ES!W12,SE!W12,CH!W12,UK!W12,US!W12,LT!W12,LV!W12,TR!W12)</f>
        <v>7123.0059868005037</v>
      </c>
      <c r="X12" s="41">
        <f>AVERAGE(AU!X12,AT!X12,BE!X12,CL!X12,CZ!X12,DK!X12,FI!X12,FR!X12,DE!X12,EE!X12,GR!X12,HU!X12,IS!X12,IE!X12,IL!X12,IT!X12,JP!X12,KR!X12,LU!X12,MX!X12,NL!X12,NZ!X12,NO!X12,PL!X12,PT!X12,SK!X12,SV!X12,ES!X12,SE!X12,CH!X12,UK!X12,US!X12,LT!X12,LV!X12,TR!X12)</f>
        <v>10111.809032628888</v>
      </c>
      <c r="Z12" s="41">
        <f>AVERAGE(AU!Z12,AT!Z12,BE!Z12,CL!Z12,CZ!Z12,DK!Z12,FI!Z12,FR!Z12,DE!Z12,EE!Z12,GR!Z12,HU!Z12,IS!Z12,IE!Z12,IL!Z12,IT!Z12,JP!Z12,KR!Z12,LU!Z12,MX!Z12,NL!Z12,NZ!Z12,NO!Z12,PL!Z12,PT!Z12,SK!Z12,SV!Z12,ES!Z12,SE!Z12,CH!Z12,UK!Z12,US!Z12,LT!Z12,LV!Z12,TR!Z12)</f>
        <v>2148.4431225887074</v>
      </c>
      <c r="AA12" s="41">
        <f>AVERAGE(AU!AA12,AT!AA12,BE!AA12,CL!AA12,CZ!AA12,DK!AA12,FI!AA12,FR!AA12,DE!AA12,EE!AA12,GR!AA12,HU!AA12,IS!AA12,IE!AA12,IL!AA12,IT!AA12,JP!AA12,KR!AA12,LU!AA12,MX!AA12,NL!AA12,NZ!AA12,NO!AA12,PL!AA12,PT!AA12,SK!AA12,SV!AA12,ES!AA12,SE!AA12,CH!AA12,UK!AA12,US!AA12,LT!AA12,LV!AA12,TR!AA12)</f>
        <v>533.41657885551069</v>
      </c>
      <c r="AB12" s="41">
        <f>AVERAGE(AU!AB12,AT!AB12,BE!AB12,CL!AB12,CZ!AB12,DK!AB12,FI!AB12,FR!AB12,DE!AB12,EE!AB12,GR!AB12,HU!AB12,IS!AB12,IE!AB12,IL!AB12,IT!AB12,JP!AB12,KR!AB12,LU!AB12,MX!AB12,NL!AB12,NZ!AB12,NO!AB12,PL!AB12,PT!AB12,SK!AB12,SV!AB12,ES!AB12,SE!AB12,CH!AB12,UK!AB12,US!AB12,LT!AB12,LV!AB12,TR!AB12)</f>
        <v>476.16460650493195</v>
      </c>
      <c r="AC12" s="41">
        <f>AVERAGE(AU!AC12,AT!AC12,BE!AC12,CL!AC12,CZ!AC12,DK!AC12,FI!AC12,FR!AC12,DE!AC12,EE!AC12,GR!AC12,HU!AC12,IS!AC12,IE!AC12,IL!AC12,IT!AC12,JP!AC12,KR!AC12,LU!AC12,MX!AC12,NL!AC12,NZ!AC12,NO!AC12,PL!AC12,PT!AC12,SK!AC12,SV!AC12,ES!AC12,SE!AC12,CH!AC12,UK!AC12,US!AC12,LT!AC12,LV!AC12,TR!AC12)</f>
        <v>7644.3883486596515</v>
      </c>
      <c r="AD12" s="41">
        <f>AVERAGE(AU!AD12,AT!AD12,BE!AD12,CL!AD12,CZ!AD12,DK!AD12,FI!AD12,FR!AD12,DE!AD12,EE!AD12,GR!AD12,HU!AD12,IS!AD12,IE!AD12,IL!AD12,IT!AD12,JP!AD12,KR!AD12,LU!AD12,MX!AD12,NL!AD12,NZ!AD12,NO!AD12,PL!AD12,PT!AD12,SK!AD12,SV!AD12,ES!AD12,SE!AD12,CH!AD12,UK!AD12,US!AD12,LT!AD12,LV!AD12,TR!AD12)</f>
        <v>10802.412656608805</v>
      </c>
      <c r="AF12" s="41">
        <f>AVERAGE(AU!AF12,AT!AF12,BE!AF12,CL!AF12,CZ!AF12,DK!AF12,FI!AF12,FR!AF12,DE!AF12,EE!AF12,GR!AF12,HU!AF12,IS!AF12,IE!AF12,IL!AF12,IT!AF12,JP!AF12,KR!AF12,LU!AF12,MX!AF12,NL!AF12,NZ!AF12,NO!AF12,PL!AF12,PT!AF12,SK!AF12,SV!AF12,ES!AF12,SE!AF12,CH!AF12,UK!AF12,US!AF12,LT!AF12,LV!AF12,TR!AF12)</f>
        <v>2238.1120427646515</v>
      </c>
      <c r="AG12" s="41">
        <f>AVERAGE(AU!AG12,AT!AG12,BE!AG12,CL!AG12,CZ!AG12,DK!AG12,FI!AG12,FR!AG12,DE!AG12,EE!AG12,GR!AG12,HU!AG12,IS!AG12,IE!AG12,IL!AG12,IT!AG12,JP!AG12,KR!AG12,LU!AG12,MX!AG12,NL!AG12,NZ!AG12,NO!AG12,PL!AG12,PT!AG12,SK!AG12,SV!AG12,ES!AG12,SE!AG12,CH!AG12,UK!AG12,US!AG12,LT!AG12,LV!AG12,TR!AG12)</f>
        <v>550.25521924769771</v>
      </c>
      <c r="AH12" s="41">
        <f>AVERAGE(AU!AH12,AT!AH12,BE!AH12,CL!AH12,CZ!AH12,DK!AH12,FI!AH12,FR!AH12,DE!AH12,EE!AH12,GR!AH12,HU!AH12,IS!AH12,IE!AH12,IL!AH12,IT!AH12,JP!AH12,KR!AH12,LU!AH12,MX!AH12,NL!AH12,NZ!AH12,NO!AH12,PL!AH12,PT!AH12,SK!AH12,SV!AH12,ES!AH12,SE!AH12,CH!AH12,UK!AH12,US!AH12,LT!AH12,LV!AH12,TR!AH12)</f>
        <v>480.64814631048722</v>
      </c>
      <c r="AI12" s="41">
        <f>AVERAGE(AU!AI12,AT!AI12,BE!AI12,CL!AI12,CZ!AI12,DK!AI12,FI!AI12,FR!AI12,DE!AI12,EE!AI12,GR!AI12,HU!AI12,IS!AI12,IE!AI12,IL!AI12,IT!AI12,JP!AI12,KR!AI12,LU!AI12,MX!AI12,NL!AI12,NZ!AI12,NO!AI12,PL!AI12,PT!AI12,SK!AI12,SV!AI12,ES!AI12,SE!AI12,CH!AI12,UK!AI12,US!AI12,LT!AI12,LV!AI12,TR!AI12)</f>
        <v>8062.157867077015</v>
      </c>
      <c r="AJ12" s="41">
        <f>AVERAGE(AU!AJ12,AT!AJ12,BE!AJ12,CL!AJ12,CZ!AJ12,DK!AJ12,FI!AJ12,FR!AJ12,DE!AJ12,EE!AJ12,GR!AJ12,HU!AJ12,IS!AJ12,IE!AJ12,IL!AJ12,IT!AJ12,JP!AJ12,KR!AJ12,LU!AJ12,MX!AJ12,NL!AJ12,NZ!AJ12,NO!AJ12,PL!AJ12,PT!AJ12,SK!AJ12,SV!AJ12,ES!AJ12,SE!AJ12,CH!AJ12,UK!AJ12,US!AJ12,LT!AJ12,LV!AJ12,TR!AJ12)</f>
        <v>11331.173275399853</v>
      </c>
      <c r="AL12" s="41"/>
      <c r="AM12" s="41"/>
      <c r="AN12" s="41"/>
      <c r="AO12" s="41"/>
      <c r="AP12" s="41"/>
      <c r="AR12" s="41">
        <f>AVERAGE(AU!AR12,AT!AR12,BE!AR12,CL!AR12,CZ!AR12,DK!AR12,FI!AR12,FR!AR12,DE!AR12,EE!AR12,GR!AR12,HU!AR12,IS!AR12,IE!AR12,IL!AR12,IT!AR12,JP!AR12,KR!AR12,LU!AR12,MX!AR12,NL!AR12,NZ!AR12,NO!AR12,PL!AR12,PT!AR12,SK!AR12,SV!AR12,ES!AR12,SE!AR12,CH!AR12,UK!AR12,US!AR12,LT!AR12,LV!AR12,TR!AR12)</f>
        <v>2452.0552620421399</v>
      </c>
      <c r="AS12" s="41">
        <f>AVERAGE(AU!AS12,AT!AS12,BE!AS12,CL!AS12,CZ!AS12,DK!AS12,FI!AS12,FR!AS12,DE!AS12,EE!AS12,GR!AS12,HU!AS12,IS!AS12,IE!AS12,IL!AS12,IT!AS12,JP!AS12,KR!AS12,LU!AS12,MX!AS12,NL!AS12,NZ!AS12,NO!AS12,PL!AS12,PT!AS12,SK!AS12,SV!AS12,ES!AS12,SE!AS12,CH!AS12,UK!AS12,US!AS12,LT!AS12,LV!AS12,TR!AS12)</f>
        <v>772.98720097074772</v>
      </c>
      <c r="AT12" s="41">
        <f>AVERAGE(AU!AT12,AT!AT12,BE!AT12,CL!AT12,CZ!AT12,DK!AT12,FI!AT12,FR!AT12,DE!AT12,EE!AT12,GR!AT12,HU!AT12,IS!AT12,IE!AT12,IL!AT12,IT!AT12,JP!AT12,KR!AT12,LU!AT12,MX!AT12,NL!AT12,NZ!AT12,NO!AT12,PL!AT12,PT!AT12,SK!AT12,SV!AT12,ES!AT12,SE!AT12,CH!AT12,UK!AT12,US!AT12,LT!AT12,LV!AT12,TR!AT12)</f>
        <v>618.02412334923895</v>
      </c>
      <c r="AU12" s="41">
        <f>AVERAGE(AU!AU12,AT!AU12,BE!AU12,CL!AU12,CZ!AU12,DK!AU12,FI!AU12,FR!AU12,DE!AU12,EE!AU12,GR!AU12,HU!AU12,IS!AU12,IE!AU12,IL!AU12,IT!AU12,JP!AU12,KR!AU12,LU!AU12,MX!AU12,NL!AU12,NZ!AU12,NO!AU12,PL!AU12,PT!AU12,SK!AU12,SV!AU12,ES!AU12,SE!AU12,CH!AU12,UK!AU12,US!AU12,LT!AU12,LV!AU12,TR!AU12)</f>
        <v>9519.6202833235347</v>
      </c>
      <c r="AV12" s="41">
        <f>AVERAGE(AU!AV12,AT!AV12,BE!AV12,CL!AV12,CZ!AV12,DK!AV12,FI!AV12,FR!AV12,DE!AV12,EE!AV12,GR!AV12,HU!AV12,IS!AV12,IE!AV12,IL!AV12,IT!AV12,JP!AV12,KR!AV12,LU!AV12,MX!AV12,NL!AV12,NZ!AV12,NO!AV12,PL!AV12,PT!AV12,SK!AV12,SV!AV12,ES!AV12,SE!AV12,CH!AV12,UK!AV12,US!AV12,LT!AV12,LV!AV12,TR!AV12)</f>
        <v>13362.686869685658</v>
      </c>
    </row>
    <row r="13" spans="1:48" x14ac:dyDescent="0.2">
      <c r="A13" s="42">
        <v>8</v>
      </c>
      <c r="B13" s="151">
        <f>AVERAGE(AU!B13,AT!B13,BE!B13,CL!B13,CZ!B13,DK!B13,FI!B13,FR!B13,DE!B13,EE!B13,GR!B13,HU!B13,IS!B13,IE!B13,IL!B13,IT!B13,JP!B13,KR!B13,LU!B13,MX!B13,NL!B13,NZ!B13,NO!B13,PL!B13,PT!B13,SK!B13,SV!B13,ES!B13,SE!B13,CH!B13,UK!B13,US!B13,LT!B13,LV!B13,TR!B13)</f>
        <v>1447.2841663911545</v>
      </c>
      <c r="C13" s="151">
        <f>AVERAGE(AU!C13,AT!C13,BE!C13,CL!C13,CZ!C13,DK!C13,FI!C13,FR!C13,DE!C13,EE!C13,GR!C13,HU!C13,IS!C13,IE!C13,IL!C13,IT!C13,JP!C13,KR!C13,LU!C13,MX!C13,NL!C13,NZ!C13,NO!C13,PL!C13,PT!C13,SK!C13,SV!C13,ES!C13,SE!C13,CH!C13,UK!C13,US!C13,LT!C13,LV!C13,TR!C13)</f>
        <v>184.00624325261475</v>
      </c>
      <c r="D13" s="151">
        <f>AVERAGE(AU!D13,AT!D13,BE!D13,CL!D13,CZ!D13,DK!D13,FI!D13,FR!D13,DE!D13,EE!D13,GR!D13,HU!D13,IS!D13,IE!D13,IL!D13,IT!D13,JP!D13,KR!D13,LU!D13,MX!D13,NL!D13,NZ!D13,NO!D13,PL!D13,PT!D13,SK!D13,SV!D13,ES!D13,SE!D13,CH!D13,UK!D13,US!D13,LT!D13,LV!D13,TR!D13)</f>
        <v>399.65653003575704</v>
      </c>
      <c r="E13" s="151">
        <f>AVERAGE(AU!E13,AT!E13,BE!E13,CL!E13,CZ!E13,DK!E13,FI!E13,FR!E13,DE!E13,EE!E13,GR!E13,HU!E13,IS!E13,IE!E13,IL!E13,IT!E13,JP!E13,KR!E13,LU!E13,MX!E13,NL!E13,NZ!E13,NO!E13,PL!E13,PT!E13,SK!E13,SV!E13,ES!E13,SE!E13,CH!E13,UK!E13,US!E13,LT!E13,LV!E13,TR!E13)</f>
        <v>5490.178901490267</v>
      </c>
      <c r="F13" s="151">
        <f>AVERAGE(AU!F13,AT!F13,BE!F13,CL!F13,CZ!F13,DK!F13,FI!F13,FR!F13,DE!F13,EE!F13,GR!F13,HU!F13,IS!F13,IE!F13,IL!F13,IT!F13,JP!F13,KR!F13,LU!F13,MX!F13,NL!F13,NZ!F13,NO!F13,PL!F13,PT!F13,SK!F13,SV!F13,ES!F13,SE!F13,CH!F13,UK!F13,US!F13,LT!F13,LV!F13,TR!F13)</f>
        <v>7521.1258411697927</v>
      </c>
      <c r="G13" s="150"/>
      <c r="H13" s="151">
        <f>AVERAGE(AU!H13,AT!H13,BE!H13,CL!H13,CZ!H13,DK!H13,FI!H13,FR!H13,DE!H13,EE!H13,GR!H13,HU!H13,IS!H13,IE!H13,IL!H13,IT!H13,JP!H13,KR!H13,LU!H13,MX!H13,NL!H13,NZ!H13,NO!H13,PL!H13,PT!H13,SK!H13,SV!H13,ES!H13,SE!H13,CH!H13,UK!H13,US!H13,LT!H13,LV!H13,TR!H13)</f>
        <v>1538.7746418792326</v>
      </c>
      <c r="I13" s="151">
        <f>AVERAGE(AU!I13,AT!I13,BE!I13,CL!I13,CZ!I13,DK!I13,FI!I13,FR!I13,DE!I13,EE!I13,GR!I13,HU!I13,IS!I13,IE!I13,IL!I13,IT!I13,JP!I13,KR!I13,LU!I13,MX!I13,NL!I13,NZ!I13,NO!I13,PL!I13,PT!I13,SK!I13,SV!I13,ES!I13,SE!I13,CH!I13,UK!I13,US!I13,LT!I13,LV!I13,TR!I13)</f>
        <v>246.8322334231745</v>
      </c>
      <c r="J13" s="151">
        <f>AVERAGE(AU!J13,AT!J13,BE!J13,CL!J13,CZ!J13,DK!J13,FI!J13,FR!J13,DE!J13,EE!J13,GR!J13,HU!J13,IS!J13,IE!J13,IL!J13,IT!J13,JP!J13,KR!J13,LU!J13,MX!J13,NL!J13,NZ!J13,NO!J13,PL!J13,PT!J13,SK!J13,SV!J13,ES!J13,SE!J13,CH!J13,UK!J13,US!J13,LT!J13,LV!J13,TR!J13)</f>
        <v>397.22525627500289</v>
      </c>
      <c r="K13" s="151">
        <f>AVERAGE(AU!K13,AT!K13,BE!K13,CL!K13,CZ!K13,DK!K13,FI!K13,FR!K13,DE!K13,EE!K13,GR!K13,HU!K13,IS!K13,IE!K13,IL!K13,IT!K13,JP!K13,KR!K13,LU!K13,MX!K13,NL!K13,NZ!K13,NO!K13,PL!K13,PT!K13,SK!K13,SV!K13,ES!K13,SE!K13,CH!K13,UK!K13,US!K13,LT!K13,LV!K13,TR!K13)</f>
        <v>5728.0097722934333</v>
      </c>
      <c r="L13" s="151">
        <f>AVERAGE(AU!L13,AT!L13,BE!L13,CL!L13,CZ!L13,DK!L13,FI!L13,FR!L13,DE!L13,EE!L13,GR!L13,HU!L13,IS!L13,IE!L13,IL!L13,IT!L13,JP!L13,KR!L13,LU!L13,MX!L13,NL!L13,NZ!L13,NO!L13,PL!L13,PT!L13,SK!L13,SV!L13,ES!L13,SE!L13,CH!L13,UK!L13,US!L13,LT!L13,LV!L13,TR!L13)</f>
        <v>7910.8419038708453</v>
      </c>
      <c r="M13" s="119"/>
      <c r="N13" s="43">
        <f>AVERAGE(AU!N13,AT!N13,BE!N13,CL!N13,CZ!N13,DK!N13,FI!N13,FR!N13,DE!N13,EE!N13,GR!N13,HU!N13,IS!N13,IE!N13,IL!N13,IT!N13,JP!N13,KR!N13,LU!N13,MX!N13,NL!N13,NZ!N13,NO!N13,PL!N13,PT!N13,SK!N13,SV!N13,ES!N13,SE!N13,CH!N13,UK!N13,US!N13,LT!N13,LV!N13,TR!N13)</f>
        <v>1726.5236148742138</v>
      </c>
      <c r="O13" s="43">
        <f>AVERAGE(AU!O13,AT!O13,BE!O13,CL!O13,CZ!O13,DK!O13,FI!O13,FR!O13,DE!O13,EE!O13,GR!O13,HU!O13,IS!O13,IE!O13,IL!O13,IT!O13,JP!O13,KR!O13,LU!O13,MX!O13,NL!O13,NZ!O13,NO!O13,PL!O13,PT!O13,SK!O13,SV!O13,ES!O13,SE!O13,CH!O13,UK!O13,US!O13,LT!O13,LV!O13,TR!O13)</f>
        <v>261.7019669068348</v>
      </c>
      <c r="P13" s="43">
        <f>AVERAGE(AU!P13,AT!P13,BE!P13,CL!P13,CZ!P13,DK!P13,FI!P13,FR!P13,DE!P13,EE!P13,GR!P13,HU!P13,IS!P13,IE!P13,IL!P13,IT!P13,JP!P13,KR!P13,LU!P13,MX!P13,NL!P13,NZ!P13,NO!P13,PL!P13,PT!P13,SK!P13,SV!P13,ES!P13,SE!P13,CH!P13,UK!P13,US!P13,LT!P13,LV!P13,TR!P13)</f>
        <v>453.7014328926993</v>
      </c>
      <c r="Q13" s="43">
        <f>AVERAGE(AU!Q13,AT!Q13,BE!Q13,CL!Q13,CZ!Q13,DK!Q13,FI!Q13,FR!Q13,DE!Q13,EE!Q13,GR!Q13,HU!Q13,IS!Q13,IE!Q13,IL!Q13,IT!Q13,JP!Q13,KR!Q13,LU!Q13,MX!Q13,NL!Q13,NZ!Q13,NO!Q13,PL!Q13,PT!Q13,SK!Q13,SV!Q13,ES!Q13,SE!Q13,CH!Q13,UK!Q13,US!Q13,LT!Q13,LV!Q13,TR!Q13)</f>
        <v>6512.2367998643567</v>
      </c>
      <c r="R13" s="43">
        <f>AVERAGE(AU!R13,AT!R13,BE!R13,CL!R13,CZ!R13,DK!R13,FI!R13,FR!R13,DE!R13,EE!R13,GR!R13,HU!R13,IS!R13,IE!R13,IL!R13,IT!R13,JP!R13,KR!R13,LU!R13,MX!R13,NL!R13,NZ!R13,NO!R13,PL!R13,PT!R13,SK!R13,SV!R13,ES!R13,SE!R13,CH!R13,UK!R13,US!R13,LT!R13,LV!R13,TR!R13)</f>
        <v>9100.0266176008136</v>
      </c>
      <c r="S13" s="119"/>
      <c r="T13" s="43">
        <f>AVERAGE(AU!T13,AT!T13,BE!T13,CL!T13,CZ!T13,DK!T13,FI!T13,FR!T13,DE!T13,EE!T13,GR!T13,HU!T13,IS!T13,IE!T13,IL!T13,IT!T13,JP!T13,KR!T13,LU!T13,MX!T13,NL!T13,NZ!T13,NO!T13,PL!T13,PT!T13,SK!T13,SV!T13,ES!T13,SE!T13,CH!T13,UK!T13,US!T13,LT!T13,LV!T13,TR!T13)</f>
        <v>1998.940093904233</v>
      </c>
      <c r="U13" s="43">
        <f>AVERAGE(AU!U13,AT!U13,BE!U13,CL!U13,CZ!U13,DK!U13,FI!U13,FR!U13,DE!U13,EE!U13,GR!U13,HU!U13,IS!U13,IE!U13,IL!U13,IT!U13,JP!U13,KR!U13,LU!U13,MX!U13,NL!U13,NZ!U13,NO!U13,PL!U13,PT!U13,SK!U13,SV!U13,ES!U13,SE!U13,CH!U13,UK!U13,US!U13,LT!U13,LV!U13,TR!U13)</f>
        <v>355.47531085819219</v>
      </c>
      <c r="V13" s="43">
        <f>AVERAGE(AU!V13,AT!V13,BE!V13,CL!V13,CZ!V13,DK!V13,FI!V13,FR!V13,DE!V13,EE!V13,GR!V13,HU!V13,IS!V13,IE!V13,IL!V13,IT!V13,JP!V13,KR!V13,LU!V13,MX!V13,NL!V13,NZ!V13,NO!V13,PL!V13,PT!V13,SK!V13,SV!V13,ES!V13,SE!V13,CH!V13,UK!V13,US!V13,LT!V13,LV!V13,TR!V13)</f>
        <v>507.22536481359356</v>
      </c>
      <c r="W13" s="43">
        <f>AVERAGE(AU!W13,AT!W13,BE!W13,CL!W13,CZ!W13,DK!W13,FI!W13,FR!W13,DE!W13,EE!W13,GR!W13,HU!W13,IS!W13,IE!W13,IL!W13,IT!W13,JP!W13,KR!W13,LU!W13,MX!W13,NL!W13,NZ!W13,NO!W13,PL!W13,PT!W13,SK!W13,SV!W13,ES!W13,SE!W13,CH!W13,UK!W13,US!W13,LT!W13,LV!W13,TR!W13)</f>
        <v>7243.8810519017916</v>
      </c>
      <c r="X13" s="43">
        <f>AVERAGE(AU!X13,AT!X13,BE!X13,CL!X13,CZ!X13,DK!X13,FI!X13,FR!X13,DE!X13,EE!X13,GR!X13,HU!X13,IS!X13,IE!X13,IL!X13,IT!X13,JP!X13,KR!X13,LU!X13,MX!X13,NL!X13,NZ!X13,NO!X13,PL!X13,PT!X13,SK!X13,SV!X13,ES!X13,SE!X13,CH!X13,UK!X13,US!X13,LT!X13,LV!X13,TR!X13)</f>
        <v>10105.521821477811</v>
      </c>
      <c r="Z13" s="43">
        <f>AVERAGE(AU!Z13,AT!Z13,BE!Z13,CL!Z13,CZ!Z13,DK!Z13,FI!Z13,FR!Z13,DE!Z13,EE!Z13,GR!Z13,HU!Z13,IS!Z13,IE!Z13,IL!Z13,IT!Z13,JP!Z13,KR!Z13,LU!Z13,MX!Z13,NL!Z13,NZ!Z13,NO!Z13,PL!Z13,PT!Z13,SK!Z13,SV!Z13,ES!Z13,SE!Z13,CH!Z13,UK!Z13,US!Z13,LT!Z13,LV!Z13,TR!Z13)</f>
        <v>2118.361563136566</v>
      </c>
      <c r="AA13" s="43">
        <f>AVERAGE(AU!AA13,AT!AA13,BE!AA13,CL!AA13,CZ!AA13,DK!AA13,FI!AA13,FR!AA13,DE!AA13,EE!AA13,GR!AA13,HU!AA13,IS!AA13,IE!AA13,IL!AA13,IT!AA13,JP!AA13,KR!AA13,LU!AA13,MX!AA13,NL!AA13,NZ!AA13,NO!AA13,PL!AA13,PT!AA13,SK!AA13,SV!AA13,ES!AA13,SE!AA13,CH!AA13,UK!AA13,US!AA13,LT!AA13,LV!AA13,TR!AA13)</f>
        <v>442.75804443373079</v>
      </c>
      <c r="AB13" s="43">
        <f>AVERAGE(AU!AB13,AT!AB13,BE!AB13,CL!AB13,CZ!AB13,DK!AB13,FI!AB13,FR!AB13,DE!AB13,EE!AB13,GR!AB13,HU!AB13,IS!AB13,IE!AB13,IL!AB13,IT!AB13,JP!AB13,KR!AB13,LU!AB13,MX!AB13,NL!AB13,NZ!AB13,NO!AB13,PL!AB13,PT!AB13,SK!AB13,SV!AB13,ES!AB13,SE!AB13,CH!AB13,UK!AB13,US!AB13,LT!AB13,LV!AB13,TR!AB13)</f>
        <v>471.35741545946769</v>
      </c>
      <c r="AC13" s="43">
        <f>AVERAGE(AU!AC13,AT!AC13,BE!AC13,CL!AC13,CZ!AC13,DK!AC13,FI!AC13,FR!AC13,DE!AC13,EE!AC13,GR!AC13,HU!AC13,IS!AC13,IE!AC13,IL!AC13,IT!AC13,JP!AC13,KR!AC13,LU!AC13,MX!AC13,NL!AC13,NZ!AC13,NO!AC13,PL!AC13,PT!AC13,SK!AC13,SV!AC13,ES!AC13,SE!AC13,CH!AC13,UK!AC13,US!AC13,LT!AC13,LV!AC13,TR!AC13)</f>
        <v>7611.5133058354986</v>
      </c>
      <c r="AD13" s="43">
        <f>AVERAGE(AU!AD13,AT!AD13,BE!AD13,CL!AD13,CZ!AD13,DK!AD13,FI!AD13,FR!AD13,DE!AD13,EE!AD13,GR!AD13,HU!AD13,IS!AD13,IE!AD13,IL!AD13,IT!AD13,JP!AD13,KR!AD13,LU!AD13,MX!AD13,NL!AD13,NZ!AD13,NO!AD13,PL!AD13,PT!AD13,SK!AD13,SV!AD13,ES!AD13,SE!AD13,CH!AD13,UK!AD13,US!AD13,LT!AD13,LV!AD13,TR!AD13)</f>
        <v>10643.990328865268</v>
      </c>
      <c r="AF13" s="43">
        <f>AVERAGE(AU!AF13,AT!AF13,BE!AF13,CL!AF13,CZ!AF13,DK!AF13,FI!AF13,FR!AF13,DE!AF13,EE!AF13,GR!AF13,HU!AF13,IS!AF13,IE!AF13,IL!AF13,IT!AF13,JP!AF13,KR!AF13,LU!AF13,MX!AF13,NL!AF13,NZ!AF13,NO!AF13,PL!AF13,PT!AF13,SK!AF13,SV!AF13,ES!AF13,SE!AF13,CH!AF13,UK!AF13,US!AF13,LT!AF13,LV!AF13,TR!AF13)</f>
        <v>2207.9369290224299</v>
      </c>
      <c r="AG13" s="43">
        <f>AVERAGE(AU!AG13,AT!AG13,BE!AG13,CL!AG13,CZ!AG13,DK!AG13,FI!AG13,FR!AG13,DE!AG13,EE!AG13,GR!AG13,HU!AG13,IS!AG13,IE!AG13,IL!AG13,IT!AG13,JP!AG13,KR!AG13,LU!AG13,MX!AG13,NL!AG13,NZ!AG13,NO!AG13,PL!AG13,PT!AG13,SK!AG13,SV!AG13,ES!AG13,SE!AG13,CH!AG13,UK!AG13,US!AG13,LT!AG13,LV!AG13,TR!AG13)</f>
        <v>297.64510085353487</v>
      </c>
      <c r="AH13" s="43">
        <f>AVERAGE(AU!AH13,AT!AH13,BE!AH13,CL!AH13,CZ!AH13,DK!AH13,FI!AH13,FR!AH13,DE!AH13,EE!AH13,GR!AH13,HU!AH13,IS!AH13,IE!AH13,IL!AH13,IT!AH13,JP!AH13,KR!AH13,LU!AH13,MX!AH13,NL!AH13,NZ!AH13,NO!AH13,PL!AH13,PT!AH13,SK!AH13,SV!AH13,ES!AH13,SE!AH13,CH!AH13,UK!AH13,US!AH13,LT!AH13,LV!AH13,TR!AH13)</f>
        <v>483.08084107498394</v>
      </c>
      <c r="AI13" s="43">
        <f>AVERAGE(AU!AI13,AT!AI13,BE!AI13,CL!AI13,CZ!AI13,DK!AI13,FI!AI13,FR!AI13,DE!AI13,EE!AI13,GR!AI13,HU!AI13,IS!AI13,IE!AI13,IL!AI13,IT!AI13,JP!AI13,KR!AI13,LU!AI13,MX!AI13,NL!AI13,NZ!AI13,NO!AI13,PL!AI13,PT!AI13,SK!AI13,SV!AI13,ES!AI13,SE!AI13,CH!AI13,UK!AI13,US!AI13,LT!AI13,LV!AI13,TR!AI13)</f>
        <v>8136.9772873709535</v>
      </c>
      <c r="AJ13" s="43">
        <f>AVERAGE(AU!AJ13,AT!AJ13,BE!AJ13,CL!AJ13,CZ!AJ13,DK!AJ13,FI!AJ13,FR!AJ13,DE!AJ13,EE!AJ13,GR!AJ13,HU!AJ13,IS!AJ13,IE!AJ13,IL!AJ13,IT!AJ13,JP!AJ13,KR!AJ13,LU!AJ13,MX!AJ13,NL!AJ13,NZ!AJ13,NO!AJ13,PL!AJ13,PT!AJ13,SK!AJ13,SV!AJ13,ES!AJ13,SE!AJ13,CH!AJ13,UK!AJ13,US!AJ13,LT!AJ13,LV!AJ13,TR!AJ13)</f>
        <v>11125.640158321901</v>
      </c>
      <c r="AL13" s="43"/>
      <c r="AM13" s="43"/>
      <c r="AN13" s="43"/>
      <c r="AO13" s="43"/>
      <c r="AP13" s="43"/>
      <c r="AR13" s="43">
        <f>AVERAGE(AU!AR13,AT!AR13,BE!AR13,CL!AR13,CZ!AR13,DK!AR13,FI!AR13,FR!AR13,DE!AR13,EE!AR13,GR!AR13,HU!AR13,IS!AR13,IE!AR13,IL!AR13,IT!AR13,JP!AR13,KR!AR13,LU!AR13,MX!AR13,NL!AR13,NZ!AR13,NO!AR13,PL!AR13,PT!AR13,SK!AR13,SV!AR13,ES!AR13,SE!AR13,CH!AR13,UK!AR13,US!AR13,LT!AR13,LV!AR13,TR!AR13)</f>
        <v>2417.1964019325387</v>
      </c>
      <c r="AS13" s="43">
        <f>AVERAGE(AU!AS13,AT!AS13,BE!AS13,CL!AS13,CZ!AS13,DK!AS13,FI!AS13,FR!AS13,DE!AS13,EE!AS13,GR!AS13,HU!AS13,IS!AS13,IE!AS13,IL!AS13,IT!AS13,JP!AS13,KR!AS13,LU!AS13,MX!AS13,NL!AS13,NZ!AS13,NO!AS13,PL!AS13,PT!AS13,SK!AS13,SV!AS13,ES!AS13,SE!AS13,CH!AS13,UK!AS13,US!AS13,LT!AS13,LV!AS13,TR!AS13)</f>
        <v>590.05468865466435</v>
      </c>
      <c r="AT13" s="43">
        <f>AVERAGE(AU!AT13,AT!AT13,BE!AT13,CL!AT13,CZ!AT13,DK!AT13,FI!AT13,FR!AT13,DE!AT13,EE!AT13,GR!AT13,HU!AT13,IS!AT13,IE!AT13,IL!AT13,IT!AT13,JP!AT13,KR!AT13,LU!AT13,MX!AT13,NL!AT13,NZ!AT13,NO!AT13,PL!AT13,PT!AT13,SK!AT13,SV!AT13,ES!AT13,SE!AT13,CH!AT13,UK!AT13,US!AT13,LT!AT13,LV!AT13,TR!AT13)</f>
        <v>621.37630894451445</v>
      </c>
      <c r="AU13" s="43">
        <f>AVERAGE(AU!AU13,AT!AU13,BE!AU13,CL!AU13,CZ!AU13,DK!AU13,FI!AU13,FR!AU13,DE!AU13,EE!AU13,GR!AU13,HU!AU13,IS!AU13,IE!AU13,IL!AU13,IT!AU13,JP!AU13,KR!AU13,LU!AU13,MX!AU13,NL!AU13,NZ!AU13,NO!AU13,PL!AU13,PT!AU13,SK!AU13,SV!AU13,ES!AU13,SE!AU13,CH!AU13,UK!AU13,US!AU13,LT!AU13,LV!AU13,TR!AU13)</f>
        <v>9677.4801525553157</v>
      </c>
      <c r="AV13" s="43">
        <f>AVERAGE(AU!AV13,AT!AV13,BE!AV13,CL!AV13,CZ!AV13,DK!AV13,FI!AV13,FR!AV13,DE!AV13,EE!AV13,GR!AV13,HU!AV13,IS!AV13,IE!AV13,IL!AV13,IT!AV13,JP!AV13,KR!AV13,LU!AV13,MX!AV13,NL!AV13,NZ!AV13,NO!AV13,PL!AV13,PT!AV13,SK!AV13,SV!AV13,ES!AV13,SE!AV13,CH!AV13,UK!AV13,US!AV13,LT!AV13,LV!AV13,TR!AV13)</f>
        <v>13306.107552087033</v>
      </c>
    </row>
    <row r="14" spans="1:48" x14ac:dyDescent="0.2">
      <c r="A14" s="40">
        <v>9</v>
      </c>
      <c r="B14" s="149">
        <f>AVERAGE(AU!B14,AT!B14,BE!B14,CL!B14,CZ!B14,DK!B14,FI!B14,FR!B14,DE!B14,EE!B14,GR!B14,HU!B14,IS!B14,IE!B14,IL!B14,IT!B14,JP!B14,KR!B14,LU!B14,MX!B14,NL!B14,NZ!B14,NO!B14,PL!B14,PT!B14,SK!B14,SV!B14,ES!B14,SE!B14,CH!B14,UK!B14,US!B14,LT!B14,LV!B14,TR!B14)</f>
        <v>1437.7734883864564</v>
      </c>
      <c r="C14" s="149">
        <f>AVERAGE(AU!C14,AT!C14,BE!C14,CL!C14,CZ!C14,DK!C14,FI!C14,FR!C14,DE!C14,EE!C14,GR!C14,HU!C14,IS!C14,IE!C14,IL!C14,IT!C14,JP!C14,KR!C14,LU!C14,MX!C14,NL!C14,NZ!C14,NO!C14,PL!C14,PT!C14,SK!C14,SV!C14,ES!C14,SE!C14,CH!C14,UK!C14,US!C14,LT!C14,LV!C14,TR!C14)</f>
        <v>143.53950980212656</v>
      </c>
      <c r="D14" s="149">
        <f>AVERAGE(AU!D14,AT!D14,BE!D14,CL!D14,CZ!D14,DK!D14,FI!D14,FR!D14,DE!D14,EE!D14,GR!D14,HU!D14,IS!D14,IE!D14,IL!D14,IT!D14,JP!D14,KR!D14,LU!D14,MX!D14,NL!D14,NZ!D14,NO!D14,PL!D14,PT!D14,SK!D14,SV!D14,ES!D14,SE!D14,CH!D14,UK!D14,US!D14,LT!D14,LV!D14,TR!D14)</f>
        <v>392.34849039071338</v>
      </c>
      <c r="E14" s="149">
        <f>AVERAGE(AU!E14,AT!E14,BE!E14,CL!E14,CZ!E14,DK!E14,FI!E14,FR!E14,DE!E14,EE!E14,GR!E14,HU!E14,IS!E14,IE!E14,IL!E14,IT!E14,JP!E14,KR!E14,LU!E14,MX!E14,NL!E14,NZ!E14,NO!E14,PL!E14,PT!E14,SK!E14,SV!E14,ES!E14,SE!E14,CH!E14,UK!E14,US!E14,LT!E14,LV!E14,TR!E14)</f>
        <v>5516.2498592656775</v>
      </c>
      <c r="F14" s="149">
        <f>AVERAGE(AU!F14,AT!F14,BE!F14,CL!F14,CZ!F14,DK!F14,FI!F14,FR!F14,DE!F14,EE!F14,GR!F14,HU!F14,IS!F14,IE!F14,IL!F14,IT!F14,JP!F14,KR!F14,LU!F14,MX!F14,NL!F14,NZ!F14,NO!F14,PL!F14,PT!F14,SK!F14,SV!F14,ES!F14,SE!F14,CH!F14,UK!F14,US!F14,LT!F14,LV!F14,TR!F14)</f>
        <v>7489.9113478449744</v>
      </c>
      <c r="G14" s="150"/>
      <c r="H14" s="149">
        <f>AVERAGE(AU!H14,AT!H14,BE!H14,CL!H14,CZ!H14,DK!H14,FI!H14,FR!H14,DE!H14,EE!H14,GR!H14,HU!H14,IS!H14,IE!H14,IL!H14,IT!H14,JP!H14,KR!H14,LU!H14,MX!H14,NL!H14,NZ!H14,NO!H14,PL!H14,PT!H14,SK!H14,SV!H14,ES!H14,SE!H14,CH!H14,UK!H14,US!H14,LT!H14,LV!H14,TR!H14)</f>
        <v>1469.1996166905471</v>
      </c>
      <c r="I14" s="149">
        <f>AVERAGE(AU!I14,AT!I14,BE!I14,CL!I14,CZ!I14,DK!I14,FI!I14,FR!I14,DE!I14,EE!I14,GR!I14,HU!I14,IS!I14,IE!I14,IL!I14,IT!I14,JP!I14,KR!I14,LU!I14,MX!I14,NL!I14,NZ!I14,NO!I14,PL!I14,PT!I14,SK!I14,SV!I14,ES!I14,SE!I14,CH!I14,UK!I14,US!I14,LT!I14,LV!I14,TR!I14)</f>
        <v>184.50489274773105</v>
      </c>
      <c r="J14" s="149">
        <f>AVERAGE(AU!J14,AT!J14,BE!J14,CL!J14,CZ!J14,DK!J14,FI!J14,FR!J14,DE!J14,EE!J14,GR!J14,HU!J14,IS!J14,IE!J14,IL!J14,IT!J14,JP!J14,KR!J14,LU!J14,MX!J14,NL!J14,NZ!J14,NO!J14,PL!J14,PT!J14,SK!J14,SV!J14,ES!J14,SE!J14,CH!J14,UK!J14,US!J14,LT!J14,LV!J14,TR!J14)</f>
        <v>387.51979861492754</v>
      </c>
      <c r="K14" s="149">
        <f>AVERAGE(AU!K14,AT!K14,BE!K14,CL!K14,CZ!K14,DK!K14,FI!K14,FR!K14,DE!K14,EE!K14,GR!K14,HU!K14,IS!K14,IE!K14,IL!K14,IT!K14,JP!K14,KR!K14,LU!K14,MX!K14,NL!K14,NZ!K14,NO!K14,PL!K14,PT!K14,SK!K14,SV!K14,ES!K14,SE!K14,CH!K14,UK!K14,US!K14,LT!K14,LV!K14,TR!K14)</f>
        <v>5738.5281097134675</v>
      </c>
      <c r="L14" s="149">
        <f>AVERAGE(AU!L14,AT!L14,BE!L14,CL!L14,CZ!L14,DK!L14,FI!L14,FR!L14,DE!L14,EE!L14,GR!L14,HU!L14,IS!L14,IE!L14,IL!L14,IT!L14,JP!L14,KR!L14,LU!L14,MX!L14,NL!L14,NZ!L14,NO!L14,PL!L14,PT!L14,SK!L14,SV!L14,ES!L14,SE!L14,CH!L14,UK!L14,US!L14,LT!L14,LV!L14,TR!L14)</f>
        <v>7779.7524177666701</v>
      </c>
      <c r="M14" s="1"/>
      <c r="N14" s="41">
        <f>AVERAGE(AU!N14,AT!N14,BE!N14,CL!N14,CZ!N14,DK!N14,FI!N14,FR!N14,DE!N14,EE!N14,GR!N14,HU!N14,IS!N14,IE!N14,IL!N14,IT!N14,JP!N14,KR!N14,LU!N14,MX!N14,NL!N14,NZ!N14,NO!N14,PL!N14,PT!N14,SK!N14,SV!N14,ES!N14,SE!N14,CH!N14,UK!N14,US!N14,LT!N14,LV!N14,TR!N14)</f>
        <v>1663.2565556086449</v>
      </c>
      <c r="O14" s="41">
        <f>AVERAGE(AU!O14,AT!O14,BE!O14,CL!O14,CZ!O14,DK!O14,FI!O14,FR!O14,DE!O14,EE!O14,GR!O14,HU!O14,IS!O14,IE!O14,IL!O14,IT!O14,JP!O14,KR!O14,LU!O14,MX!O14,NL!O14,NZ!O14,NO!O14,PL!O14,PT!O14,SK!O14,SV!O14,ES!O14,SE!O14,CH!O14,UK!O14,US!O14,LT!O14,LV!O14,TR!O14)</f>
        <v>199.98803688618244</v>
      </c>
      <c r="P14" s="41">
        <f>AVERAGE(AU!P14,AT!P14,BE!P14,CL!P14,CZ!P14,DK!P14,FI!P14,FR!P14,DE!P14,EE!P14,GR!P14,HU!P14,IS!P14,IE!P14,IL!P14,IT!P14,JP!P14,KR!P14,LU!P14,MX!P14,NL!P14,NZ!P14,NO!P14,PL!P14,PT!P14,SK!P14,SV!P14,ES!P14,SE!P14,CH!P14,UK!P14,US!P14,LT!P14,LV!P14,TR!P14)</f>
        <v>447.37388025479629</v>
      </c>
      <c r="Q14" s="41">
        <f>AVERAGE(AU!Q14,AT!Q14,BE!Q14,CL!Q14,CZ!Q14,DK!Q14,FI!Q14,FR!Q14,DE!Q14,EE!Q14,GR!Q14,HU!Q14,IS!Q14,IE!Q14,IL!Q14,IT!Q14,JP!Q14,KR!Q14,LU!Q14,MX!Q14,NL!Q14,NZ!Q14,NO!Q14,PL!Q14,PT!Q14,SK!Q14,SV!Q14,ES!Q14,SE!Q14,CH!Q14,UK!Q14,US!Q14,LT!Q14,LV!Q14,TR!Q14)</f>
        <v>6517.8579108918821</v>
      </c>
      <c r="R14" s="41">
        <f>AVERAGE(AU!R14,AT!R14,BE!R14,CL!R14,CZ!R14,DK!R14,FI!R14,FR!R14,DE!R14,EE!R14,GR!R14,HU!R14,IS!R14,IE!R14,IL!R14,IT!R14,JP!R14,KR!R14,LU!R14,MX!R14,NL!R14,NZ!R14,NO!R14,PL!R14,PT!R14,SK!R14,SV!R14,ES!R14,SE!R14,CH!R14,UK!R14,US!R14,LT!R14,LV!R14,TR!R14)</f>
        <v>8969.5238137091019</v>
      </c>
      <c r="S14" s="1"/>
      <c r="T14" s="41">
        <f>AVERAGE(AU!T14,AT!T14,BE!T14,CL!T14,CZ!T14,DK!T14,FI!T14,FR!T14,DE!T14,EE!T14,GR!T14,HU!T14,IS!T14,IE!T14,IL!T14,IT!T14,JP!T14,KR!T14,LU!T14,MX!T14,NL!T14,NZ!T14,NO!T14,PL!T14,PT!T14,SK!T14,SV!T14,ES!T14,SE!T14,CH!T14,UK!T14,US!T14,LT!T14,LV!T14,TR!T14)</f>
        <v>1936.1994804422136</v>
      </c>
      <c r="U14" s="41">
        <f>AVERAGE(AU!U14,AT!U14,BE!U14,CL!U14,CZ!U14,DK!U14,FI!U14,FR!U14,DE!U14,EE!U14,GR!U14,HU!U14,IS!U14,IE!U14,IL!U14,IT!U14,JP!U14,KR!U14,LU!U14,MX!U14,NL!U14,NZ!U14,NO!U14,PL!U14,PT!U14,SK!U14,SV!U14,ES!U14,SE!U14,CH!U14,UK!U14,US!U14,LT!U14,LV!U14,TR!U14)</f>
        <v>275.52834820358549</v>
      </c>
      <c r="V14" s="41">
        <f>AVERAGE(AU!V14,AT!V14,BE!V14,CL!V14,CZ!V14,DK!V14,FI!V14,FR!V14,DE!V14,EE!V14,GR!V14,HU!V14,IS!V14,IE!V14,IL!V14,IT!V14,JP!V14,KR!V14,LU!V14,MX!V14,NL!V14,NZ!V14,NO!V14,PL!V14,PT!V14,SK!V14,SV!V14,ES!V14,SE!V14,CH!V14,UK!V14,US!V14,LT!V14,LV!V14,TR!V14)</f>
        <v>500.88355172382512</v>
      </c>
      <c r="W14" s="41">
        <f>AVERAGE(AU!W14,AT!W14,BE!W14,CL!W14,CZ!W14,DK!W14,FI!W14,FR!W14,DE!W14,EE!W14,GR!W14,HU!W14,IS!W14,IE!W14,IL!W14,IT!W14,JP!W14,KR!W14,LU!W14,MX!W14,NL!W14,NZ!W14,NO!W14,PL!W14,PT!W14,SK!W14,SV!W14,ES!W14,SE!W14,CH!W14,UK!W14,US!W14,LT!W14,LV!W14,TR!W14)</f>
        <v>7242.1788843964951</v>
      </c>
      <c r="X14" s="41">
        <f>AVERAGE(AU!X14,AT!X14,BE!X14,CL!X14,CZ!X14,DK!X14,FI!X14,FR!X14,DE!X14,EE!X14,GR!X14,HU!X14,IS!X14,IE!X14,IL!X14,IT!X14,JP!X14,KR!X14,LU!X14,MX!X14,NL!X14,NZ!X14,NO!X14,PL!X14,PT!X14,SK!X14,SV!X14,ES!X14,SE!X14,CH!X14,UK!X14,US!X14,LT!X14,LV!X14,TR!X14)</f>
        <v>9954.7902647661194</v>
      </c>
      <c r="Z14" s="41">
        <f>AVERAGE(AU!Z14,AT!Z14,BE!Z14,CL!Z14,CZ!Z14,DK!Z14,FI!Z14,FR!Z14,DE!Z14,EE!Z14,GR!Z14,HU!Z14,IS!Z14,IE!Z14,IL!Z14,IT!Z14,JP!Z14,KR!Z14,LU!Z14,MX!Z14,NL!Z14,NZ!Z14,NO!Z14,PL!Z14,PT!Z14,SK!Z14,SV!Z14,ES!Z14,SE!Z14,CH!Z14,UK!Z14,US!Z14,LT!Z14,LV!Z14,TR!Z14)</f>
        <v>2058.6978656683682</v>
      </c>
      <c r="AA14" s="41">
        <f>AVERAGE(AU!AA14,AT!AA14,BE!AA14,CL!AA14,CZ!AA14,DK!AA14,FI!AA14,FR!AA14,DE!AA14,EE!AA14,GR!AA14,HU!AA14,IS!AA14,IE!AA14,IL!AA14,IT!AA14,JP!AA14,KR!AA14,LU!AA14,MX!AA14,NL!AA14,NZ!AA14,NO!AA14,PL!AA14,PT!AA14,SK!AA14,SV!AA14,ES!AA14,SE!AA14,CH!AA14,UK!AA14,US!AA14,LT!AA14,LV!AA14,TR!AA14)</f>
        <v>288.90659471785489</v>
      </c>
      <c r="AB14" s="41">
        <f>AVERAGE(AU!AB14,AT!AB14,BE!AB14,CL!AB14,CZ!AB14,DK!AB14,FI!AB14,FR!AB14,DE!AB14,EE!AB14,GR!AB14,HU!AB14,IS!AB14,IE!AB14,IL!AB14,IT!AB14,JP!AB14,KR!AB14,LU!AB14,MX!AB14,NL!AB14,NZ!AB14,NO!AB14,PL!AB14,PT!AB14,SK!AB14,SV!AB14,ES!AB14,SE!AB14,CH!AB14,UK!AB14,US!AB14,LT!AB14,LV!AB14,TR!AB14)</f>
        <v>459.00008213556538</v>
      </c>
      <c r="AC14" s="41">
        <f>AVERAGE(AU!AC14,AT!AC14,BE!AC14,CL!AC14,CZ!AC14,DK!AC14,FI!AC14,FR!AC14,DE!AC14,EE!AC14,GR!AC14,HU!AC14,IS!AC14,IE!AC14,IL!AC14,IT!AC14,JP!AC14,KR!AC14,LU!AC14,MX!AC14,NL!AC14,NZ!AC14,NO!AC14,PL!AC14,PT!AC14,SK!AC14,SV!AC14,ES!AC14,SE!AC14,CH!AC14,UK!AC14,US!AC14,LT!AC14,LV!AC14,TR!AC14)</f>
        <v>7710.9236029457479</v>
      </c>
      <c r="AD14" s="41">
        <f>AVERAGE(AU!AD14,AT!AD14,BE!AD14,CL!AD14,CZ!AD14,DK!AD14,FI!AD14,FR!AD14,DE!AD14,EE!AD14,GR!AD14,HU!AD14,IS!AD14,IE!AD14,IL!AD14,IT!AD14,JP!AD14,KR!AD14,LU!AD14,MX!AD14,NL!AD14,NZ!AD14,NO!AD14,PL!AD14,PT!AD14,SK!AD14,SV!AD14,ES!AD14,SE!AD14,CH!AD14,UK!AD14,US!AD14,LT!AD14,LV!AD14,TR!AD14)</f>
        <v>10517.528145467541</v>
      </c>
      <c r="AF14" s="41">
        <f>AVERAGE(AU!AF14,AT!AF14,BE!AF14,CL!AF14,CZ!AF14,DK!AF14,FI!AF14,FR!AF14,DE!AF14,EE!AF14,GR!AF14,HU!AF14,IS!AF14,IE!AF14,IL!AF14,IT!AF14,JP!AF14,KR!AF14,LU!AF14,MX!AF14,NL!AF14,NZ!AF14,NO!AF14,PL!AF14,PT!AF14,SK!AF14,SV!AF14,ES!AF14,SE!AF14,CH!AF14,UK!AF14,US!AF14,LT!AF14,LV!AF14,TR!AF14)</f>
        <v>2149.8050785612336</v>
      </c>
      <c r="AG14" s="41">
        <f>AVERAGE(AU!AG14,AT!AG14,BE!AG14,CL!AG14,CZ!AG14,DK!AG14,FI!AG14,FR!AG14,DE!AG14,EE!AG14,GR!AG14,HU!AG14,IS!AG14,IE!AG14,IL!AG14,IT!AG14,JP!AG14,KR!AG14,LU!AG14,MX!AG14,NL!AG14,NZ!AG14,NO!AG14,PL!AG14,PT!AG14,SK!AG14,SV!AG14,ES!AG14,SE!AG14,CH!AG14,UK!AG14,US!AG14,LT!AG14,LV!AG14,TR!AG14)</f>
        <v>185.44444415992359</v>
      </c>
      <c r="AH14" s="41">
        <f>AVERAGE(AU!AH14,AT!AH14,BE!AH14,CL!AH14,CZ!AH14,DK!AH14,FI!AH14,FR!AH14,DE!AH14,EE!AH14,GR!AH14,HU!AH14,IS!AH14,IE!AH14,IL!AH14,IT!AH14,JP!AH14,KR!AH14,LU!AH14,MX!AH14,NL!AH14,NZ!AH14,NO!AH14,PL!AH14,PT!AH14,SK!AH14,SV!AH14,ES!AH14,SE!AH14,CH!AH14,UK!AH14,US!AH14,LT!AH14,LV!AH14,TR!AH14)</f>
        <v>483.4188786808067</v>
      </c>
      <c r="AI14" s="41">
        <f>AVERAGE(AU!AI14,AT!AI14,BE!AI14,CL!AI14,CZ!AI14,DK!AI14,FI!AI14,FR!AI14,DE!AI14,EE!AI14,GR!AI14,HU!AI14,IS!AI14,IE!AI14,IL!AI14,IT!AI14,JP!AI14,KR!AI14,LU!AI14,MX!AI14,NL!AI14,NZ!AI14,NO!AI14,PL!AI14,PT!AI14,SK!AI14,SV!AI14,ES!AI14,SE!AI14,CH!AI14,UK!AI14,US!AI14,LT!AI14,LV!AI14,TR!AI14)</f>
        <v>8139.6217178795168</v>
      </c>
      <c r="AJ14" s="41">
        <f>AVERAGE(AU!AJ14,AT!AJ14,BE!AJ14,CL!AJ14,CZ!AJ14,DK!AJ14,FI!AJ14,FR!AJ14,DE!AJ14,EE!AJ14,GR!AJ14,HU!AJ14,IS!AJ14,IE!AJ14,IL!AJ14,IT!AJ14,JP!AJ14,KR!AJ14,LU!AJ14,MX!AJ14,NL!AJ14,NZ!AJ14,NO!AJ14,PL!AJ14,PT!AJ14,SK!AJ14,SV!AJ14,ES!AJ14,SE!AJ14,CH!AJ14,UK!AJ14,US!AJ14,LT!AJ14,LV!AJ14,TR!AJ14)</f>
        <v>10958.290119281482</v>
      </c>
      <c r="AL14" s="41"/>
      <c r="AM14" s="41"/>
      <c r="AN14" s="41"/>
      <c r="AO14" s="41"/>
      <c r="AP14" s="41"/>
      <c r="AR14" s="41">
        <f>AVERAGE(AU!AR14,AT!AR14,BE!AR14,CL!AR14,CZ!AR14,DK!AR14,FI!AR14,FR!AR14,DE!AR14,EE!AR14,GR!AR14,HU!AR14,IS!AR14,IE!AR14,IL!AR14,IT!AR14,JP!AR14,KR!AR14,LU!AR14,MX!AR14,NL!AR14,NZ!AR14,NO!AR14,PL!AR14,PT!AR14,SK!AR14,SV!AR14,ES!AR14,SE!AR14,CH!AR14,UK!AR14,US!AR14,LT!AR14,LV!AR14,TR!AR14)</f>
        <v>2335.8312722088281</v>
      </c>
      <c r="AS14" s="41">
        <f>AVERAGE(AU!AS14,AT!AS14,BE!AS14,CL!AS14,CZ!AS14,DK!AS14,FI!AS14,FR!AS14,DE!AS14,EE!AS14,GR!AS14,HU!AS14,IS!AS14,IE!AS14,IL!AS14,IT!AS14,JP!AS14,KR!AS14,LU!AS14,MX!AS14,NL!AS14,NZ!AS14,NO!AS14,PL!AS14,PT!AS14,SK!AS14,SV!AS14,ES!AS14,SE!AS14,CH!AS14,UK!AS14,US!AS14,LT!AS14,LV!AS14,TR!AS14)</f>
        <v>229.65435663453414</v>
      </c>
      <c r="AT14" s="41">
        <f>AVERAGE(AU!AT14,AT!AT14,BE!AT14,CL!AT14,CZ!AT14,DK!AT14,FI!AT14,FR!AT14,DE!AT14,EE!AT14,GR!AT14,HU!AT14,IS!AT14,IE!AT14,IL!AT14,IT!AT14,JP!AT14,KR!AT14,LU!AT14,MX!AT14,NL!AT14,NZ!AT14,NO!AT14,PL!AT14,PT!AT14,SK!AT14,SV!AT14,ES!AT14,SE!AT14,CH!AT14,UK!AT14,US!AT14,LT!AT14,LV!AT14,TR!AT14)</f>
        <v>621.71162013212586</v>
      </c>
      <c r="AU14" s="41">
        <f>AVERAGE(AU!AU14,AT!AU14,BE!AU14,CL!AU14,CZ!AU14,DK!AU14,FI!AU14,FR!AU14,DE!AU14,EE!AU14,GR!AU14,HU!AU14,IS!AU14,IE!AU14,IL!AU14,IT!AU14,JP!AU14,KR!AU14,LU!AU14,MX!AU14,NL!AU14,NZ!AU14,NO!AU14,PL!AU14,PT!AU14,SK!AU14,SV!AU14,ES!AU14,SE!AU14,CH!AU14,UK!AU14,US!AU14,LT!AU14,LV!AU14,TR!AU14)</f>
        <v>9658.1550609031692</v>
      </c>
      <c r="AV14" s="41">
        <f>AVERAGE(AU!AV14,AT!AV14,BE!AV14,CL!AV14,CZ!AV14,DK!AV14,FI!AV14,FR!AV14,DE!AV14,EE!AV14,GR!AV14,HU!AV14,IS!AV14,IE!AV14,IL!AV14,IT!AV14,JP!AV14,KR!AV14,LU!AV14,MX!AV14,NL!AV14,NZ!AV14,NO!AV14,PL!AV14,PT!AV14,SK!AV14,SV!AV14,ES!AV14,SE!AV14,CH!AV14,UK!AV14,US!AV14,LT!AV14,LV!AV14,TR!AV14)</f>
        <v>12845.352309878657</v>
      </c>
    </row>
    <row r="15" spans="1:48" x14ac:dyDescent="0.2">
      <c r="A15" s="42">
        <v>10</v>
      </c>
      <c r="B15" s="151">
        <f>AVERAGE(AU!B15,AT!B15,BE!B15,CL!B15,CZ!B15,DK!B15,FI!B15,FR!B15,DE!B15,EE!B15,GR!B15,HU!B15,IS!B15,IE!B15,IL!B15,IT!B15,JP!B15,KR!B15,LU!B15,MX!B15,NL!B15,NZ!B15,NO!B15,PL!B15,PT!B15,SK!B15,SV!B15,ES!B15,SE!B15,CH!B15,UK!B15,US!B15,LT!B15,LV!B15,TR!B15)</f>
        <v>1443.4110739845651</v>
      </c>
      <c r="C15" s="151">
        <f>AVERAGE(AU!C15,AT!C15,BE!C15,CL!C15,CZ!C15,DK!C15,FI!C15,FR!C15,DE!C15,EE!C15,GR!C15,HU!C15,IS!C15,IE!C15,IL!C15,IT!C15,JP!C15,KR!C15,LU!C15,MX!C15,NL!C15,NZ!C15,NO!C15,PL!C15,PT!C15,SK!C15,SV!C15,ES!C15,SE!C15,CH!C15,UK!C15,US!C15,LT!C15,LV!C15,TR!C15)</f>
        <v>64.12248569344554</v>
      </c>
      <c r="D15" s="151">
        <f>AVERAGE(AU!D15,AT!D15,BE!D15,CL!D15,CZ!D15,DK!D15,FI!D15,FR!D15,DE!D15,EE!D15,GR!D15,HU!D15,IS!D15,IE!D15,IL!D15,IT!D15,JP!D15,KR!D15,LU!D15,MX!D15,NL!D15,NZ!D15,NO!D15,PL!D15,PT!D15,SK!D15,SV!D15,ES!D15,SE!D15,CH!D15,UK!D15,US!D15,LT!D15,LV!D15,TR!D15)</f>
        <v>368.28463345904777</v>
      </c>
      <c r="E15" s="151">
        <f>AVERAGE(AU!E15,AT!E15,BE!E15,CL!E15,CZ!E15,DK!E15,FI!E15,FR!E15,DE!E15,EE!E15,GR!E15,HU!E15,IS!E15,IE!E15,IL!E15,IT!E15,JP!E15,KR!E15,LU!E15,MX!E15,NL!E15,NZ!E15,NO!E15,PL!E15,PT!E15,SK!E15,SV!E15,ES!E15,SE!E15,CH!E15,UK!E15,US!E15,LT!E15,LV!E15,TR!E15)</f>
        <v>5570.5205135172855</v>
      </c>
      <c r="F15" s="151">
        <f>AVERAGE(AU!F15,AT!F15,BE!F15,CL!F15,CZ!F15,DK!F15,FI!F15,FR!F15,DE!F15,EE!F15,GR!F15,HU!F15,IS!F15,IE!F15,IL!F15,IT!F15,JP!F15,KR!F15,LU!F15,MX!F15,NL!F15,NZ!F15,NO!F15,PL!F15,PT!F15,SK!F15,SV!F15,ES!F15,SE!F15,CH!F15,UK!F15,US!F15,LT!F15,LV!F15,TR!F15)</f>
        <v>7446.3387066543428</v>
      </c>
      <c r="G15" s="150"/>
      <c r="H15" s="151">
        <f>AVERAGE(AU!H15,AT!H15,BE!H15,CL!H15,CZ!H15,DK!H15,FI!H15,FR!H15,DE!H15,EE!H15,GR!H15,HU!H15,IS!H15,IE!H15,IL!H15,IT!H15,JP!H15,KR!H15,LU!H15,MX!H15,NL!H15,NZ!H15,NO!H15,PL!H15,PT!H15,SK!H15,SV!H15,ES!H15,SE!H15,CH!H15,UK!H15,US!H15,LT!H15,LV!H15,TR!H15)</f>
        <v>1469.3151497141209</v>
      </c>
      <c r="I15" s="151">
        <f>AVERAGE(AU!I15,AT!I15,BE!I15,CL!I15,CZ!I15,DK!I15,FI!I15,FR!I15,DE!I15,EE!I15,GR!I15,HU!I15,IS!I15,IE!I15,IL!I15,IT!I15,JP!I15,KR!I15,LU!I15,MX!I15,NL!I15,NZ!I15,NO!I15,PL!I15,PT!I15,SK!I15,SV!I15,ES!I15,SE!I15,CH!I15,UK!I15,US!I15,LT!I15,LV!I15,TR!I15)</f>
        <v>111.63504206917834</v>
      </c>
      <c r="J15" s="151">
        <f>AVERAGE(AU!J15,AT!J15,BE!J15,CL!J15,CZ!J15,DK!J15,FI!J15,FR!J15,DE!J15,EE!J15,GR!J15,HU!J15,IS!J15,IE!J15,IL!J15,IT!J15,JP!J15,KR!J15,LU!J15,MX!J15,NL!J15,NZ!J15,NO!J15,PL!J15,PT!J15,SK!J15,SV!J15,ES!J15,SE!J15,CH!J15,UK!J15,US!J15,LT!J15,LV!J15,TR!J15)</f>
        <v>374.91361623595867</v>
      </c>
      <c r="K15" s="151">
        <f>AVERAGE(AU!K15,AT!K15,BE!K15,CL!K15,CZ!K15,DK!K15,FI!K15,FR!K15,DE!K15,EE!K15,GR!K15,HU!K15,IS!K15,IE!K15,IL!K15,IT!K15,JP!K15,KR!K15,LU!K15,MX!K15,NL!K15,NZ!K15,NO!K15,PL!K15,PT!K15,SK!K15,SV!K15,ES!K15,SE!K15,CH!K15,UK!K15,US!K15,LT!K15,LV!K15,TR!K15)</f>
        <v>5788.8717699030531</v>
      </c>
      <c r="L15" s="151">
        <f>AVERAGE(AU!L15,AT!L15,BE!L15,CL!L15,CZ!L15,DK!L15,FI!L15,FR!L15,DE!L15,EE!L15,GR!L15,HU!L15,IS!L15,IE!L15,IL!L15,IT!L15,JP!L15,KR!L15,LU!L15,MX!L15,NL!L15,NZ!L15,NO!L15,PL!L15,PT!L15,SK!L15,SV!L15,ES!L15,SE!L15,CH!L15,UK!L15,US!L15,LT!L15,LV!L15,TR!L15)</f>
        <v>7744.7355779223099</v>
      </c>
      <c r="M15" s="119"/>
      <c r="N15" s="43">
        <f>AVERAGE(AU!N15,AT!N15,BE!N15,CL!N15,CZ!N15,DK!N15,FI!N15,FR!N15,DE!N15,EE!N15,GR!N15,HU!N15,IS!N15,IE!N15,IL!N15,IT!N15,JP!N15,KR!N15,LU!N15,MX!N15,NL!N15,NZ!N15,NO!N15,PL!N15,PT!N15,SK!N15,SV!N15,ES!N15,SE!N15,CH!N15,UK!N15,US!N15,LT!N15,LV!N15,TR!N15)</f>
        <v>1672.3368109633598</v>
      </c>
      <c r="O15" s="43">
        <f>AVERAGE(AU!O15,AT!O15,BE!O15,CL!O15,CZ!O15,DK!O15,FI!O15,FR!O15,DE!O15,EE!O15,GR!O15,HU!O15,IS!O15,IE!O15,IL!O15,IT!O15,JP!O15,KR!O15,LU!O15,MX!O15,NL!O15,NZ!O15,NO!O15,PL!O15,PT!O15,SK!O15,SV!O15,ES!O15,SE!O15,CH!O15,UK!O15,US!O15,LT!O15,LV!O15,TR!O15)</f>
        <v>120.78435208445029</v>
      </c>
      <c r="P15" s="43">
        <f>AVERAGE(AU!P15,AT!P15,BE!P15,CL!P15,CZ!P15,DK!P15,FI!P15,FR!P15,DE!P15,EE!P15,GR!P15,HU!P15,IS!P15,IE!P15,IL!P15,IT!P15,JP!P15,KR!P15,LU!P15,MX!P15,NL!P15,NZ!P15,NO!P15,PL!P15,PT!P15,SK!P15,SV!P15,ES!P15,SE!P15,CH!P15,UK!P15,US!P15,LT!P15,LV!P15,TR!P15)</f>
        <v>436.35080968173634</v>
      </c>
      <c r="Q15" s="43">
        <f>AVERAGE(AU!Q15,AT!Q15,BE!Q15,CL!Q15,CZ!Q15,DK!Q15,FI!Q15,FR!Q15,DE!Q15,EE!Q15,GR!Q15,HU!Q15,IS!Q15,IE!Q15,IL!Q15,IT!Q15,JP!Q15,KR!Q15,LU!Q15,MX!Q15,NL!Q15,NZ!Q15,NO!Q15,PL!Q15,PT!Q15,SK!Q15,SV!Q15,ES!Q15,SE!Q15,CH!Q15,UK!Q15,US!Q15,LT!Q15,LV!Q15,TR!Q15)</f>
        <v>6535.6695461244271</v>
      </c>
      <c r="R15" s="43">
        <f>AVERAGE(AU!R15,AT!R15,BE!R15,CL!R15,CZ!R15,DK!R15,FI!R15,FR!R15,DE!R15,EE!R15,GR!R15,HU!R15,IS!R15,IE!R15,IL!R15,IT!R15,JP!R15,KR!R15,LU!R15,MX!R15,NL!R15,NZ!R15,NO!R15,PL!R15,PT!R15,SK!R15,SV!R15,ES!R15,SE!R15,CH!R15,UK!R15,US!R15,LT!R15,LV!R15,TR!R15)</f>
        <v>8908.4244766718821</v>
      </c>
      <c r="S15" s="1"/>
      <c r="T15" s="43">
        <f>AVERAGE(AU!T15,AT!T15,BE!T15,CL!T15,CZ!T15,DK!T15,FI!T15,FR!T15,DE!T15,EE!T15,GR!T15,HU!T15,IS!T15,IE!T15,IL!T15,IT!T15,JP!T15,KR!T15,LU!T15,MX!T15,NL!T15,NZ!T15,NO!T15,PL!T15,PT!T15,SK!T15,SV!T15,ES!T15,SE!T15,CH!T15,UK!T15,US!T15,LT!T15,LV!T15,TR!T15)</f>
        <v>1944.4779804437517</v>
      </c>
      <c r="U15" s="43">
        <f>AVERAGE(AU!U15,AT!U15,BE!U15,CL!U15,CZ!U15,DK!U15,FI!U15,FR!U15,DE!U15,EE!U15,GR!U15,HU!U15,IS!U15,IE!U15,IL!U15,IT!U15,JP!U15,KR!U15,LU!U15,MX!U15,NL!U15,NZ!U15,NO!U15,PL!U15,PT!U15,SK!U15,SV!U15,ES!U15,SE!U15,CH!U15,UK!U15,US!U15,LT!U15,LV!U15,TR!U15)</f>
        <v>166.36367296707203</v>
      </c>
      <c r="V15" s="43">
        <f>AVERAGE(AU!V15,AT!V15,BE!V15,CL!V15,CZ!V15,DK!V15,FI!V15,FR!V15,DE!V15,EE!V15,GR!V15,HU!V15,IS!V15,IE!V15,IL!V15,IT!V15,JP!V15,KR!V15,LU!V15,MX!V15,NL!V15,NZ!V15,NO!V15,PL!V15,PT!V15,SK!V15,SV!V15,ES!V15,SE!V15,CH!V15,UK!V15,US!V15,LT!V15,LV!V15,TR!V15)</f>
        <v>487.19745182555664</v>
      </c>
      <c r="W15" s="43">
        <f>AVERAGE(AU!W15,AT!W15,BE!W15,CL!W15,CZ!W15,DK!W15,FI!W15,FR!W15,DE!W15,EE!W15,GR!W15,HU!W15,IS!W15,IE!W15,IL!W15,IT!W15,JP!W15,KR!W15,LU!W15,MX!W15,NL!W15,NZ!W15,NO!W15,PL!W15,PT!W15,SK!W15,SV!W15,ES!W15,SE!W15,CH!W15,UK!W15,US!W15,LT!W15,LV!W15,TR!W15)</f>
        <v>7317.8440796679797</v>
      </c>
      <c r="X15" s="43">
        <f>AVERAGE(AU!X15,AT!X15,BE!X15,CL!X15,CZ!X15,DK!X15,FI!X15,FR!X15,DE!X15,EE!X15,GR!X15,HU!X15,IS!X15,IE!X15,IL!X15,IT!X15,JP!X15,KR!X15,LU!X15,MX!X15,NL!X15,NZ!X15,NO!X15,PL!X15,PT!X15,SK!X15,SV!X15,ES!X15,SE!X15,CH!X15,UK!X15,US!X15,LT!X15,LV!X15,TR!X15)</f>
        <v>9915.88318490436</v>
      </c>
      <c r="Z15" s="43">
        <f>AVERAGE(AU!Z15,AT!Z15,BE!Z15,CL!Z15,CZ!Z15,DK!Z15,FI!Z15,FR!Z15,DE!Z15,EE!Z15,GR!Z15,HU!Z15,IS!Z15,IE!Z15,IL!Z15,IT!Z15,JP!Z15,KR!Z15,LU!Z15,MX!Z15,NL!Z15,NZ!Z15,NO!Z15,PL!Z15,PT!Z15,SK!Z15,SV!Z15,ES!Z15,SE!Z15,CH!Z15,UK!Z15,US!Z15,LT!Z15,LV!Z15,TR!Z15)</f>
        <v>2064.5991957591987</v>
      </c>
      <c r="AA15" s="43">
        <f>AVERAGE(AU!AA15,AT!AA15,BE!AA15,CL!AA15,CZ!AA15,DK!AA15,FI!AA15,FR!AA15,DE!AA15,EE!AA15,GR!AA15,HU!AA15,IS!AA15,IE!AA15,IL!AA15,IT!AA15,JP!AA15,KR!AA15,LU!AA15,MX!AA15,NL!AA15,NZ!AA15,NO!AA15,PL!AA15,PT!AA15,SK!AA15,SV!AA15,ES!AA15,SE!AA15,CH!AA15,UK!AA15,US!AA15,LT!AA15,LV!AA15,TR!AA15)</f>
        <v>185.97786691793641</v>
      </c>
      <c r="AB15" s="43">
        <f>AVERAGE(AU!AB15,AT!AB15,BE!AB15,CL!AB15,CZ!AB15,DK!AB15,FI!AB15,FR!AB15,DE!AB15,EE!AB15,GR!AB15,HU!AB15,IS!AB15,IE!AB15,IL!AB15,IT!AB15,JP!AB15,KR!AB15,LU!AB15,MX!AB15,NL!AB15,NZ!AB15,NO!AB15,PL!AB15,PT!AB15,SK!AB15,SV!AB15,ES!AB15,SE!AB15,CH!AB15,UK!AB15,US!AB15,LT!AB15,LV!AB15,TR!AB15)</f>
        <v>450.62826744799753</v>
      </c>
      <c r="AC15" s="43">
        <f>AVERAGE(AU!AC15,AT!AC15,BE!AC15,CL!AC15,CZ!AC15,DK!AC15,FI!AC15,FR!AC15,DE!AC15,EE!AC15,GR!AC15,HU!AC15,IS!AC15,IE!AC15,IL!AC15,IT!AC15,JP!AC15,KR!AC15,LU!AC15,MX!AC15,NL!AC15,NZ!AC15,NO!AC15,PL!AC15,PT!AC15,SK!AC15,SV!AC15,ES!AC15,SE!AC15,CH!AC15,UK!AC15,US!AC15,LT!AC15,LV!AC15,TR!AC15)</f>
        <v>7774.6675052848404</v>
      </c>
      <c r="AD15" s="43">
        <f>AVERAGE(AU!AD15,AT!AD15,BE!AD15,CL!AD15,CZ!AD15,DK!AD15,FI!AD15,FR!AD15,DE!AD15,EE!AD15,GR!AD15,HU!AD15,IS!AD15,IE!AD15,IL!AD15,IT!AD15,JP!AD15,KR!AD15,LU!AD15,MX!AD15,NL!AD15,NZ!AD15,NO!AD15,PL!AD15,PT!AD15,SK!AD15,SV!AD15,ES!AD15,SE!AD15,CH!AD15,UK!AD15,US!AD15,LT!AD15,LV!AD15,TR!AD15)</f>
        <v>10475.872835409973</v>
      </c>
      <c r="AF15" s="43">
        <f>AVERAGE(AU!AF15,AT!AF15,BE!AF15,CL!AF15,CZ!AF15,DK!AF15,FI!AF15,FR!AF15,DE!AF15,EE!AF15,GR!AF15,HU!AF15,IS!AF15,IE!AF15,IL!AF15,IT!AF15,JP!AF15,KR!AF15,LU!AF15,MX!AF15,NL!AF15,NZ!AF15,NO!AF15,PL!AF15,PT!AF15,SK!AF15,SV!AF15,ES!AF15,SE!AF15,CH!AF15,UK!AF15,US!AF15,LT!AF15,LV!AF15,TR!AF15)</f>
        <v>2155.0433242929275</v>
      </c>
      <c r="AG15" s="43">
        <f>AVERAGE(AU!AG15,AT!AG15,BE!AG15,CL!AG15,CZ!AG15,DK!AG15,FI!AG15,FR!AG15,DE!AG15,EE!AG15,GR!AG15,HU!AG15,IS!AG15,IE!AG15,IL!AG15,IT!AG15,JP!AG15,KR!AG15,LU!AG15,MX!AG15,NL!AG15,NZ!AG15,NO!AG15,PL!AG15,PT!AG15,SK!AG15,SV!AG15,ES!AG15,SE!AG15,CH!AG15,UK!AG15,US!AG15,LT!AG15,LV!AG15,TR!AG15)</f>
        <v>115.72034860156541</v>
      </c>
      <c r="AH15" s="43">
        <f>AVERAGE(AU!AH15,AT!AH15,BE!AH15,CL!AH15,CZ!AH15,DK!AH15,FI!AH15,FR!AH15,DE!AH15,EE!AH15,GR!AH15,HU!AH15,IS!AH15,IE!AH15,IL!AH15,IT!AH15,JP!AH15,KR!AH15,LU!AH15,MX!AH15,NL!AH15,NZ!AH15,NO!AH15,PL!AH15,PT!AH15,SK!AH15,SV!AH15,ES!AH15,SE!AH15,CH!AH15,UK!AH15,US!AH15,LT!AH15,LV!AH15,TR!AH15)</f>
        <v>483.31156248423304</v>
      </c>
      <c r="AI15" s="43">
        <f>AVERAGE(AU!AI15,AT!AI15,BE!AI15,CL!AI15,CZ!AI15,DK!AI15,FI!AI15,FR!AI15,DE!AI15,EE!AI15,GR!AI15,HU!AI15,IS!AI15,IE!AI15,IL!AI15,IT!AI15,JP!AI15,KR!AI15,LU!AI15,MX!AI15,NL!AI15,NZ!AI15,NO!AI15,PL!AI15,PT!AI15,SK!AI15,SV!AI15,ES!AI15,SE!AI15,CH!AI15,UK!AI15,US!AI15,LT!AI15,LV!AI15,TR!AI15)</f>
        <v>8170.7075722689888</v>
      </c>
      <c r="AJ15" s="43">
        <f>AVERAGE(AU!AJ15,AT!AJ15,BE!AJ15,CL!AJ15,CZ!AJ15,DK!AJ15,FI!AJ15,FR!AJ15,DE!AJ15,EE!AJ15,GR!AJ15,HU!AJ15,IS!AJ15,IE!AJ15,IL!AJ15,IT!AJ15,JP!AJ15,KR!AJ15,LU!AJ15,MX!AJ15,NL!AJ15,NZ!AJ15,NO!AJ15,PL!AJ15,PT!AJ15,SK!AJ15,SV!AJ15,ES!AJ15,SE!AJ15,CH!AJ15,UK!AJ15,US!AJ15,LT!AJ15,LV!AJ15,TR!AJ15)</f>
        <v>10924.782807647714</v>
      </c>
      <c r="AL15" s="43"/>
      <c r="AM15" s="43"/>
      <c r="AN15" s="43"/>
      <c r="AO15" s="43"/>
      <c r="AP15" s="43"/>
      <c r="AR15" s="43">
        <f>AVERAGE(AU!AR15,AT!AR15,BE!AR15,CL!AR15,CZ!AR15,DK!AR15,FI!AR15,FR!AR15,DE!AR15,EE!AR15,GR!AR15,HU!AR15,IS!AR15,IE!AR15,IL!AR15,IT!AR15,JP!AR15,KR!AR15,LU!AR15,MX!AR15,NL!AR15,NZ!AR15,NO!AR15,PL!AR15,PT!AR15,SK!AR15,SV!AR15,ES!AR15,SE!AR15,CH!AR15,UK!AR15,US!AR15,LT!AR15,LV!AR15,TR!AR15)</f>
        <v>2349.1355151140369</v>
      </c>
      <c r="AS15" s="43">
        <f>AVERAGE(AU!AS15,AT!AS15,BE!AS15,CL!AS15,CZ!AS15,DK!AS15,FI!AS15,FR!AS15,DE!AS15,EE!AS15,GR!AS15,HU!AS15,IS!AS15,IE!AS15,IL!AS15,IT!AS15,JP!AS15,KR!AS15,LU!AS15,MX!AS15,NL!AS15,NZ!AS15,NO!AS15,PL!AS15,PT!AS15,SK!AS15,SV!AS15,ES!AS15,SE!AS15,CH!AS15,UK!AS15,US!AS15,LT!AS15,LV!AS15,TR!AS15)</f>
        <v>135.11809619467735</v>
      </c>
      <c r="AT15" s="43">
        <f>AVERAGE(AU!AT15,AT!AT15,BE!AT15,CL!AT15,CZ!AT15,DK!AT15,FI!AT15,FR!AT15,DE!AT15,EE!AT15,GR!AT15,HU!AT15,IS!AT15,IE!AT15,IL!AT15,IT!AT15,JP!AT15,KR!AT15,LU!AT15,MX!AT15,NL!AT15,NZ!AT15,NO!AT15,PL!AT15,PT!AT15,SK!AT15,SV!AT15,ES!AT15,SE!AT15,CH!AT15,UK!AT15,US!AT15,LT!AT15,LV!AT15,TR!AT15)</f>
        <v>621.2605772669815</v>
      </c>
      <c r="AU15" s="43">
        <f>AVERAGE(AU!AU15,AT!AU15,BE!AU15,CL!AU15,CZ!AU15,DK!AU15,FI!AU15,FR!AU15,DE!AU15,EE!AU15,GR!AU15,HU!AU15,IS!AU15,IE!AU15,IL!AU15,IT!AU15,JP!AU15,KR!AU15,LU!AU15,MX!AU15,NL!AU15,NZ!AU15,NO!AU15,PL!AU15,PT!AU15,SK!AU15,SV!AU15,ES!AU15,SE!AU15,CH!AU15,UK!AU15,US!AU15,LT!AU15,LV!AU15,TR!AU15)</f>
        <v>9762.0727156923076</v>
      </c>
      <c r="AV15" s="43">
        <f>AVERAGE(AU!AV15,AT!AV15,BE!AV15,CL!AV15,CZ!AV15,DK!AV15,FI!AV15,FR!AV15,DE!AV15,EE!AV15,GR!AV15,HU!AV15,IS!AV15,IE!AV15,IL!AV15,IT!AV15,JP!AV15,KR!AV15,LU!AV15,MX!AV15,NL!AV15,NZ!AV15,NO!AV15,PL!AV15,PT!AV15,SK!AV15,SV!AV15,ES!AV15,SE!AV15,CH!AV15,UK!AV15,US!AV15,LT!AV15,LV!AV15,TR!AV15)</f>
        <v>12867.586904268006</v>
      </c>
    </row>
    <row r="16" spans="1:48" x14ac:dyDescent="0.2">
      <c r="A16" s="40">
        <v>11</v>
      </c>
      <c r="B16" s="149">
        <f>AVERAGE(AU!B16,AT!B16,BE!B16,CL!B16,CZ!B16,DK!B16,FI!B16,FR!B16,DE!B16,EE!B16,GR!B16,HU!B16,IS!B16,IE!B16,IL!B16,IT!B16,JP!B16,KR!B16,LU!B16,MX!B16,NL!B16,NZ!B16,NO!B16,PL!B16,PT!B16,SK!B16,SV!B16,ES!B16,SE!B16,CH!B16,UK!B16,US!B16,LT!B16,LV!B16,TR!B16)</f>
        <v>1449.1675289501316</v>
      </c>
      <c r="C16" s="149">
        <f>AVERAGE(AU!C16,AT!C16,BE!C16,CL!C16,CZ!C16,DK!C16,FI!C16,FR!C16,DE!C16,EE!C16,GR!C16,HU!C16,IS!C16,IE!C16,IL!C16,IT!C16,JP!C16,KR!C16,LU!C16,MX!C16,NL!C16,NZ!C16,NO!C16,PL!C16,PT!C16,SK!C16,SV!C16,ES!C16,SE!C16,CH!C16,UK!C16,US!C16,LT!C16,LV!C16,TR!C16)</f>
        <v>49.094303708118382</v>
      </c>
      <c r="D16" s="149">
        <f>AVERAGE(AU!D16,AT!D16,BE!D16,CL!D16,CZ!D16,DK!D16,FI!D16,FR!D16,DE!D16,EE!D16,GR!D16,HU!D16,IS!D16,IE!D16,IL!D16,IT!D16,JP!D16,KR!D16,LU!D16,MX!D16,NL!D16,NZ!D16,NO!D16,PL!D16,PT!D16,SK!D16,SV!D16,ES!D16,SE!D16,CH!D16,UK!D16,US!D16,LT!D16,LV!D16,TR!D16)</f>
        <v>369.51541341474666</v>
      </c>
      <c r="E16" s="149">
        <f>AVERAGE(AU!E16,AT!E16,BE!E16,CL!E16,CZ!E16,DK!E16,FI!E16,FR!E16,DE!E16,EE!E16,GR!E16,HU!E16,IS!E16,IE!E16,IL!E16,IT!E16,JP!E16,KR!E16,LU!E16,MX!E16,NL!E16,NZ!E16,NO!E16,PL!E16,PT!E16,SK!E16,SV!E16,ES!E16,SE!E16,CH!E16,UK!E16,US!E16,LT!E16,LV!E16,TR!E16)</f>
        <v>5931.8870460131611</v>
      </c>
      <c r="F16" s="149">
        <f>AVERAGE(AU!F16,AT!F16,BE!F16,CL!F16,CZ!F16,DK!F16,FI!F16,FR!F16,DE!F16,EE!F16,GR!F16,HU!F16,IS!F16,IE!F16,IL!F16,IT!F16,JP!F16,KR!F16,LU!F16,MX!F16,NL!F16,NZ!F16,NO!F16,PL!F16,PT!F16,SK!F16,SV!F16,ES!F16,SE!F16,CH!F16,UK!F16,US!F16,LT!F16,LV!F16,TR!F16)</f>
        <v>7799.664292086155</v>
      </c>
      <c r="G16" s="150"/>
      <c r="H16" s="149">
        <f>AVERAGE(AU!H16,AT!H16,BE!H16,CL!H16,CZ!H16,DK!H16,FI!H16,FR!H16,DE!H16,EE!H16,GR!H16,HU!H16,IS!H16,IE!H16,IL!H16,IT!H16,JP!H16,KR!H16,LU!H16,MX!H16,NL!H16,NZ!H16,NO!H16,PL!H16,PT!H16,SK!H16,SV!H16,ES!H16,SE!H16,CH!H16,UK!H16,US!H16,LT!H16,LV!H16,TR!H16)</f>
        <v>1475.647894435361</v>
      </c>
      <c r="I16" s="149">
        <f>AVERAGE(AU!I16,AT!I16,BE!I16,CL!I16,CZ!I16,DK!I16,FI!I16,FR!I16,DE!I16,EE!I16,GR!I16,HU!I16,IS!I16,IE!I16,IL!I16,IT!I16,JP!I16,KR!I16,LU!I16,MX!I16,NL!I16,NZ!I16,NO!I16,PL!I16,PT!I16,SK!I16,SV!I16,ES!I16,SE!I16,CH!I16,UK!I16,US!I16,LT!I16,LV!I16,TR!I16)</f>
        <v>41.507498591289078</v>
      </c>
      <c r="J16" s="149">
        <f>AVERAGE(AU!J16,AT!J16,BE!J16,CL!J16,CZ!J16,DK!J16,FI!J16,FR!J16,DE!J16,EE!J16,GR!J16,HU!J16,IS!J16,IE!J16,IL!J16,IT!J16,JP!J16,KR!J16,LU!J16,MX!J16,NL!J16,NZ!J16,NO!J16,PL!J16,PT!J16,SK!J16,SV!J16,ES!J16,SE!J16,CH!J16,UK!J16,US!J16,LT!J16,LV!J16,TR!J16)</f>
        <v>356.36893540410244</v>
      </c>
      <c r="K16" s="149">
        <f>AVERAGE(AU!K16,AT!K16,BE!K16,CL!K16,CZ!K16,DK!K16,FI!K16,FR!K16,DE!K16,EE!K16,GR!K16,HU!K16,IS!K16,IE!K16,IL!K16,IT!K16,JP!K16,KR!K16,LU!K16,MX!K16,NL!K16,NZ!K16,NO!K16,PL!K16,PT!K16,SK!K16,SV!K16,ES!K16,SE!K16,CH!K16,UK!K16,US!K16,LT!K16,LV!K16,TR!K16)</f>
        <v>6072.1330519946086</v>
      </c>
      <c r="L16" s="149">
        <f>AVERAGE(AU!L16,AT!L16,BE!L16,CL!L16,CZ!L16,DK!L16,FI!L16,FR!L16,DE!L16,EE!L16,GR!L16,HU!L16,IS!L16,IE!L16,IL!L16,IT!L16,JP!L16,KR!L16,LU!L16,MX!L16,NL!L16,NZ!L16,NO!L16,PL!L16,PT!L16,SK!L16,SV!L16,ES!L16,SE!L16,CH!L16,UK!L16,US!L16,LT!L16,LV!L16,TR!L16)</f>
        <v>7945.6573804253585</v>
      </c>
      <c r="M16" s="1"/>
      <c r="N16" s="41">
        <f>AVERAGE(AU!N16,AT!N16,BE!N16,CL!N16,CZ!N16,DK!N16,FI!N16,FR!N16,DE!N16,EE!N16,GR!N16,HU!N16,IS!N16,IE!N16,IL!N16,IT!N16,JP!N16,KR!N16,LU!N16,MX!N16,NL!N16,NZ!N16,NO!N16,PL!N16,PT!N16,SK!N16,SV!N16,ES!N16,SE!N16,CH!N16,UK!N16,US!N16,LT!N16,LV!N16,TR!N16)</f>
        <v>1678.177644746082</v>
      </c>
      <c r="O16" s="41">
        <f>AVERAGE(AU!O16,AT!O16,BE!O16,CL!O16,CZ!O16,DK!O16,FI!O16,FR!O16,DE!O16,EE!O16,GR!O16,HU!O16,IS!O16,IE!O16,IL!O16,IT!O16,JP!O16,KR!O16,LU!O16,MX!O16,NL!O16,NZ!O16,NO!O16,PL!O16,PT!O16,SK!O16,SV!O16,ES!O16,SE!O16,CH!O16,UK!O16,US!O16,LT!O16,LV!O16,TR!O16)</f>
        <v>89.428188345613336</v>
      </c>
      <c r="P16" s="41">
        <f>AVERAGE(AU!P16,AT!P16,BE!P16,CL!P16,CZ!P16,DK!P16,FI!P16,FR!P16,DE!P16,EE!P16,GR!P16,HU!P16,IS!P16,IE!P16,IL!P16,IT!P16,JP!P16,KR!P16,LU!P16,MX!P16,NL!P16,NZ!P16,NO!P16,PL!P16,PT!P16,SK!P16,SV!P16,ES!P16,SE!P16,CH!P16,UK!P16,US!P16,LT!P16,LV!P16,TR!P16)</f>
        <v>428.52855868521851</v>
      </c>
      <c r="Q16" s="41">
        <f>AVERAGE(AU!Q16,AT!Q16,BE!Q16,CL!Q16,CZ!Q16,DK!Q16,FI!Q16,FR!Q16,DE!Q16,EE!Q16,GR!Q16,HU!Q16,IS!Q16,IE!Q16,IL!Q16,IT!Q16,JP!Q16,KR!Q16,LU!Q16,MX!Q16,NL!Q16,NZ!Q16,NO!Q16,PL!Q16,PT!Q16,SK!Q16,SV!Q16,ES!Q16,SE!Q16,CH!Q16,UK!Q16,US!Q16,LT!Q16,LV!Q16,TR!Q16)</f>
        <v>6783.0008653843715</v>
      </c>
      <c r="R16" s="41">
        <f>AVERAGE(AU!R16,AT!R16,BE!R16,CL!R16,CZ!R16,DK!R16,FI!R16,FR!R16,DE!R16,EE!R16,GR!R16,HU!R16,IS!R16,IE!R16,IL!R16,IT!R16,JP!R16,KR!R16,LU!R16,MX!R16,NL!R16,NZ!R16,NO!R16,PL!R16,PT!R16,SK!R16,SV!R16,ES!R16,SE!R16,CH!R16,UK!R16,US!R16,LT!R16,LV!R16,TR!R16)</f>
        <v>9131.3597949614996</v>
      </c>
      <c r="S16" s="1"/>
      <c r="T16" s="41">
        <f>AVERAGE(AU!T16,AT!T16,BE!T16,CL!T16,CZ!T16,DK!T16,FI!T16,FR!T16,DE!T16,EE!T16,GR!T16,HU!T16,IS!T16,IE!T16,IL!T16,IT!T16,JP!T16,KR!T16,LU!T16,MX!T16,NL!T16,NZ!T16,NO!T16,PL!T16,PT!T16,SK!T16,SV!T16,ES!T16,SE!T16,CH!T16,UK!T16,US!T16,LT!T16,LV!T16,TR!T16)</f>
        <v>1952.9824210903598</v>
      </c>
      <c r="U16" s="41">
        <f>AVERAGE(AU!U16,AT!U16,BE!U16,CL!U16,CZ!U16,DK!U16,FI!U16,FR!U16,DE!U16,EE!U16,GR!U16,HU!U16,IS!U16,IE!U16,IL!U16,IT!U16,JP!U16,KR!U16,LU!U16,MX!U16,NL!U16,NZ!U16,NO!U16,PL!U16,PT!U16,SK!U16,SV!U16,ES!U16,SE!U16,CH!U16,UK!U16,US!U16,LT!U16,LV!U16,TR!U16)</f>
        <v>123.30444399699755</v>
      </c>
      <c r="V16" s="41">
        <f>AVERAGE(AU!V16,AT!V16,BE!V16,CL!V16,CZ!V16,DK!V16,FI!V16,FR!V16,DE!V16,EE!V16,GR!V16,HU!V16,IS!V16,IE!V16,IL!V16,IT!V16,JP!V16,KR!V16,LU!V16,MX!V16,NL!V16,NZ!V16,NO!V16,PL!V16,PT!V16,SK!V16,SV!V16,ES!V16,SE!V16,CH!V16,UK!V16,US!V16,LT!V16,LV!V16,TR!V16)</f>
        <v>477.47438891540583</v>
      </c>
      <c r="W16" s="41">
        <f>AVERAGE(AU!W16,AT!W16,BE!W16,CL!W16,CZ!W16,DK!W16,FI!W16,FR!W16,DE!W16,EE!W16,GR!W16,HU!W16,IS!W16,IE!W16,IL!W16,IT!W16,JP!W16,KR!W16,LU!W16,MX!W16,NL!W16,NZ!W16,NO!W16,PL!W16,PT!W16,SK!W16,SV!W16,ES!W16,SE!W16,CH!W16,UK!W16,US!W16,LT!W16,LV!W16,TR!W16)</f>
        <v>7685.0621881606767</v>
      </c>
      <c r="X16" s="41">
        <f>AVERAGE(AU!X16,AT!X16,BE!X16,CL!X16,CZ!X16,DK!X16,FI!X16,FR!X16,DE!X16,EE!X16,GR!X16,HU!X16,IS!X16,IE!X16,IL!X16,IT!X16,JP!X16,KR!X16,LU!X16,MX!X16,NL!X16,NZ!X16,NO!X16,PL!X16,PT!X16,SK!X16,SV!X16,ES!X16,SE!X16,CH!X16,UK!X16,US!X16,LT!X16,LV!X16,TR!X16)</f>
        <v>10238.823442163437</v>
      </c>
      <c r="Z16" s="41">
        <f>AVERAGE(AU!Z16,AT!Z16,BE!Z16,CL!Z16,CZ!Z16,DK!Z16,FI!Z16,FR!Z16,DE!Z16,EE!Z16,GR!Z16,HU!Z16,IS!Z16,IE!Z16,IL!Z16,IT!Z16,JP!Z16,KR!Z16,LU!Z16,MX!Z16,NL!Z16,NZ!Z16,NO!Z16,PL!Z16,PT!Z16,SK!Z16,SV!Z16,ES!Z16,SE!Z16,CH!Z16,UK!Z16,US!Z16,LT!Z16,LV!Z16,TR!Z16)</f>
        <v>2076.2262950174918</v>
      </c>
      <c r="AA16" s="41">
        <f>AVERAGE(AU!AA16,AT!AA16,BE!AA16,CL!AA16,CZ!AA16,DK!AA16,FI!AA16,FR!AA16,DE!AA16,EE!AA16,GR!AA16,HU!AA16,IS!AA16,IE!AA16,IL!AA16,IT!AA16,JP!AA16,KR!AA16,LU!AA16,MX!AA16,NL!AA16,NZ!AA16,NO!AA16,PL!AA16,PT!AA16,SK!AA16,SV!AA16,ES!AA16,SE!AA16,CH!AA16,UK!AA16,US!AA16,LT!AA16,LV!AA16,TR!AA16)</f>
        <v>143.54010039373287</v>
      </c>
      <c r="AB16" s="41">
        <f>AVERAGE(AU!AB16,AT!AB16,BE!AB16,CL!AB16,CZ!AB16,DK!AB16,FI!AB16,FR!AB16,DE!AB16,EE!AB16,GR!AB16,HU!AB16,IS!AB16,IE!AB16,IL!AB16,IT!AB16,JP!AB16,KR!AB16,LU!AB16,MX!AB16,NL!AB16,NZ!AB16,NO!AB16,PL!AB16,PT!AB16,SK!AB16,SV!AB16,ES!AB16,SE!AB16,CH!AB16,UK!AB16,US!AB16,LT!AB16,LV!AB16,TR!AB16)</f>
        <v>443.74961152281378</v>
      </c>
      <c r="AC16" s="41">
        <f>AVERAGE(AU!AC16,AT!AC16,BE!AC16,CL!AC16,CZ!AC16,DK!AC16,FI!AC16,FR!AC16,DE!AC16,EE!AC16,GR!AC16,HU!AC16,IS!AC16,IE!AC16,IL!AC16,IT!AC16,JP!AC16,KR!AC16,LU!AC16,MX!AC16,NL!AC16,NZ!AC16,NO!AC16,PL!AC16,PT!AC16,SK!AC16,SV!AC16,ES!AC16,SE!AC16,CH!AC16,UK!AC16,US!AC16,LT!AC16,LV!AC16,TR!AC16)</f>
        <v>8065.8587629343028</v>
      </c>
      <c r="AD16" s="41">
        <f>AVERAGE(AU!AD16,AT!AD16,BE!AD16,CL!AD16,CZ!AD16,DK!AD16,FI!AD16,FR!AD16,DE!AD16,EE!AD16,GR!AD16,HU!AD16,IS!AD16,IE!AD16,IL!AD16,IT!AD16,JP!AD16,KR!AD16,LU!AD16,MX!AD16,NL!AD16,NZ!AD16,NO!AD16,PL!AD16,PT!AD16,SK!AD16,SV!AD16,ES!AD16,SE!AD16,CH!AD16,UK!AD16,US!AD16,LT!AD16,LV!AD16,TR!AD16)</f>
        <v>10729.374769868338</v>
      </c>
      <c r="AF16" s="41">
        <f>AVERAGE(AU!AF16,AT!AF16,BE!AF16,CL!AF16,CZ!AF16,DK!AF16,FI!AF16,FR!AF16,DE!AF16,EE!AF16,GR!AF16,HU!AF16,IS!AF16,IE!AF16,IL!AF16,IT!AF16,JP!AF16,KR!AF16,LU!AF16,MX!AF16,NL!AF16,NZ!AF16,NO!AF16,PL!AF16,PT!AF16,SK!AF16,SV!AF16,ES!AF16,SE!AF16,CH!AF16,UK!AF16,US!AF16,LT!AF16,LV!AF16,TR!AF16)</f>
        <v>2170.8114441956272</v>
      </c>
      <c r="AG16" s="41">
        <f>AVERAGE(AU!AG16,AT!AG16,BE!AG16,CL!AG16,CZ!AG16,DK!AG16,FI!AG16,FR!AG16,DE!AG16,EE!AG16,GR!AG16,HU!AG16,IS!AG16,IE!AG16,IL!AG16,IT!AG16,JP!AG16,KR!AG16,LU!AG16,MX!AG16,NL!AG16,NZ!AG16,NO!AG16,PL!AG16,PT!AG16,SK!AG16,SV!AG16,ES!AG16,SE!AG16,CH!AG16,UK!AG16,US!AG16,LT!AG16,LV!AG16,TR!AG16)</f>
        <v>79.9104773240703</v>
      </c>
      <c r="AH16" s="41">
        <f>AVERAGE(AU!AH16,AT!AH16,BE!AH16,CL!AH16,CZ!AH16,DK!AH16,FI!AH16,FR!AH16,DE!AH16,EE!AH16,GR!AH16,HU!AH16,IS!AH16,IE!AH16,IL!AH16,IT!AH16,JP!AH16,KR!AH16,LU!AH16,MX!AH16,NL!AH16,NZ!AH16,NO!AH16,PL!AH16,PT!AH16,SK!AH16,SV!AH16,ES!AH16,SE!AH16,CH!AH16,UK!AH16,US!AH16,LT!AH16,LV!AH16,TR!AH16)</f>
        <v>482.66793540847544</v>
      </c>
      <c r="AI16" s="41">
        <f>AVERAGE(AU!AI16,AT!AI16,BE!AI16,CL!AI16,CZ!AI16,DK!AI16,FI!AI16,FR!AI16,DE!AI16,EE!AI16,GR!AI16,HU!AI16,IS!AI16,IE!AI16,IL!AI16,IT!AI16,JP!AI16,KR!AI16,LU!AI16,MX!AI16,NL!AI16,NZ!AI16,NO!AI16,PL!AI16,PT!AI16,SK!AI16,SV!AI16,ES!AI16,SE!AI16,CH!AI16,UK!AI16,US!AI16,LT!AI16,LV!AI16,TR!AI16)</f>
        <v>8570.2764096754509</v>
      </c>
      <c r="AJ16" s="41">
        <f>AVERAGE(AU!AJ16,AT!AJ16,BE!AJ16,CL!AJ16,CZ!AJ16,DK!AJ16,FI!AJ16,FR!AJ16,DE!AJ16,EE!AJ16,GR!AJ16,HU!AJ16,IS!AJ16,IE!AJ16,IL!AJ16,IT!AJ16,JP!AJ16,KR!AJ16,LU!AJ16,MX!AJ16,NL!AJ16,NZ!AJ16,NO!AJ16,PL!AJ16,PT!AJ16,SK!AJ16,SV!AJ16,ES!AJ16,SE!AJ16,CH!AJ16,UK!AJ16,US!AJ16,LT!AJ16,LV!AJ16,TR!AJ16)</f>
        <v>11303.666266603623</v>
      </c>
      <c r="AL16" s="41"/>
      <c r="AM16" s="41"/>
      <c r="AN16" s="41"/>
      <c r="AO16" s="41"/>
      <c r="AP16" s="41"/>
      <c r="AR16" s="41">
        <f>AVERAGE(AU!AR16,AT!AR16,BE!AR16,CL!AR16,CZ!AR16,DK!AR16,FI!AR16,FR!AR16,DE!AR16,EE!AR16,GR!AR16,HU!AR16,IS!AR16,IE!AR16,IL!AR16,IT!AR16,JP!AR16,KR!AR16,LU!AR16,MX!AR16,NL!AR16,NZ!AR16,NO!AR16,PL!AR16,PT!AR16,SK!AR16,SV!AR16,ES!AR16,SE!AR16,CH!AR16,UK!AR16,US!AR16,LT!AR16,LV!AR16,TR!AR16)</f>
        <v>2346.8726364248964</v>
      </c>
      <c r="AS16" s="41">
        <f>AVERAGE(AU!AS16,AT!AS16,BE!AS16,CL!AS16,CZ!AS16,DK!AS16,FI!AS16,FR!AS16,DE!AS16,EE!AS16,GR!AS16,HU!AS16,IS!AS16,IE!AS16,IL!AS16,IT!AS16,JP!AS16,KR!AS16,LU!AS16,MX!AS16,NL!AS16,NZ!AS16,NO!AS16,PL!AS16,PT!AS16,SK!AS16,SV!AS16,ES!AS16,SE!AS16,CH!AS16,UK!AS16,US!AS16,LT!AS16,LV!AS16,TR!AS16)</f>
        <v>84.395249617835589</v>
      </c>
      <c r="AT16" s="41">
        <f>AVERAGE(AU!AT16,AT!AT16,BE!AT16,CL!AT16,CZ!AT16,DK!AT16,FI!AT16,FR!AT16,DE!AT16,EE!AT16,GR!AT16,HU!AT16,IS!AT16,IE!AT16,IL!AT16,IT!AT16,JP!AT16,KR!AT16,LU!AT16,MX!AT16,NL!AT16,NZ!AT16,NO!AT16,PL!AT16,PT!AT16,SK!AT16,SV!AT16,ES!AT16,SE!AT16,CH!AT16,UK!AT16,US!AT16,LT!AT16,LV!AT16,TR!AT16)</f>
        <v>621.94296158013731</v>
      </c>
      <c r="AU16" s="41">
        <f>AVERAGE(AU!AU16,AT!AU16,BE!AU16,CL!AU16,CZ!AU16,DK!AU16,FI!AU16,FR!AU16,DE!AU16,EE!AU16,GR!AU16,HU!AU16,IS!AU16,IE!AU16,IL!AU16,IT!AU16,JP!AU16,KR!AU16,LU!AU16,MX!AU16,NL!AU16,NZ!AU16,NO!AU16,PL!AU16,PT!AU16,SK!AU16,SV!AU16,ES!AU16,SE!AU16,CH!AU16,UK!AU16,US!AU16,LT!AU16,LV!AU16,TR!AU16)</f>
        <v>10046.232307603574</v>
      </c>
      <c r="AV16" s="41">
        <f>AVERAGE(AU!AV16,AT!AV16,BE!AV16,CL!AV16,CZ!AV16,DK!AV16,FI!AV16,FR!AV16,DE!AV16,EE!AV16,GR!AV16,HU!AV16,IS!AV16,IE!AV16,IL!AV16,IT!AV16,JP!AV16,KR!AV16,LU!AV16,MX!AV16,NL!AV16,NZ!AV16,NO!AV16,PL!AV16,PT!AV16,SK!AV16,SV!AV16,ES!AV16,SE!AV16,CH!AV16,UK!AV16,US!AV16,LT!AV16,LV!AV16,TR!AV16)</f>
        <v>13099.443155226443</v>
      </c>
    </row>
    <row r="17" spans="1:48" x14ac:dyDescent="0.2">
      <c r="A17" s="42">
        <v>12</v>
      </c>
      <c r="B17" s="151">
        <f>AVERAGE(AU!B17,AT!B17,BE!B17,CL!B17,CZ!B17,DK!B17,FI!B17,FR!B17,DE!B17,EE!B17,GR!B17,HU!B17,IS!B17,IE!B17,IL!B17,IT!B17,JP!B17,KR!B17,LU!B17,MX!B17,NL!B17,NZ!B17,NO!B17,PL!B17,PT!B17,SK!B17,SV!B17,ES!B17,SE!B17,CH!B17,UK!B17,US!B17,LT!B17,LV!B17,TR!B17)</f>
        <v>1491.8112254139</v>
      </c>
      <c r="C17" s="151">
        <f>AVERAGE(AU!C17,AT!C17,BE!C17,CL!C17,CZ!C17,DK!C17,FI!C17,FR!C17,DE!C17,EE!C17,GR!C17,HU!C17,IS!C17,IE!C17,IL!C17,IT!C17,JP!C17,KR!C17,LU!C17,MX!C17,NL!C17,NZ!C17,NO!C17,PL!C17,PT!C17,SK!C17,SV!C17,ES!C17,SE!C17,CH!C17,UK!C17,US!C17,LT!C17,LV!C17,TR!C17)</f>
        <v>44.950103018135152</v>
      </c>
      <c r="D17" s="151">
        <f>AVERAGE(AU!D17,AT!D17,BE!D17,CL!D17,CZ!D17,DK!D17,FI!D17,FR!D17,DE!D17,EE!D17,GR!D17,HU!D17,IS!D17,IE!D17,IL!D17,IT!D17,JP!D17,KR!D17,LU!D17,MX!D17,NL!D17,NZ!D17,NO!D17,PL!D17,PT!D17,SK!D17,SV!D17,ES!D17,SE!D17,CH!D17,UK!D17,US!D17,LT!D17,LV!D17,TR!D17)</f>
        <v>367.32105984919332</v>
      </c>
      <c r="E17" s="151">
        <f>AVERAGE(AU!E17,AT!E17,BE!E17,CL!E17,CZ!E17,DK!E17,FI!E17,FR!E17,DE!E17,EE!E17,GR!E17,HU!E17,IS!E17,IE!E17,IL!E17,IT!E17,JP!E17,KR!E17,LU!E17,MX!E17,NL!E17,NZ!E17,NO!E17,PL!E17,PT!E17,SK!E17,SV!E17,ES!E17,SE!E17,CH!E17,UK!E17,US!E17,LT!E17,LV!E17,TR!E17)</f>
        <v>6401.9937092183918</v>
      </c>
      <c r="F17" s="151">
        <f>AVERAGE(AU!F17,AT!F17,BE!F17,CL!F17,CZ!F17,DK!F17,FI!F17,FR!F17,DE!F17,EE!F17,GR!F17,HU!F17,IS!F17,IE!F17,IL!F17,IT!F17,JP!F17,KR!F17,LU!F17,MX!F17,NL!F17,NZ!F17,NO!F17,PL!F17,PT!F17,SK!F17,SV!F17,ES!F17,SE!F17,CH!F17,UK!F17,US!F17,LT!F17,LV!F17,TR!F17)</f>
        <v>8306.0760974996247</v>
      </c>
      <c r="G17" s="150"/>
      <c r="H17" s="151">
        <f>AVERAGE(AU!H17,AT!H17,BE!H17,CL!H17,CZ!H17,DK!H17,FI!H17,FR!H17,DE!H17,EE!H17,GR!H17,HU!H17,IS!H17,IE!H17,IL!H17,IT!H17,JP!H17,KR!H17,LU!H17,MX!H17,NL!H17,NZ!H17,NO!H17,PL!H17,PT!H17,SK!H17,SV!H17,ES!H17,SE!H17,CH!H17,UK!H17,US!H17,LT!H17,LV!H17,TR!H17)</f>
        <v>1483.0763451180567</v>
      </c>
      <c r="I17" s="151">
        <f>AVERAGE(AU!I17,AT!I17,BE!I17,CL!I17,CZ!I17,DK!I17,FI!I17,FR!I17,DE!I17,EE!I17,GR!I17,HU!I17,IS!I17,IE!I17,IL!I17,IT!I17,JP!I17,KR!I17,LU!I17,MX!I17,NL!I17,NZ!I17,NO!I17,PL!I17,PT!I17,SK!I17,SV!I17,ES!I17,SE!I17,CH!I17,UK!I17,US!I17,LT!I17,LV!I17,TR!I17)</f>
        <v>37.770786726253846</v>
      </c>
      <c r="J17" s="151">
        <f>AVERAGE(AU!J17,AT!J17,BE!J17,CL!J17,CZ!J17,DK!J17,FI!J17,FR!J17,DE!J17,EE!J17,GR!J17,HU!J17,IS!J17,IE!J17,IL!J17,IT!J17,JP!J17,KR!J17,LU!J17,MX!J17,NL!J17,NZ!J17,NO!J17,PL!J17,PT!J17,SK!J17,SV!J17,ES!J17,SE!J17,CH!J17,UK!J17,US!J17,LT!J17,LV!J17,TR!J17)</f>
        <v>354.83496631850113</v>
      </c>
      <c r="K17" s="151">
        <f>AVERAGE(AU!K17,AT!K17,BE!K17,CL!K17,CZ!K17,DK!K17,FI!K17,FR!K17,DE!K17,EE!K17,GR!K17,HU!K17,IS!K17,IE!K17,IL!K17,IT!K17,JP!K17,KR!K17,LU!K17,MX!K17,NL!K17,NZ!K17,NO!K17,PL!K17,PT!K17,SK!K17,SV!K17,ES!K17,SE!K17,CH!K17,UK!K17,US!K17,LT!K17,LV!K17,TR!K17)</f>
        <v>6610.2983221868035</v>
      </c>
      <c r="L17" s="151">
        <f>AVERAGE(AU!L17,AT!L17,BE!L17,CL!L17,CZ!L17,DK!L17,FI!L17,FR!L17,DE!L17,EE!L17,GR!L17,HU!L17,IS!L17,IE!L17,IL!L17,IT!L17,JP!L17,KR!L17,LU!L17,MX!L17,NL!L17,NZ!L17,NO!L17,PL!L17,PT!L17,SK!L17,SV!L17,ES!L17,SE!L17,CH!L17,UK!L17,US!L17,LT!L17,LV!L17,TR!L17)</f>
        <v>8485.9804203496169</v>
      </c>
      <c r="M17" s="119"/>
      <c r="N17" s="43">
        <f>AVERAGE(AU!N17,AT!N17,BE!N17,CL!N17,CZ!N17,DK!N17,FI!N17,FR!N17,DE!N17,EE!N17,GR!N17,HU!N17,IS!N17,IE!N17,IL!N17,IT!N17,JP!N17,KR!N17,LU!N17,MX!N17,NL!N17,NZ!N17,NO!N17,PL!N17,PT!N17,SK!N17,SV!N17,ES!N17,SE!N17,CH!N17,UK!N17,US!N17,LT!N17,LV!N17,TR!N17)</f>
        <v>1685.3374992605077</v>
      </c>
      <c r="O17" s="43">
        <f>AVERAGE(AU!O17,AT!O17,BE!O17,CL!O17,CZ!O17,DK!O17,FI!O17,FR!O17,DE!O17,EE!O17,GR!O17,HU!O17,IS!O17,IE!O17,IL!O17,IT!O17,JP!O17,KR!O17,LU!O17,MX!O17,NL!O17,NZ!O17,NO!O17,PL!O17,PT!O17,SK!O17,SV!O17,ES!O17,SE!O17,CH!O17,UK!O17,US!O17,LT!O17,LV!O17,TR!O17)</f>
        <v>78.732336996649153</v>
      </c>
      <c r="P17" s="43">
        <f>AVERAGE(AU!P17,AT!P17,BE!P17,CL!P17,CZ!P17,DK!P17,FI!P17,FR!P17,DE!P17,EE!P17,GR!P17,HU!P17,IS!P17,IE!P17,IL!P17,IT!P17,JP!P17,KR!P17,LU!P17,MX!P17,NL!P17,NZ!P17,NO!P17,PL!P17,PT!P17,SK!P17,SV!P17,ES!P17,SE!P17,CH!P17,UK!P17,US!P17,LT!P17,LV!P17,TR!P17)</f>
        <v>423.68920231639964</v>
      </c>
      <c r="Q17" s="43">
        <f>AVERAGE(AU!Q17,AT!Q17,BE!Q17,CL!Q17,CZ!Q17,DK!Q17,FI!Q17,FR!Q17,DE!Q17,EE!Q17,GR!Q17,HU!Q17,IS!Q17,IE!Q17,IL!Q17,IT!Q17,JP!Q17,KR!Q17,LU!Q17,MX!Q17,NL!Q17,NZ!Q17,NO!Q17,PL!Q17,PT!Q17,SK!Q17,SV!Q17,ES!Q17,SE!Q17,CH!Q17,UK!Q17,US!Q17,LT!Q17,LV!Q17,TR!Q17)</f>
        <v>7369.5923703998642</v>
      </c>
      <c r="R17" s="43">
        <f>AVERAGE(AU!R17,AT!R17,BE!R17,CL!R17,CZ!R17,DK!R17,FI!R17,FR!R17,DE!R17,EE!R17,GR!R17,HU!R17,IS!R17,IE!R17,IL!R17,IT!R17,JP!R17,KR!R17,LU!R17,MX!R17,NL!R17,NZ!R17,NO!R17,PL!R17,PT!R17,SK!R17,SV!R17,ES!R17,SE!R17,CH!R17,UK!R17,US!R17,LT!R17,LV!R17,TR!R17)</f>
        <v>9728.3418415577453</v>
      </c>
      <c r="S17" s="1"/>
      <c r="T17" s="43">
        <f>AVERAGE(AU!T17,AT!T17,BE!T17,CL!T17,CZ!T17,DK!T17,FI!T17,FR!T17,DE!T17,EE!T17,GR!T17,HU!T17,IS!T17,IE!T17,IL!T17,IT!T17,JP!T17,KR!T17,LU!T17,MX!T17,NL!T17,NZ!T17,NO!T17,PL!T17,PT!T17,SK!T17,SV!T17,ES!T17,SE!T17,CH!T17,UK!T17,US!T17,LT!T17,LV!T17,TR!T17)</f>
        <v>1952.8138933642579</v>
      </c>
      <c r="U17" s="43">
        <f>AVERAGE(AU!U17,AT!U17,BE!U17,CL!U17,CZ!U17,DK!U17,FI!U17,FR!U17,DE!U17,EE!U17,GR!U17,HU!U17,IS!U17,IE!U17,IL!U17,IT!U17,JP!U17,KR!U17,LU!U17,MX!U17,NL!U17,NZ!U17,NO!U17,PL!U17,PT!U17,SK!U17,SV!U17,ES!U17,SE!U17,CH!U17,UK!U17,US!U17,LT!U17,LV!U17,TR!U17)</f>
        <v>106.3207974560234</v>
      </c>
      <c r="V17" s="43">
        <f>AVERAGE(AU!V17,AT!V17,BE!V17,CL!V17,CZ!V17,DK!V17,FI!V17,FR!V17,DE!V17,EE!V17,GR!V17,HU!V17,IS!V17,IE!V17,IL!V17,IT!V17,JP!V17,KR!V17,LU!V17,MX!V17,NL!V17,NZ!V17,NO!V17,PL!V17,PT!V17,SK!V17,SV!V17,ES!V17,SE!V17,CH!V17,UK!V17,US!V17,LT!V17,LV!V17,TR!V17)</f>
        <v>470.81986692012282</v>
      </c>
      <c r="W17" s="43">
        <f>AVERAGE(AU!W17,AT!W17,BE!W17,CL!W17,CZ!W17,DK!W17,FI!W17,FR!W17,DE!W17,EE!W17,GR!W17,HU!W17,IS!W17,IE!W17,IL!W17,IT!W17,JP!W17,KR!W17,LU!W17,MX!W17,NL!W17,NZ!W17,NO!W17,PL!W17,PT!W17,SK!W17,SV!W17,ES!W17,SE!W17,CH!W17,UK!W17,US!W17,LT!W17,LV!W17,TR!W17)</f>
        <v>8428.4258296556527</v>
      </c>
      <c r="X17" s="43">
        <f>AVERAGE(AU!X17,AT!X17,BE!X17,CL!X17,CZ!X17,DK!X17,FI!X17,FR!X17,DE!X17,EE!X17,GR!X17,HU!X17,IS!X17,IE!X17,IL!X17,IT!X17,JP!X17,KR!X17,LU!X17,MX!X17,NL!X17,NZ!X17,NO!X17,PL!X17,PT!X17,SK!X17,SV!X17,ES!X17,SE!X17,CH!X17,UK!X17,US!X17,LT!X17,LV!X17,TR!X17)</f>
        <v>10958.380387396057</v>
      </c>
      <c r="Z17" s="43">
        <f>AVERAGE(AU!Z17,AT!Z17,BE!Z17,CL!Z17,CZ!Z17,DK!Z17,FI!Z17,FR!Z17,DE!Z17,EE!Z17,GR!Z17,HU!Z17,IS!Z17,IE!Z17,IL!Z17,IT!Z17,JP!Z17,KR!Z17,LU!Z17,MX!Z17,NL!Z17,NZ!Z17,NO!Z17,PL!Z17,PT!Z17,SK!Z17,SV!Z17,ES!Z17,SE!Z17,CH!Z17,UK!Z17,US!Z17,LT!Z17,LV!Z17,TR!Z17)</f>
        <v>2081.9423925492488</v>
      </c>
      <c r="AA17" s="43">
        <f>AVERAGE(AU!AA17,AT!AA17,BE!AA17,CL!AA17,CZ!AA17,DK!AA17,FI!AA17,FR!AA17,DE!AA17,EE!AA17,GR!AA17,HU!AA17,IS!AA17,IE!AA17,IL!AA17,IT!AA17,JP!AA17,KR!AA17,LU!AA17,MX!AA17,NL!AA17,NZ!AA17,NO!AA17,PL!AA17,PT!AA17,SK!AA17,SV!AA17,ES!AA17,SE!AA17,CH!AA17,UK!AA17,US!AA17,LT!AA17,LV!AA17,TR!AA17)</f>
        <v>123.97124304530881</v>
      </c>
      <c r="AB17" s="43">
        <f>AVERAGE(AU!AB17,AT!AB17,BE!AB17,CL!AB17,CZ!AB17,DK!AB17,FI!AB17,FR!AB17,DE!AB17,EE!AB17,GR!AB17,HU!AB17,IS!AB17,IE!AB17,IL!AB17,IT!AB17,JP!AB17,KR!AB17,LU!AB17,MX!AB17,NL!AB17,NZ!AB17,NO!AB17,PL!AB17,PT!AB17,SK!AB17,SV!AB17,ES!AB17,SE!AB17,CH!AB17,UK!AB17,US!AB17,LT!AB17,LV!AB17,TR!AB17)</f>
        <v>436.91229500118294</v>
      </c>
      <c r="AC17" s="43">
        <f>AVERAGE(AU!AC17,AT!AC17,BE!AC17,CL!AC17,CZ!AC17,DK!AC17,FI!AC17,FR!AC17,DE!AC17,EE!AC17,GR!AC17,HU!AC17,IS!AC17,IE!AC17,IL!AC17,IT!AC17,JP!AC17,KR!AC17,LU!AC17,MX!AC17,NL!AC17,NZ!AC17,NO!AC17,PL!AC17,PT!AC17,SK!AC17,SV!AC17,ES!AC17,SE!AC17,CH!AC17,UK!AC17,US!AC17,LT!AC17,LV!AC17,TR!AC17)</f>
        <v>8600.8528233166962</v>
      </c>
      <c r="AD17" s="43">
        <f>AVERAGE(AU!AD17,AT!AD17,BE!AD17,CL!AD17,CZ!AD17,DK!AD17,FI!AD17,FR!AD17,DE!AD17,EE!AD17,GR!AD17,HU!AD17,IS!AD17,IE!AD17,IL!AD17,IT!AD17,JP!AD17,KR!AD17,LU!AD17,MX!AD17,NL!AD17,NZ!AD17,NO!AD17,PL!AD17,PT!AD17,SK!AD17,SV!AD17,ES!AD17,SE!AD17,CH!AD17,UK!AD17,US!AD17,LT!AD17,LV!AD17,TR!AD17)</f>
        <v>11243.678753912434</v>
      </c>
      <c r="AF17" s="43">
        <f>AVERAGE(AU!AF17,AT!AF17,BE!AF17,CL!AF17,CZ!AF17,DK!AF17,FI!AF17,FR!AF17,DE!AF17,EE!AF17,GR!AF17,HU!AF17,IS!AF17,IE!AF17,IL!AF17,IT!AF17,JP!AF17,KR!AF17,LU!AF17,MX!AF17,NL!AF17,NZ!AF17,NO!AF17,PL!AF17,PT!AF17,SK!AF17,SV!AF17,ES!AF17,SE!AF17,CH!AF17,UK!AF17,US!AF17,LT!AF17,LV!AF17,TR!AF17)</f>
        <v>2160.5359069278929</v>
      </c>
      <c r="AG17" s="43">
        <f>AVERAGE(AU!AG17,AT!AG17,BE!AG17,CL!AG17,CZ!AG17,DK!AG17,FI!AG17,FR!AG17,DE!AG17,EE!AG17,GR!AG17,HU!AG17,IS!AG17,IE!AG17,IL!AG17,IT!AG17,JP!AG17,KR!AG17,LU!AG17,MX!AG17,NL!AG17,NZ!AG17,NO!AG17,PL!AG17,PT!AG17,SK!AG17,SV!AG17,ES!AG17,SE!AG17,CH!AG17,UK!AG17,US!AG17,LT!AG17,LV!AG17,TR!AG17)</f>
        <v>79.805583684709191</v>
      </c>
      <c r="AH17" s="43">
        <f>AVERAGE(AU!AH17,AT!AH17,BE!AH17,CL!AH17,CZ!AH17,DK!AH17,FI!AH17,FR!AH17,DE!AH17,EE!AH17,GR!AH17,HU!AH17,IS!AH17,IE!AH17,IL!AH17,IT!AH17,JP!AH17,KR!AH17,LU!AH17,MX!AH17,NL!AH17,NZ!AH17,NO!AH17,PL!AH17,PT!AH17,SK!AH17,SV!AH17,ES!AH17,SE!AH17,CH!AH17,UK!AH17,US!AH17,LT!AH17,LV!AH17,TR!AH17)</f>
        <v>482.76585147900647</v>
      </c>
      <c r="AI17" s="43">
        <f>AVERAGE(AU!AI17,AT!AI17,BE!AI17,CL!AI17,CZ!AI17,DK!AI17,FI!AI17,FR!AI17,DE!AI17,EE!AI17,GR!AI17,HU!AI17,IS!AI17,IE!AI17,IL!AI17,IT!AI17,JP!AI17,KR!AI17,LU!AI17,MX!AI17,NL!AI17,NZ!AI17,NO!AI17,PL!AI17,PT!AI17,SK!AI17,SV!AI17,ES!AI17,SE!AI17,CH!AI17,UK!AI17,US!AI17,LT!AI17,LV!AI17,TR!AI17)</f>
        <v>9108.6889660325724</v>
      </c>
      <c r="AJ17" s="43">
        <f>AVERAGE(AU!AJ17,AT!AJ17,BE!AJ17,CL!AJ17,CZ!AJ17,DK!AJ17,FI!AJ17,FR!AJ17,DE!AJ17,EE!AJ17,GR!AJ17,HU!AJ17,IS!AJ17,IE!AJ17,IL!AJ17,IT!AJ17,JP!AJ17,KR!AJ17,LU!AJ17,MX!AJ17,NL!AJ17,NZ!AJ17,NO!AJ17,PL!AJ17,PT!AJ17,SK!AJ17,SV!AJ17,ES!AJ17,SE!AJ17,CH!AJ17,UK!AJ17,US!AJ17,LT!AJ17,LV!AJ17,TR!AJ17)</f>
        <v>11831.796308124181</v>
      </c>
      <c r="AL17" s="43"/>
      <c r="AM17" s="43"/>
      <c r="AN17" s="43"/>
      <c r="AO17" s="43"/>
      <c r="AP17" s="43"/>
      <c r="AR17" s="43">
        <f>AVERAGE(AU!AR17,AT!AR17,BE!AR17,CL!AR17,CZ!AR17,DK!AR17,FI!AR17,FR!AR17,DE!AR17,EE!AR17,GR!AR17,HU!AR17,IS!AR17,IE!AR17,IL!AR17,IT!AR17,JP!AR17,KR!AR17,LU!AR17,MX!AR17,NL!AR17,NZ!AR17,NO!AR17,PL!AR17,PT!AR17,SK!AR17,SV!AR17,ES!AR17,SE!AR17,CH!AR17,UK!AR17,US!AR17,LT!AR17,LV!AR17,TR!AR17)</f>
        <v>2322.7365945532542</v>
      </c>
      <c r="AS17" s="43">
        <f>AVERAGE(AU!AS17,AT!AS17,BE!AS17,CL!AS17,CZ!AS17,DK!AS17,FI!AS17,FR!AS17,DE!AS17,EE!AS17,GR!AS17,HU!AS17,IS!AS17,IE!AS17,IL!AS17,IT!AS17,JP!AS17,KR!AS17,LU!AS17,MX!AS17,NL!AS17,NZ!AS17,NO!AS17,PL!AS17,PT!AS17,SK!AS17,SV!AS17,ES!AS17,SE!AS17,CH!AS17,UK!AS17,US!AS17,LT!AS17,LV!AS17,TR!AS17)</f>
        <v>84.301681535474117</v>
      </c>
      <c r="AT17" s="43">
        <f>AVERAGE(AU!AT17,AT!AT17,BE!AT17,CL!AT17,CZ!AT17,DK!AT17,FI!AT17,FR!AT17,DE!AT17,EE!AT17,GR!AT17,HU!AT17,IS!AT17,IE!AT17,IL!AT17,IT!AT17,JP!AT17,KR!AT17,LU!AT17,MX!AT17,NL!AT17,NZ!AT17,NO!AT17,PL!AT17,PT!AT17,SK!AT17,SV!AT17,ES!AT17,SE!AT17,CH!AT17,UK!AT17,US!AT17,LT!AT17,LV!AT17,TR!AT17)</f>
        <v>621.98026452277668</v>
      </c>
      <c r="AU17" s="43">
        <f>AVERAGE(AU!AU17,AT!AU17,BE!AU17,CL!AU17,CZ!AU17,DK!AU17,FI!AU17,FR!AU17,DE!AU17,EE!AU17,GR!AU17,HU!AU17,IS!AU17,IE!AU17,IL!AU17,IT!AU17,JP!AU17,KR!AU17,LU!AU17,MX!AU17,NL!AU17,NZ!AU17,NO!AU17,PL!AU17,PT!AU17,SK!AU17,SV!AU17,ES!AU17,SE!AU17,CH!AU17,UK!AU17,US!AU17,LT!AU17,LV!AU17,TR!AU17)</f>
        <v>10609.232064695047</v>
      </c>
      <c r="AV17" s="43">
        <f>AVERAGE(AU!AV17,AT!AV17,BE!AV17,CL!AV17,CZ!AV17,DK!AV17,FI!AV17,FR!AV17,DE!AV17,EE!AV17,GR!AV17,HU!AV17,IS!AV17,IE!AV17,IL!AV17,IT!AV17,JP!AV17,KR!AV17,LU!AV17,MX!AV17,NL!AV17,NZ!AV17,NO!AV17,PL!AV17,PT!AV17,SK!AV17,SV!AV17,ES!AV17,SE!AV17,CH!AV17,UK!AV17,US!AV17,LT!AV17,LV!AV17,TR!AV17)</f>
        <v>13638.250605306557</v>
      </c>
    </row>
    <row r="18" spans="1:48" x14ac:dyDescent="0.2">
      <c r="A18" s="40">
        <v>13</v>
      </c>
      <c r="B18" s="149">
        <f>AVERAGE(AU!B18,AT!B18,BE!B18,CL!B18,CZ!B18,DK!B18,FI!B18,FR!B18,DE!B18,EE!B18,GR!B18,HU!B18,IS!B18,IE!B18,IL!B18,IT!B18,JP!B18,KR!B18,LU!B18,MX!B18,NL!B18,NZ!B18,NO!B18,PL!B18,PT!B18,SK!B18,SV!B18,ES!B18,SE!B18,CH!B18,UK!B18,US!B18,LT!B18,LV!B18,TR!B18)</f>
        <v>1509.9425523361876</v>
      </c>
      <c r="C18" s="149">
        <f>AVERAGE(AU!C18,AT!C18,BE!C18,CL!C18,CZ!C18,DK!C18,FI!C18,FR!C18,DE!C18,EE!C18,GR!C18,HU!C18,IS!C18,IE!C18,IL!C18,IT!C18,JP!C18,KR!C18,LU!C18,MX!C18,NL!C18,NZ!C18,NO!C18,PL!C18,PT!C18,SK!C18,SV!C18,ES!C18,SE!C18,CH!C18,UK!C18,US!C18,LT!C18,LV!C18,TR!C18)</f>
        <v>9.0662331118112167</v>
      </c>
      <c r="D18" s="149">
        <f>AVERAGE(AU!D18,AT!D18,BE!D18,CL!D18,CZ!D18,DK!D18,FI!D18,FR!D18,DE!D18,EE!D18,GR!D18,HU!D18,IS!D18,IE!D18,IL!D18,IT!D18,JP!D18,KR!D18,LU!D18,MX!D18,NL!D18,NZ!D18,NO!D18,PL!D18,PT!D18,SK!D18,SV!D18,ES!D18,SE!D18,CH!D18,UK!D18,US!D18,LT!D18,LV!D18,TR!D18)</f>
        <v>369.57782890739156</v>
      </c>
      <c r="E18" s="149">
        <f>AVERAGE(AU!E18,AT!E18,BE!E18,CL!E18,CZ!E18,DK!E18,FI!E18,FR!E18,DE!E18,EE!E18,GR!E18,HU!E18,IS!E18,IE!E18,IL!E18,IT!E18,JP!E18,KR!E18,LU!E18,MX!E18,NL!E18,NZ!E18,NO!E18,PL!E18,PT!E18,SK!E18,SV!E18,ES!E18,SE!E18,CH!E18,UK!E18,US!E18,LT!E18,LV!E18,TR!E18)</f>
        <v>7082.4031986506552</v>
      </c>
      <c r="F18" s="149">
        <f>AVERAGE(AU!F18,AT!F18,BE!F18,CL!F18,CZ!F18,DK!F18,FI!F18,FR!F18,DE!F18,EE!F18,GR!F18,HU!F18,IS!F18,IE!F18,IL!F18,IT!F18,JP!F18,KR!F18,LU!F18,MX!F18,NL!F18,NZ!F18,NO!F18,PL!F18,PT!F18,SK!F18,SV!F18,ES!F18,SE!F18,CH!F18,UK!F18,US!F18,LT!F18,LV!F18,TR!F18)</f>
        <v>8970.9898130060483</v>
      </c>
      <c r="G18" s="150"/>
      <c r="H18" s="149">
        <f>AVERAGE(AU!H18,AT!H18,BE!H18,CL!H18,CZ!H18,DK!H18,FI!H18,FR!H18,DE!H18,EE!H18,GR!H18,HU!H18,IS!H18,IE!H18,IL!H18,IT!H18,JP!H18,KR!H18,LU!H18,MX!H18,NL!H18,NZ!H18,NO!H18,PL!H18,PT!H18,SK!H18,SV!H18,ES!H18,SE!H18,CH!H18,UK!H18,US!H18,LT!H18,LV!H18,TR!H18)</f>
        <v>1494.9906581387163</v>
      </c>
      <c r="I18" s="149">
        <f>AVERAGE(AU!I18,AT!I18,BE!I18,CL!I18,CZ!I18,DK!I18,FI!I18,FR!I18,DE!I18,EE!I18,GR!I18,HU!I18,IS!I18,IE!I18,IL!I18,IT!I18,JP!I18,KR!I18,LU!I18,MX!I18,NL!I18,NZ!I18,NO!I18,PL!I18,PT!I18,SK!I18,SV!I18,ES!I18,SE!I18,CH!I18,UK!I18,US!I18,LT!I18,LV!I18,TR!I18)</f>
        <v>4.4846497027655641</v>
      </c>
      <c r="J18" s="149">
        <f>AVERAGE(AU!J18,AT!J18,BE!J18,CL!J18,CZ!J18,DK!J18,FI!J18,FR!J18,DE!J18,EE!J18,GR!J18,HU!J18,IS!J18,IE!J18,IL!J18,IT!J18,JP!J18,KR!J18,LU!J18,MX!J18,NL!J18,NZ!J18,NO!J18,PL!J18,PT!J18,SK!J18,SV!J18,ES!J18,SE!J18,CH!J18,UK!J18,US!J18,LT!J18,LV!J18,TR!J18)</f>
        <v>359.38216683812578</v>
      </c>
      <c r="K18" s="149">
        <f>AVERAGE(AU!K18,AT!K18,BE!K18,CL!K18,CZ!K18,DK!K18,FI!K18,FR!K18,DE!K18,EE!K18,GR!K18,HU!K18,IS!K18,IE!K18,IL!K18,IT!K18,JP!K18,KR!K18,LU!K18,MX!K18,NL!K18,NZ!K18,NO!K18,PL!K18,PT!K18,SK!K18,SV!K18,ES!K18,SE!K18,CH!K18,UK!K18,US!K18,LT!K18,LV!K18,TR!K18)</f>
        <v>7243.1690144124368</v>
      </c>
      <c r="L18" s="149">
        <f>AVERAGE(AU!L18,AT!L18,BE!L18,CL!L18,CZ!L18,DK!L18,FI!L18,FR!L18,DE!L18,EE!L18,GR!L18,HU!L18,IS!L18,IE!L18,IL!L18,IT!L18,JP!L18,KR!L18,LU!L18,MX!L18,NL!L18,NZ!L18,NO!L18,PL!L18,PT!L18,SK!L18,SV!L18,ES!L18,SE!L18,CH!L18,UK!L18,US!L18,LT!L18,LV!L18,TR!L18)</f>
        <v>9102.0264890920444</v>
      </c>
      <c r="M18" s="1"/>
      <c r="N18" s="41">
        <f>AVERAGE(AU!N18,AT!N18,BE!N18,CL!N18,CZ!N18,DK!N18,FI!N18,FR!N18,DE!N18,EE!N18,GR!N18,HU!N18,IS!N18,IE!N18,IL!N18,IT!N18,JP!N18,KR!N18,LU!N18,MX!N18,NL!N18,NZ!N18,NO!N18,PL!N18,PT!N18,SK!N18,SV!N18,ES!N18,SE!N18,CH!N18,UK!N18,US!N18,LT!N18,LV!N18,TR!N18)</f>
        <v>1685.9269066233699</v>
      </c>
      <c r="O18" s="41">
        <f>AVERAGE(AU!O18,AT!O18,BE!O18,CL!O18,CZ!O18,DK!O18,FI!O18,FR!O18,DE!O18,EE!O18,GR!O18,HU!O18,IS!O18,IE!O18,IL!O18,IT!O18,JP!O18,KR!O18,LU!O18,MX!O18,NL!O18,NZ!O18,NO!O18,PL!O18,PT!O18,SK!O18,SV!O18,ES!O18,SE!O18,CH!O18,UK!O18,US!O18,LT!O18,LV!O18,TR!O18)</f>
        <v>23.023029887151342</v>
      </c>
      <c r="P18" s="41">
        <f>AVERAGE(AU!P18,AT!P18,BE!P18,CL!P18,CZ!P18,DK!P18,FI!P18,FR!P18,DE!P18,EE!P18,GR!P18,HU!P18,IS!P18,IE!P18,IL!P18,IT!P18,JP!P18,KR!P18,LU!P18,MX!P18,NL!P18,NZ!P18,NO!P18,PL!P18,PT!P18,SK!P18,SV!P18,ES!P18,SE!P18,CH!P18,UK!P18,US!P18,LT!P18,LV!P18,TR!P18)</f>
        <v>421.41544003558295</v>
      </c>
      <c r="Q18" s="41">
        <f>AVERAGE(AU!Q18,AT!Q18,BE!Q18,CL!Q18,CZ!Q18,DK!Q18,FI!Q18,FR!Q18,DE!Q18,EE!Q18,GR!Q18,HU!Q18,IS!Q18,IE!Q18,IL!Q18,IT!Q18,JP!Q18,KR!Q18,LU!Q18,MX!Q18,NL!Q18,NZ!Q18,NO!Q18,PL!Q18,PT!Q18,SK!Q18,SV!Q18,ES!Q18,SE!Q18,CH!Q18,UK!Q18,US!Q18,LT!Q18,LV!Q18,TR!Q18)</f>
        <v>8029.9864255139164</v>
      </c>
      <c r="R18" s="41">
        <f>AVERAGE(AU!R18,AT!R18,BE!R18,CL!R18,CZ!R18,DK!R18,FI!R18,FR!R18,DE!R18,EE!R18,GR!R18,HU!R18,IS!R18,IE!R18,IL!R18,IT!R18,JP!R18,KR!R18,LU!R18,MX!R18,NL!R18,NZ!R18,NO!R18,PL!R18,PT!R18,SK!R18,SV!R18,ES!R18,SE!R18,CH!R18,UK!R18,US!R18,LT!R18,LV!R18,TR!R18)</f>
        <v>10350.616923630396</v>
      </c>
      <c r="S18" s="1"/>
      <c r="T18" s="41">
        <f>AVERAGE(AU!T18,AT!T18,BE!T18,CL!T18,CZ!T18,DK!T18,FI!T18,FR!T18,DE!T18,EE!T18,GR!T18,HU!T18,IS!T18,IE!T18,IL!T18,IT!T18,JP!T18,KR!T18,LU!T18,MX!T18,NL!T18,NZ!T18,NO!T18,PL!T18,PT!T18,SK!T18,SV!T18,ES!T18,SE!T18,CH!T18,UK!T18,US!T18,LT!T18,LV!T18,TR!T18)</f>
        <v>1959.9604711062873</v>
      </c>
      <c r="U18" s="41">
        <f>AVERAGE(AU!U18,AT!U18,BE!U18,CL!U18,CZ!U18,DK!U18,FI!U18,FR!U18,DE!U18,EE!U18,GR!U18,HU!U18,IS!U18,IE!U18,IL!U18,IT!U18,JP!U18,KR!U18,LU!U18,MX!U18,NL!U18,NZ!U18,NO!U18,PL!U18,PT!U18,SK!U18,SV!U18,ES!U18,SE!U18,CH!U18,UK!U18,US!U18,LT!U18,LV!U18,TR!U18)</f>
        <v>32.826785441872026</v>
      </c>
      <c r="V18" s="41">
        <f>AVERAGE(AU!V18,AT!V18,BE!V18,CL!V18,CZ!V18,DK!V18,FI!V18,FR!V18,DE!V18,EE!V18,GR!V18,HU!V18,IS!V18,IE!V18,IL!V18,IT!V18,JP!V18,KR!V18,LU!V18,MX!V18,NL!V18,NZ!V18,NO!V18,PL!V18,PT!V18,SK!V18,SV!V18,ES!V18,SE!V18,CH!V18,UK!V18,US!V18,LT!V18,LV!V18,TR!V18)</f>
        <v>462.73283349091849</v>
      </c>
      <c r="W18" s="41">
        <f>AVERAGE(AU!W18,AT!W18,BE!W18,CL!W18,CZ!W18,DK!W18,FI!W18,FR!W18,DE!W18,EE!W18,GR!W18,HU!W18,IS!W18,IE!W18,IL!W18,IT!W18,JP!W18,KR!W18,LU!W18,MX!W18,NL!W18,NZ!W18,NO!W18,PL!W18,PT!W18,SK!W18,SV!W18,ES!W18,SE!W18,CH!W18,UK!W18,US!W18,LT!W18,LV!W18,TR!W18)</f>
        <v>9124.5825528473506</v>
      </c>
      <c r="X18" s="41">
        <f>AVERAGE(AU!X18,AT!X18,BE!X18,CL!X18,CZ!X18,DK!X18,FI!X18,FR!X18,DE!X18,EE!X18,GR!X18,HU!X18,IS!X18,IE!X18,IL!X18,IT!X18,JP!X18,KR!X18,LU!X18,MX!X18,NL!X18,NZ!X18,NO!X18,PL!X18,PT!X18,SK!X18,SV!X18,ES!X18,SE!X18,CH!X18,UK!X18,US!X18,LT!X18,LV!X18,TR!X18)</f>
        <v>11580.10264288643</v>
      </c>
      <c r="Z18" s="41">
        <f>AVERAGE(AU!Z18,AT!Z18,BE!Z18,CL!Z18,CZ!Z18,DK!Z18,FI!Z18,FR!Z18,DE!Z18,EE!Z18,GR!Z18,HU!Z18,IS!Z18,IE!Z18,IL!Z18,IT!Z18,JP!Z18,KR!Z18,LU!Z18,MX!Z18,NL!Z18,NZ!Z18,NO!Z18,PL!Z18,PT!Z18,SK!Z18,SV!Z18,ES!Z18,SE!Z18,CH!Z18,UK!Z18,US!Z18,LT!Z18,LV!Z18,TR!Z18)</f>
        <v>2103.6177115017417</v>
      </c>
      <c r="AA18" s="41">
        <f>AVERAGE(AU!AA18,AT!AA18,BE!AA18,CL!AA18,CZ!AA18,DK!AA18,FI!AA18,FR!AA18,DE!AA18,EE!AA18,GR!AA18,HU!AA18,IS!AA18,IE!AA18,IL!AA18,IT!AA18,JP!AA18,KR!AA18,LU!AA18,MX!AA18,NL!AA18,NZ!AA18,NO!AA18,PL!AA18,PT!AA18,SK!AA18,SV!AA18,ES!AA18,SE!AA18,CH!AA18,UK!AA18,US!AA18,LT!AA18,LV!AA18,TR!AA18)</f>
        <v>88.03080675120296</v>
      </c>
      <c r="AB18" s="41">
        <f>AVERAGE(AU!AB18,AT!AB18,BE!AB18,CL!AB18,CZ!AB18,DK!AB18,FI!AB18,FR!AB18,DE!AB18,EE!AB18,GR!AB18,HU!AB18,IS!AB18,IE!AB18,IL!AB18,IT!AB18,JP!AB18,KR!AB18,LU!AB18,MX!AB18,NL!AB18,NZ!AB18,NO!AB18,PL!AB18,PT!AB18,SK!AB18,SV!AB18,ES!AB18,SE!AB18,CH!AB18,UK!AB18,US!AB18,LT!AB18,LV!AB18,TR!AB18)</f>
        <v>444.45080580365124</v>
      </c>
      <c r="AC18" s="41">
        <f>AVERAGE(AU!AC18,AT!AC18,BE!AC18,CL!AC18,CZ!AC18,DK!AC18,FI!AC18,FR!AC18,DE!AC18,EE!AC18,GR!AC18,HU!AC18,IS!AC18,IE!AC18,IL!AC18,IT!AC18,JP!AC18,KR!AC18,LU!AC18,MX!AC18,NL!AC18,NZ!AC18,NO!AC18,PL!AC18,PT!AC18,SK!AC18,SV!AC18,ES!AC18,SE!AC18,CH!AC18,UK!AC18,US!AC18,LT!AC18,LV!AC18,TR!AC18)</f>
        <v>9595.331622932601</v>
      </c>
      <c r="AD18" s="41">
        <f>AVERAGE(AU!AD18,AT!AD18,BE!AD18,CL!AD18,CZ!AD18,DK!AD18,FI!AD18,FR!AD18,DE!AD18,EE!AD18,GR!AD18,HU!AD18,IS!AD18,IE!AD18,IL!AD18,IT!AD18,JP!AD18,KR!AD18,LU!AD18,MX!AD18,NL!AD18,NZ!AD18,NO!AD18,PL!AD18,PT!AD18,SK!AD18,SV!AD18,ES!AD18,SE!AD18,CH!AD18,UK!AD18,US!AD18,LT!AD18,LV!AD18,TR!AD18)</f>
        <v>12231.430946989198</v>
      </c>
      <c r="AF18" s="41">
        <f>AVERAGE(AU!AF18,AT!AF18,BE!AF18,CL!AF18,CZ!AF18,DK!AF18,FI!AF18,FR!AF18,DE!AF18,EE!AF18,GR!AF18,HU!AF18,IS!AF18,IE!AF18,IL!AF18,IT!AF18,JP!AF18,KR!AF18,LU!AF18,MX!AF18,NL!AF18,NZ!AF18,NO!AF18,PL!AF18,PT!AF18,SK!AF18,SV!AF18,ES!AF18,SE!AF18,CH!AF18,UK!AF18,US!AF18,LT!AF18,LV!AF18,TR!AF18)</f>
        <v>2187.1728071877724</v>
      </c>
      <c r="AG18" s="41">
        <f>AVERAGE(AU!AG18,AT!AG18,BE!AG18,CL!AG18,CZ!AG18,DK!AG18,FI!AG18,FR!AG18,DE!AG18,EE!AG18,GR!AG18,HU!AG18,IS!AG18,IE!AG18,IL!AG18,IT!AG18,JP!AG18,KR!AG18,LU!AG18,MX!AG18,NL!AG18,NZ!AG18,NO!AG18,PL!AG18,PT!AG18,SK!AG18,SV!AG18,ES!AG18,SE!AG18,CH!AG18,UK!AG18,US!AG18,LT!AG18,LV!AG18,TR!AG18)</f>
        <v>28.964473699480749</v>
      </c>
      <c r="AH18" s="41">
        <f>AVERAGE(AU!AH18,AT!AH18,BE!AH18,CL!AH18,CZ!AH18,DK!AH18,FI!AH18,FR!AH18,DE!AH18,EE!AH18,GR!AH18,HU!AH18,IS!AH18,IE!AH18,IL!AH18,IT!AH18,JP!AH18,KR!AH18,LU!AH18,MX!AH18,NL!AH18,NZ!AH18,NO!AH18,PL!AH18,PT!AH18,SK!AH18,SV!AH18,ES!AH18,SE!AH18,CH!AH18,UK!AH18,US!AH18,LT!AH18,LV!AH18,TR!AH18)</f>
        <v>486.36821423977364</v>
      </c>
      <c r="AI18" s="41">
        <f>AVERAGE(AU!AI18,AT!AI18,BE!AI18,CL!AI18,CZ!AI18,DK!AI18,FI!AI18,FR!AI18,DE!AI18,EE!AI18,GR!AI18,HU!AI18,IS!AI18,IE!AI18,IL!AI18,IT!AI18,JP!AI18,KR!AI18,LU!AI18,MX!AI18,NL!AI18,NZ!AI18,NO!AI18,PL!AI18,PT!AI18,SK!AI18,SV!AI18,ES!AI18,SE!AI18,CH!AI18,UK!AI18,US!AI18,LT!AI18,LV!AI18,TR!AI18)</f>
        <v>9672.6490119451519</v>
      </c>
      <c r="AJ18" s="41">
        <f>AVERAGE(AU!AJ18,AT!AJ18,BE!AJ18,CL!AJ18,CZ!AJ18,DK!AJ18,FI!AJ18,FR!AJ18,DE!AJ18,EE!AJ18,GR!AJ18,HU!AJ18,IS!AJ18,IE!AJ18,IL!AJ18,IT!AJ18,JP!AJ18,KR!AJ18,LU!AJ18,MX!AJ18,NL!AJ18,NZ!AJ18,NO!AJ18,PL!AJ18,PT!AJ18,SK!AJ18,SV!AJ18,ES!AJ18,SE!AJ18,CH!AJ18,UK!AJ18,US!AJ18,LT!AJ18,LV!AJ18,TR!AJ18)</f>
        <v>12375.154507072182</v>
      </c>
      <c r="AL18" s="41"/>
      <c r="AM18" s="41"/>
      <c r="AN18" s="41"/>
      <c r="AO18" s="41"/>
      <c r="AP18" s="41"/>
      <c r="AR18" s="41">
        <f>AVERAGE(AU!AR18,AT!AR18,BE!AR18,CL!AR18,CZ!AR18,DK!AR18,FI!AR18,FR!AR18,DE!AR18,EE!AR18,GR!AR18,HU!AR18,IS!AR18,IE!AR18,IL!AR18,IT!AR18,JP!AR18,KR!AR18,LU!AR18,MX!AR18,NL!AR18,NZ!AR18,NO!AR18,PL!AR18,PT!AR18,SK!AR18,SV!AR18,ES!AR18,SE!AR18,CH!AR18,UK!AR18,US!AR18,LT!AR18,LV!AR18,TR!AR18)</f>
        <v>2334.6600302522784</v>
      </c>
      <c r="AS18" s="41">
        <f>AVERAGE(AU!AS18,AT!AS18,BE!AS18,CL!AS18,CZ!AS18,DK!AS18,FI!AS18,FR!AS18,DE!AS18,EE!AS18,GR!AS18,HU!AS18,IS!AS18,IE!AS18,IL!AS18,IT!AS18,JP!AS18,KR!AS18,LU!AS18,MX!AS18,NL!AS18,NZ!AS18,NO!AS18,PL!AS18,PT!AS18,SK!AS18,SV!AS18,ES!AS18,SE!AS18,CH!AS18,UK!AS18,US!AS18,LT!AS18,LV!AS18,TR!AS18)</f>
        <v>33.012217239002432</v>
      </c>
      <c r="AT18" s="41">
        <f>AVERAGE(AU!AT18,AT!AT18,BE!AT18,CL!AT18,CZ!AT18,DK!AT18,FI!AT18,FR!AT18,DE!AT18,EE!AT18,GR!AT18,HU!AT18,IS!AT18,IE!AT18,IL!AT18,IT!AT18,JP!AT18,KR!AT18,LU!AT18,MX!AT18,NL!AT18,NZ!AT18,NO!AT18,PL!AT18,PT!AT18,SK!AT18,SV!AT18,ES!AT18,SE!AT18,CH!AT18,UK!AT18,US!AT18,LT!AT18,LV!AT18,TR!AT18)</f>
        <v>624.28579200825936</v>
      </c>
      <c r="AU18" s="41">
        <f>AVERAGE(AU!AU18,AT!AU18,BE!AU18,CL!AU18,CZ!AU18,DK!AU18,FI!AU18,FR!AU18,DE!AU18,EE!AU18,GR!AU18,HU!AU18,IS!AU18,IE!AU18,IL!AU18,IT!AU18,JP!AU18,KR!AU18,LU!AU18,MX!AU18,NL!AU18,NZ!AU18,NO!AU18,PL!AU18,PT!AU18,SK!AU18,SV!AU18,ES!AU18,SE!AU18,CH!AU18,UK!AU18,US!AU18,LT!AU18,LV!AU18,TR!AU18)</f>
        <v>11107.146341404909</v>
      </c>
      <c r="AV18" s="41">
        <f>AVERAGE(AU!AV18,AT!AV18,BE!AV18,CL!AV18,CZ!AV18,DK!AV18,FI!AV18,FR!AV18,DE!AV18,EE!AV18,GR!AV18,HU!AV18,IS!AV18,IE!AV18,IL!AV18,IT!AV18,JP!AV18,KR!AV18,LU!AV18,MX!AV18,NL!AV18,NZ!AV18,NO!AV18,PL!AV18,PT!AV18,SK!AV18,SV!AV18,ES!AV18,SE!AV18,CH!AV18,UK!AV18,US!AV18,LT!AV18,LV!AV18,TR!AV18)</f>
        <v>14099.104380904446</v>
      </c>
    </row>
    <row r="19" spans="1:48" x14ac:dyDescent="0.2">
      <c r="A19" s="42">
        <v>14</v>
      </c>
      <c r="B19" s="151">
        <f>AVERAGE(AU!B19,AT!B19,BE!B19,CL!B19,CZ!B19,DK!B19,FI!B19,FR!B19,DE!B19,EE!B19,GR!B19,HU!B19,IS!B19,IE!B19,IL!B19,IT!B19,JP!B19,KR!B19,LU!B19,MX!B19,NL!B19,NZ!B19,NO!B19,PL!B19,PT!B19,SK!B19,SV!B19,ES!B19,SE!B19,CH!B19,UK!B19,US!B19,LT!B19,LV!B19,TR!B19)</f>
        <v>1514.0323205737679</v>
      </c>
      <c r="C19" s="151">
        <f>AVERAGE(AU!C19,AT!C19,BE!C19,CL!C19,CZ!C19,DK!C19,FI!C19,FR!C19,DE!C19,EE!C19,GR!C19,HU!C19,IS!C19,IE!C19,IL!C19,IT!C19,JP!C19,KR!C19,LU!C19,MX!C19,NL!C19,NZ!C19,NO!C19,PL!C19,PT!C19,SK!C19,SV!C19,ES!C19,SE!C19,CH!C19,UK!C19,US!C19,LT!C19,LV!C19,TR!C19)</f>
        <v>6.9849774390565065</v>
      </c>
      <c r="D19" s="151">
        <f>AVERAGE(AU!D19,AT!D19,BE!D19,CL!D19,CZ!D19,DK!D19,FI!D19,FR!D19,DE!D19,EE!D19,GR!D19,HU!D19,IS!D19,IE!D19,IL!D19,IT!D19,JP!D19,KR!D19,LU!D19,MX!D19,NL!D19,NZ!D19,NO!D19,PL!D19,PT!D19,SK!D19,SV!D19,ES!D19,SE!D19,CH!D19,UK!D19,US!D19,LT!D19,LV!D19,TR!D19)</f>
        <v>372.07834945271634</v>
      </c>
      <c r="E19" s="151">
        <f>AVERAGE(AU!E19,AT!E19,BE!E19,CL!E19,CZ!E19,DK!E19,FI!E19,FR!E19,DE!E19,EE!E19,GR!E19,HU!E19,IS!E19,IE!E19,IL!E19,IT!E19,JP!E19,KR!E19,LU!E19,MX!E19,NL!E19,NZ!E19,NO!E19,PL!E19,PT!E19,SK!E19,SV!E19,ES!E19,SE!E19,CH!E19,UK!E19,US!E19,LT!E19,LV!E19,TR!E19)</f>
        <v>7102.9451586156129</v>
      </c>
      <c r="F19" s="151">
        <f>AVERAGE(AU!F19,AT!F19,BE!F19,CL!F19,CZ!F19,DK!F19,FI!F19,FR!F19,DE!F19,EE!F19,GR!F19,HU!F19,IS!F19,IE!F19,IL!F19,IT!F19,JP!F19,KR!F19,LU!F19,MX!F19,NL!F19,NZ!F19,NO!F19,PL!F19,PT!F19,SK!F19,SV!F19,ES!F19,SE!F19,CH!F19,UK!F19,US!F19,LT!F19,LV!F19,TR!F19)</f>
        <v>8996.0408060811551</v>
      </c>
      <c r="G19" s="150"/>
      <c r="H19" s="151">
        <f>AVERAGE(AU!H19,AT!H19,BE!H19,CL!H19,CZ!H19,DK!H19,FI!H19,FR!H19,DE!H19,EE!H19,GR!H19,HU!H19,IS!H19,IE!H19,IL!H19,IT!H19,JP!H19,KR!H19,LU!H19,MX!H19,NL!H19,NZ!H19,NO!H19,PL!H19,PT!H19,SK!H19,SV!H19,ES!H19,SE!H19,CH!H19,UK!H19,US!H19,LT!H19,LV!H19,TR!H19)</f>
        <v>1493.389768026211</v>
      </c>
      <c r="I19" s="151">
        <f>AVERAGE(AU!I19,AT!I19,BE!I19,CL!I19,CZ!I19,DK!I19,FI!I19,FR!I19,DE!I19,EE!I19,GR!I19,HU!I19,IS!I19,IE!I19,IL!I19,IT!I19,JP!I19,KR!I19,LU!I19,MX!I19,NL!I19,NZ!I19,NO!I19,PL!I19,PT!I19,SK!I19,SV!I19,ES!I19,SE!I19,CH!I19,UK!I19,US!I19,LT!I19,LV!I19,TR!I19)</f>
        <v>4.0705621946371933</v>
      </c>
      <c r="J19" s="151">
        <f>AVERAGE(AU!J19,AT!J19,BE!J19,CL!J19,CZ!J19,DK!J19,FI!J19,FR!J19,DE!J19,EE!J19,GR!J19,HU!J19,IS!J19,IE!J19,IL!J19,IT!J19,JP!J19,KR!J19,LU!J19,MX!J19,NL!J19,NZ!J19,NO!J19,PL!J19,PT!J19,SK!J19,SV!J19,ES!J19,SE!J19,CH!J19,UK!J19,US!J19,LT!J19,LV!J19,TR!J19)</f>
        <v>360.18309025271475</v>
      </c>
      <c r="K19" s="151">
        <f>AVERAGE(AU!K19,AT!K19,BE!K19,CL!K19,CZ!K19,DK!K19,FI!K19,FR!K19,DE!K19,EE!K19,GR!K19,HU!K19,IS!K19,IE!K19,IL!K19,IT!K19,JP!K19,KR!K19,LU!K19,MX!K19,NL!K19,NZ!K19,NO!K19,PL!K19,PT!K19,SK!K19,SV!K19,ES!K19,SE!K19,CH!K19,UK!K19,US!K19,LT!K19,LV!K19,TR!K19)</f>
        <v>7221.3160771253824</v>
      </c>
      <c r="L19" s="151">
        <f>AVERAGE(AU!L19,AT!L19,BE!L19,CL!L19,CZ!L19,DK!L19,FI!L19,FR!L19,DE!L19,EE!L19,GR!L19,HU!L19,IS!L19,IE!L19,IL!L19,IT!L19,JP!L19,KR!L19,LU!L19,MX!L19,NL!L19,NZ!L19,NO!L19,PL!L19,PT!L19,SK!L19,SV!L19,ES!L19,SE!L19,CH!L19,UK!L19,US!L19,LT!L19,LV!L19,TR!L19)</f>
        <v>9078.9594975989457</v>
      </c>
      <c r="M19" s="119"/>
      <c r="N19" s="43">
        <f>AVERAGE(AU!N19,AT!N19,BE!N19,CL!N19,CZ!N19,DK!N19,FI!N19,FR!N19,DE!N19,EE!N19,GR!N19,HU!N19,IS!N19,IE!N19,IL!N19,IT!N19,JP!N19,KR!N19,LU!N19,MX!N19,NL!N19,NZ!N19,NO!N19,PL!N19,PT!N19,SK!N19,SV!N19,ES!N19,SE!N19,CH!N19,UK!N19,US!N19,LT!N19,LV!N19,TR!N19)</f>
        <v>1684.7612880570182</v>
      </c>
      <c r="O19" s="43">
        <f>AVERAGE(AU!O19,AT!O19,BE!O19,CL!O19,CZ!O19,DK!O19,FI!O19,FR!O19,DE!O19,EE!O19,GR!O19,HU!O19,IS!O19,IE!O19,IL!O19,IT!O19,JP!O19,KR!O19,LU!O19,MX!O19,NL!O19,NZ!O19,NO!O19,PL!O19,PT!O19,SK!O19,SV!O19,ES!O19,SE!O19,CH!O19,UK!O19,US!O19,LT!O19,LV!O19,TR!O19)</f>
        <v>28.071153484418925</v>
      </c>
      <c r="P19" s="43">
        <f>AVERAGE(AU!P19,AT!P19,BE!P19,CL!P19,CZ!P19,DK!P19,FI!P19,FR!P19,DE!P19,EE!P19,GR!P19,HU!P19,IS!P19,IE!P19,IL!P19,IT!P19,JP!P19,KR!P19,LU!P19,MX!P19,NL!P19,NZ!P19,NO!P19,PL!P19,PT!P19,SK!P19,SV!P19,ES!P19,SE!P19,CH!P19,UK!P19,US!P19,LT!P19,LV!P19,TR!P19)</f>
        <v>424.69200299333346</v>
      </c>
      <c r="Q19" s="43">
        <f>AVERAGE(AU!Q19,AT!Q19,BE!Q19,CL!Q19,CZ!Q19,DK!Q19,FI!Q19,FR!Q19,DE!Q19,EE!Q19,GR!Q19,HU!Q19,IS!Q19,IE!Q19,IL!Q19,IT!Q19,JP!Q19,KR!Q19,LU!Q19,MX!Q19,NL!Q19,NZ!Q19,NO!Q19,PL!Q19,PT!Q19,SK!Q19,SV!Q19,ES!Q19,SE!Q19,CH!Q19,UK!Q19,US!Q19,LT!Q19,LV!Q19,TR!Q19)</f>
        <v>8050.2462286079644</v>
      </c>
      <c r="R19" s="43">
        <f>AVERAGE(AU!R19,AT!R19,BE!R19,CL!R19,CZ!R19,DK!R19,FI!R19,FR!R19,DE!R19,EE!R19,GR!R19,HU!R19,IS!R19,IE!R19,IL!R19,IT!R19,JP!R19,KR!R19,LU!R19,MX!R19,NL!R19,NZ!R19,NO!R19,PL!R19,PT!R19,SK!R19,SV!R19,ES!R19,SE!R19,CH!R19,UK!R19,US!R19,LT!R19,LV!R19,TR!R19)</f>
        <v>10379.50744698157</v>
      </c>
      <c r="S19" s="1"/>
      <c r="T19" s="43">
        <f>AVERAGE(AU!T19,AT!T19,BE!T19,CL!T19,CZ!T19,DK!T19,FI!T19,FR!T19,DE!T19,EE!T19,GR!T19,HU!T19,IS!T19,IE!T19,IL!T19,IT!T19,JP!T19,KR!T19,LU!T19,MX!T19,NL!T19,NZ!T19,NO!T19,PL!T19,PT!T19,SK!T19,SV!T19,ES!T19,SE!T19,CH!T19,UK!T19,US!T19,LT!T19,LV!T19,TR!T19)</f>
        <v>1957.336468372853</v>
      </c>
      <c r="U19" s="43">
        <f>AVERAGE(AU!U19,AT!U19,BE!U19,CL!U19,CZ!U19,DK!U19,FI!U19,FR!U19,DE!U19,EE!U19,GR!U19,HU!U19,IS!U19,IE!U19,IL!U19,IT!U19,JP!U19,KR!U19,LU!U19,MX!U19,NL!U19,NZ!U19,NO!U19,PL!U19,PT!U19,SK!U19,SV!U19,ES!U19,SE!U19,CH!U19,UK!U19,US!U19,LT!U19,LV!U19,TR!U19)</f>
        <v>40.53259249169917</v>
      </c>
      <c r="V19" s="43">
        <f>AVERAGE(AU!V19,AT!V19,BE!V19,CL!V19,CZ!V19,DK!V19,FI!V19,FR!V19,DE!V19,EE!V19,GR!V19,HU!V19,IS!V19,IE!V19,IL!V19,IT!V19,JP!V19,KR!V19,LU!V19,MX!V19,NL!V19,NZ!V19,NO!V19,PL!V19,PT!V19,SK!V19,SV!V19,ES!V19,SE!V19,CH!V19,UK!V19,US!V19,LT!V19,LV!V19,TR!V19)</f>
        <v>467.27028354178537</v>
      </c>
      <c r="W19" s="43">
        <f>AVERAGE(AU!W19,AT!W19,BE!W19,CL!W19,CZ!W19,DK!W19,FI!W19,FR!W19,DE!W19,EE!W19,GR!W19,HU!W19,IS!W19,IE!W19,IL!W19,IT!W19,JP!W19,KR!W19,LU!W19,MX!W19,NL!W19,NZ!W19,NO!W19,PL!W19,PT!W19,SK!W19,SV!W19,ES!W19,SE!W19,CH!W19,UK!W19,US!W19,LT!W19,LV!W19,TR!W19)</f>
        <v>9142.1136991301246</v>
      </c>
      <c r="X19" s="43">
        <f>AVERAGE(AU!X19,AT!X19,BE!X19,CL!X19,CZ!X19,DK!X19,FI!X19,FR!X19,DE!X19,EE!X19,GR!X19,HU!X19,IS!X19,IE!X19,IL!X19,IT!X19,JP!X19,KR!X19,LU!X19,MX!X19,NL!X19,NZ!X19,NO!X19,PL!X19,PT!X19,SK!X19,SV!X19,ES!X19,SE!X19,CH!X19,UK!X19,US!X19,LT!X19,LV!X19,TR!X19)</f>
        <v>11607.253043536459</v>
      </c>
      <c r="Z19" s="43">
        <f>AVERAGE(AU!Z19,AT!Z19,BE!Z19,CL!Z19,CZ!Z19,DK!Z19,FI!Z19,FR!Z19,DE!Z19,EE!Z19,GR!Z19,HU!Z19,IS!Z19,IE!Z19,IL!Z19,IT!Z19,JP!Z19,KR!Z19,LU!Z19,MX!Z19,NL!Z19,NZ!Z19,NO!Z19,PL!Z19,PT!Z19,SK!Z19,SV!Z19,ES!Z19,SE!Z19,CH!Z19,UK!Z19,US!Z19,LT!Z19,LV!Z19,TR!Z19)</f>
        <v>2103.1819364362191</v>
      </c>
      <c r="AA19" s="43">
        <f>AVERAGE(AU!AA19,AT!AA19,BE!AA19,CL!AA19,CZ!AA19,DK!AA19,FI!AA19,FR!AA19,DE!AA19,EE!AA19,GR!AA19,HU!AA19,IS!AA19,IE!AA19,IL!AA19,IT!AA19,JP!AA19,KR!AA19,LU!AA19,MX!AA19,NL!AA19,NZ!AA19,NO!AA19,PL!AA19,PT!AA19,SK!AA19,SV!AA19,ES!AA19,SE!AA19,CH!AA19,UK!AA19,US!AA19,LT!AA19,LV!AA19,TR!AA19)</f>
        <v>49.354862928752084</v>
      </c>
      <c r="AB19" s="43">
        <f>AVERAGE(AU!AB19,AT!AB19,BE!AB19,CL!AB19,CZ!AB19,DK!AB19,FI!AB19,FR!AB19,DE!AB19,EE!AB19,GR!AB19,HU!AB19,IS!AB19,IE!AB19,IL!AB19,IT!AB19,JP!AB19,KR!AB19,LU!AB19,MX!AB19,NL!AB19,NZ!AB19,NO!AB19,PL!AB19,PT!AB19,SK!AB19,SV!AB19,ES!AB19,SE!AB19,CH!AB19,UK!AB19,US!AB19,LT!AB19,LV!AB19,TR!AB19)</f>
        <v>432.08731762585228</v>
      </c>
      <c r="AC19" s="43">
        <f>AVERAGE(AU!AC19,AT!AC19,BE!AC19,CL!AC19,CZ!AC19,DK!AC19,FI!AC19,FR!AC19,DE!AC19,EE!AC19,GR!AC19,HU!AC19,IS!AC19,IE!AC19,IL!AC19,IT!AC19,JP!AC19,KR!AC19,LU!AC19,MX!AC19,NL!AC19,NZ!AC19,NO!AC19,PL!AC19,PT!AC19,SK!AC19,SV!AC19,ES!AC19,SE!AC19,CH!AC19,UK!AC19,US!AC19,LT!AC19,LV!AC19,TR!AC19)</f>
        <v>9429.4324138707161</v>
      </c>
      <c r="AD19" s="43">
        <f>AVERAGE(AU!AD19,AT!AD19,BE!AD19,CL!AD19,CZ!AD19,DK!AD19,FI!AD19,FR!AD19,DE!AD19,EE!AD19,GR!AD19,HU!AD19,IS!AD19,IE!AD19,IL!AD19,IT!AD19,JP!AD19,KR!AD19,LU!AD19,MX!AD19,NL!AD19,NZ!AD19,NO!AD19,PL!AD19,PT!AD19,SK!AD19,SV!AD19,ES!AD19,SE!AD19,CH!AD19,UK!AD19,US!AD19,LT!AD19,LV!AD19,TR!AD19)</f>
        <v>12014.056530861541</v>
      </c>
      <c r="AF19" s="43">
        <f>AVERAGE(AU!AF19,AT!AF19,BE!AF19,CL!AF19,CZ!AF19,DK!AF19,FI!AF19,FR!AF19,DE!AF19,EE!AF19,GR!AF19,HU!AF19,IS!AF19,IE!AF19,IL!AF19,IT!AF19,JP!AF19,KR!AF19,LU!AF19,MX!AF19,NL!AF19,NZ!AF19,NO!AF19,PL!AF19,PT!AF19,SK!AF19,SV!AF19,ES!AF19,SE!AF19,CH!AF19,UK!AF19,US!AF19,LT!AF19,LV!AF19,TR!AF19)</f>
        <v>2157.3977891158306</v>
      </c>
      <c r="AG19" s="43">
        <f>AVERAGE(AU!AG19,AT!AG19,BE!AG19,CL!AG19,CZ!AG19,DK!AG19,FI!AG19,FR!AG19,DE!AG19,EE!AG19,GR!AG19,HU!AG19,IS!AG19,IE!AG19,IL!AG19,IT!AG19,JP!AG19,KR!AG19,LU!AG19,MX!AG19,NL!AG19,NZ!AG19,NO!AG19,PL!AG19,PT!AG19,SK!AG19,SV!AG19,ES!AG19,SE!AG19,CH!AG19,UK!AG19,US!AG19,LT!AG19,LV!AG19,TR!AG19)</f>
        <v>28.148446937462971</v>
      </c>
      <c r="AH19" s="43">
        <f>AVERAGE(AU!AH19,AT!AH19,BE!AH19,CL!AH19,CZ!AH19,DK!AH19,FI!AH19,FR!AH19,DE!AH19,EE!AH19,GR!AH19,HU!AH19,IS!AH19,IE!AH19,IL!AH19,IT!AH19,JP!AH19,KR!AH19,LU!AH19,MX!AH19,NL!AH19,NZ!AH19,NO!AH19,PL!AH19,PT!AH19,SK!AH19,SV!AH19,ES!AH19,SE!AH19,CH!AH19,UK!AH19,US!AH19,LT!AH19,LV!AH19,TR!AH19)</f>
        <v>487.38115877792217</v>
      </c>
      <c r="AI19" s="43">
        <f>AVERAGE(AU!AI19,AT!AI19,BE!AI19,CL!AI19,CZ!AI19,DK!AI19,FI!AI19,FR!AI19,DE!AI19,EE!AI19,GR!AI19,HU!AI19,IS!AI19,IE!AI19,IL!AI19,IT!AI19,JP!AI19,KR!AI19,LU!AI19,MX!AI19,NL!AI19,NZ!AI19,NO!AI19,PL!AI19,PT!AI19,SK!AI19,SV!AI19,ES!AI19,SE!AI19,CH!AI19,UK!AI19,US!AI19,LT!AI19,LV!AI19,TR!AI19)</f>
        <v>9693.6606675398325</v>
      </c>
      <c r="AJ19" s="43">
        <f>AVERAGE(AU!AJ19,AT!AJ19,BE!AJ19,CL!AJ19,CZ!AJ19,DK!AJ19,FI!AJ19,FR!AJ19,DE!AJ19,EE!AJ19,GR!AJ19,HU!AJ19,IS!AJ19,IE!AJ19,IL!AJ19,IT!AJ19,JP!AJ19,KR!AJ19,LU!AJ19,MX!AJ19,NL!AJ19,NZ!AJ19,NO!AJ19,PL!AJ19,PT!AJ19,SK!AJ19,SV!AJ19,ES!AJ19,SE!AJ19,CH!AJ19,UK!AJ19,US!AJ19,LT!AJ19,LV!AJ19,TR!AJ19)</f>
        <v>12366.588062371049</v>
      </c>
      <c r="AL19" s="43"/>
      <c r="AM19" s="43"/>
      <c r="AN19" s="43"/>
      <c r="AO19" s="43"/>
      <c r="AP19" s="43"/>
      <c r="AR19" s="43">
        <f>AVERAGE(AU!AR19,AT!AR19,BE!AR19,CL!AR19,CZ!AR19,DK!AR19,FI!AR19,FR!AR19,DE!AR19,EE!AR19,GR!AR19,HU!AR19,IS!AR19,IE!AR19,IL!AR19,IT!AR19,JP!AR19,KR!AR19,LU!AR19,MX!AR19,NL!AR19,NZ!AR19,NO!AR19,PL!AR19,PT!AR19,SK!AR19,SV!AR19,ES!AR19,SE!AR19,CH!AR19,UK!AR19,US!AR19,LT!AR19,LV!AR19,TR!AR19)</f>
        <v>2333.3072357750425</v>
      </c>
      <c r="AS19" s="43">
        <f>AVERAGE(AU!AS19,AT!AS19,BE!AS19,CL!AS19,CZ!AS19,DK!AS19,FI!AS19,FR!AS19,DE!AS19,EE!AS19,GR!AS19,HU!AS19,IS!AS19,IE!AS19,IL!AS19,IT!AS19,JP!AS19,KR!AS19,LU!AS19,MX!AS19,NL!AS19,NZ!AS19,NO!AS19,PL!AS19,PT!AS19,SK!AS19,SV!AS19,ES!AS19,SE!AS19,CH!AS19,UK!AS19,US!AS19,LT!AS19,LV!AS19,TR!AS19)</f>
        <v>32.297923765682796</v>
      </c>
      <c r="AT19" s="43">
        <f>AVERAGE(AU!AT19,AT!AT19,BE!AT19,CL!AT19,CZ!AT19,DK!AT19,FI!AT19,FR!AT19,DE!AT19,EE!AT19,GR!AT19,HU!AT19,IS!AT19,IE!AT19,IL!AT19,IT!AT19,JP!AT19,KR!AT19,LU!AT19,MX!AT19,NL!AT19,NZ!AT19,NO!AT19,PL!AT19,PT!AT19,SK!AT19,SV!AT19,ES!AT19,SE!AT19,CH!AT19,UK!AT19,US!AT19,LT!AT19,LV!AT19,TR!AT19)</f>
        <v>625.78538952913948</v>
      </c>
      <c r="AU19" s="43">
        <f>AVERAGE(AU!AU19,AT!AU19,BE!AU19,CL!AU19,CZ!AU19,DK!AU19,FI!AU19,FR!AU19,DE!AU19,EE!AU19,GR!AU19,HU!AU19,IS!AU19,IE!AU19,IL!AU19,IT!AU19,JP!AU19,KR!AU19,LU!AU19,MX!AU19,NL!AU19,NZ!AU19,NO!AU19,PL!AU19,PT!AU19,SK!AU19,SV!AU19,ES!AU19,SE!AU19,CH!AU19,UK!AU19,US!AU19,LT!AU19,LV!AU19,TR!AU19)</f>
        <v>11122.902594707417</v>
      </c>
      <c r="AV19" s="43">
        <f>AVERAGE(AU!AV19,AT!AV19,BE!AV19,CL!AV19,CZ!AV19,DK!AV19,FI!AV19,FR!AV19,DE!AV19,EE!AV19,GR!AV19,HU!AV19,IS!AV19,IE!AV19,IL!AV19,IT!AV19,JP!AV19,KR!AV19,LU!AV19,MX!AV19,NL!AV19,NZ!AV19,NO!AV19,PL!AV19,PT!AV19,SK!AV19,SV!AV19,ES!AV19,SE!AV19,CH!AV19,UK!AV19,US!AV19,LT!AV19,LV!AV19,TR!AV19)</f>
        <v>14114.293143777284</v>
      </c>
    </row>
    <row r="20" spans="1:48" x14ac:dyDescent="0.2">
      <c r="A20" s="40">
        <v>15</v>
      </c>
      <c r="B20" s="149">
        <f>AVERAGE(AU!B20,AT!B20,BE!B20,CL!B20,CZ!B20,DK!B20,FI!B20,FR!B20,DE!B20,EE!B20,GR!B20,HU!B20,IS!B20,IE!B20,IL!B20,IT!B20,JP!B20,KR!B20,LU!B20,MX!B20,NL!B20,NZ!B20,NO!B20,PL!B20,PT!B20,SK!B20,SV!B20,ES!B20,SE!B20,CH!B20,UK!B20,US!B20,LT!B20,LV!B20,TR!B20)</f>
        <v>1510.2200886801058</v>
      </c>
      <c r="C20" s="149">
        <f>AVERAGE(AU!C20,AT!C20,BE!C20,CL!C20,CZ!C20,DK!C20,FI!C20,FR!C20,DE!C20,EE!C20,GR!C20,HU!C20,IS!C20,IE!C20,IL!C20,IT!C20,JP!C20,KR!C20,LU!C20,MX!C20,NL!C20,NZ!C20,NO!C20,PL!C20,PT!C20,SK!C20,SV!C20,ES!C20,SE!C20,CH!C20,UK!C20,US!C20,LT!C20,LV!C20,TR!C20)</f>
        <v>3.6639783061265585E-2</v>
      </c>
      <c r="D20" s="149">
        <f>AVERAGE(AU!D20,AT!D20,BE!D20,CL!D20,CZ!D20,DK!D20,FI!D20,FR!D20,DE!D20,EE!D20,GR!D20,HU!D20,IS!D20,IE!D20,IL!D20,IT!D20,JP!D20,KR!D20,LU!D20,MX!D20,NL!D20,NZ!D20,NO!D20,PL!D20,PT!D20,SK!D20,SV!D20,ES!D20,SE!D20,CH!D20,UK!D20,US!D20,LT!D20,LV!D20,TR!D20)</f>
        <v>374.07916089152542</v>
      </c>
      <c r="E20" s="149">
        <f>AVERAGE(AU!E20,AT!E20,BE!E20,CL!E20,CZ!E20,DK!E20,FI!E20,FR!E20,DE!E20,EE!E20,GR!E20,HU!E20,IS!E20,IE!E20,IL!E20,IT!E20,JP!E20,KR!E20,LU!E20,MX!E20,NL!E20,NZ!E20,NO!E20,PL!E20,PT!E20,SK!E20,SV!E20,ES!E20,SE!E20,CH!E20,UK!E20,US!E20,LT!E20,LV!E20,TR!E20)</f>
        <v>6996.0759441676937</v>
      </c>
      <c r="F20" s="149">
        <f>AVERAGE(AU!F20,AT!F20,BE!F20,CL!F20,CZ!F20,DK!F20,FI!F20,FR!F20,DE!F20,EE!F20,GR!F20,HU!F20,IS!F20,IE!F20,IL!F20,IT!F20,JP!F20,KR!F20,LU!F20,MX!F20,NL!F20,NZ!F20,NO!F20,PL!F20,PT!F20,SK!F20,SV!F20,ES!F20,SE!F20,CH!F20,UK!F20,US!F20,LT!F20,LV!F20,TR!F20)</f>
        <v>8880.4118335223866</v>
      </c>
      <c r="G20" s="150"/>
      <c r="H20" s="149">
        <f>AVERAGE(AU!H20,AT!H20,BE!H20,CL!H20,CZ!H20,DK!H20,FI!H20,FR!H20,DE!H20,EE!H20,GR!H20,HU!H20,IS!H20,IE!H20,IL!H20,IT!H20,JP!H20,KR!H20,LU!H20,MX!H20,NL!H20,NZ!H20,NO!H20,PL!H20,PT!H20,SK!H20,SV!H20,ES!H20,SE!H20,CH!H20,UK!H20,US!H20,LT!H20,LV!H20,TR!H20)</f>
        <v>1490.6152848369215</v>
      </c>
      <c r="I20" s="149">
        <f>AVERAGE(AU!I20,AT!I20,BE!I20,CL!I20,CZ!I20,DK!I20,FI!I20,FR!I20,DE!I20,EE!I20,GR!I20,HU!I20,IS!I20,IE!I20,IL!I20,IT!I20,JP!I20,KR!I20,LU!I20,MX!I20,NL!I20,NZ!I20,NO!I20,PL!I20,PT!I20,SK!I20,SV!I20,ES!I20,SE!I20,CH!I20,UK!I20,US!I20,LT!I20,LV!I20,TR!I20)</f>
        <v>0.1590558161467894</v>
      </c>
      <c r="J20" s="149">
        <f>AVERAGE(AU!J20,AT!J20,BE!J20,CL!J20,CZ!J20,DK!J20,FI!J20,FR!J20,DE!J20,EE!J20,GR!J20,HU!J20,IS!J20,IE!J20,IL!J20,IT!J20,JP!J20,KR!J20,LU!J20,MX!J20,NL!J20,NZ!J20,NO!J20,PL!J20,PT!J20,SK!J20,SV!J20,ES!J20,SE!J20,CH!J20,UK!J20,US!J20,LT!J20,LV!J20,TR!J20)</f>
        <v>365.8619491178307</v>
      </c>
      <c r="K20" s="149">
        <f>AVERAGE(AU!K20,AT!K20,BE!K20,CL!K20,CZ!K20,DK!K20,FI!K20,FR!K20,DE!K20,EE!K20,GR!K20,HU!K20,IS!K20,IE!K20,IL!K20,IT!K20,JP!K20,KR!K20,LU!K20,MX!K20,NL!K20,NZ!K20,NO!K20,PL!K20,PT!K20,SK!K20,SV!K20,ES!K20,SE!K20,CH!K20,UK!K20,US!K20,LT!K20,LV!K20,TR!K20)</f>
        <v>7085.6249884007739</v>
      </c>
      <c r="L20" s="149">
        <f>AVERAGE(AU!L20,AT!L20,BE!L20,CL!L20,CZ!L20,DK!L20,FI!L20,FR!L20,DE!L20,EE!L20,GR!L20,HU!L20,IS!L20,IE!L20,IL!L20,IT!L20,JP!L20,KR!L20,LU!L20,MX!L20,NL!L20,NZ!L20,NO!L20,PL!L20,PT!L20,SK!L20,SV!L20,ES!L20,SE!L20,CH!L20,UK!L20,US!L20,LT!L20,LV!L20,TR!L20)</f>
        <v>8942.2612781716762</v>
      </c>
      <c r="M20" s="1"/>
      <c r="N20" s="41">
        <f>AVERAGE(AU!N20,AT!N20,BE!N20,CL!N20,CZ!N20,DK!N20,FI!N20,FR!N20,DE!N20,EE!N20,GR!N20,HU!N20,IS!N20,IE!N20,IL!N20,IT!N20,JP!N20,KR!N20,LU!N20,MX!N20,NL!N20,NZ!N20,NO!N20,PL!N20,PT!N20,SK!N20,SV!N20,ES!N20,SE!N20,CH!N20,UK!N20,US!N20,LT!N20,LV!N20,TR!N20)</f>
        <v>1682.4254347275803</v>
      </c>
      <c r="O20" s="41">
        <f>AVERAGE(AU!O20,AT!O20,BE!O20,CL!O20,CZ!O20,DK!O20,FI!O20,FR!O20,DE!O20,EE!O20,GR!O20,HU!O20,IS!O20,IE!O20,IL!O20,IT!O20,JP!O20,KR!O20,LU!O20,MX!O20,NL!O20,NZ!O20,NO!O20,PL!O20,PT!O20,SK!O20,SV!O20,ES!O20,SE!O20,CH!O20,UK!O20,US!O20,LT!O20,LV!O20,TR!O20)</f>
        <v>0.18295278357767275</v>
      </c>
      <c r="P20" s="41">
        <f>AVERAGE(AU!P20,AT!P20,BE!P20,CL!P20,CZ!P20,DK!P20,FI!P20,FR!P20,DE!P20,EE!P20,GR!P20,HU!P20,IS!P20,IE!P20,IL!P20,IT!P20,JP!P20,KR!P20,LU!P20,MX!P20,NL!P20,NZ!P20,NO!P20,PL!P20,PT!P20,SK!P20,SV!P20,ES!P20,SE!P20,CH!P20,UK!P20,US!P20,LT!P20,LV!P20,TR!P20)</f>
        <v>419.52124053951781</v>
      </c>
      <c r="Q20" s="41">
        <f>AVERAGE(AU!Q20,AT!Q20,BE!Q20,CL!Q20,CZ!Q20,DK!Q20,FI!Q20,FR!Q20,DE!Q20,EE!Q20,GR!Q20,HU!Q20,IS!Q20,IE!Q20,IL!Q20,IT!Q20,JP!Q20,KR!Q20,LU!Q20,MX!Q20,NL!Q20,NZ!Q20,NO!Q20,PL!Q20,PT!Q20,SK!Q20,SV!Q20,ES!Q20,SE!Q20,CH!Q20,UK!Q20,US!Q20,LT!Q20,LV!Q20,TR!Q20)</f>
        <v>7895.4036950491</v>
      </c>
      <c r="R20" s="41">
        <f>AVERAGE(AU!R20,AT!R20,BE!R20,CL!R20,CZ!R20,DK!R20,FI!R20,FR!R20,DE!R20,EE!R20,GR!R20,HU!R20,IS!R20,IE!R20,IL!R20,IT!R20,JP!R20,KR!R20,LU!R20,MX!R20,NL!R20,NZ!R20,NO!R20,PL!R20,PT!R20,SK!R20,SV!R20,ES!R20,SE!R20,CH!R20,UK!R20,US!R20,LT!R20,LV!R20,TR!R20)</f>
        <v>10182.052435230195</v>
      </c>
      <c r="S20" s="1"/>
      <c r="T20" s="41">
        <f>AVERAGE(AU!T20,AT!T20,BE!T20,CL!T20,CZ!T20,DK!T20,FI!T20,FR!T20,DE!T20,EE!T20,GR!T20,HU!T20,IS!T20,IE!T20,IL!T20,IT!T20,JP!T20,KR!T20,LU!T20,MX!T20,NL!T20,NZ!T20,NO!T20,PL!T20,PT!T20,SK!T20,SV!T20,ES!T20,SE!T20,CH!T20,UK!T20,US!T20,LT!T20,LV!T20,TR!T20)</f>
        <v>1955.3667876323614</v>
      </c>
      <c r="U20" s="41">
        <f>AVERAGE(AU!U20,AT!U20,BE!U20,CL!U20,CZ!U20,DK!U20,FI!U20,FR!U20,DE!U20,EE!U20,GR!U20,HU!U20,IS!U20,IE!U20,IL!U20,IT!U20,JP!U20,KR!U20,LU!U20,MX!U20,NL!U20,NZ!U20,NO!U20,PL!U20,PT!U20,SK!U20,SV!U20,ES!U20,SE!U20,CH!U20,UK!U20,US!U20,LT!U20,LV!U20,TR!U20)</f>
        <v>0.27809205568289458</v>
      </c>
      <c r="V20" s="41">
        <f>AVERAGE(AU!V20,AT!V20,BE!V20,CL!V20,CZ!V20,DK!V20,FI!V20,FR!V20,DE!V20,EE!V20,GR!V20,HU!V20,IS!V20,IE!V20,IL!V20,IT!V20,JP!V20,KR!V20,LU!V20,MX!V20,NL!V20,NZ!V20,NO!V20,PL!V20,PT!V20,SK!V20,SV!V20,ES!V20,SE!V20,CH!V20,UK!V20,US!V20,LT!V20,LV!V20,TR!V20)</f>
        <v>472.19676545288786</v>
      </c>
      <c r="W20" s="41">
        <f>AVERAGE(AU!W20,AT!W20,BE!W20,CL!W20,CZ!W20,DK!W20,FI!W20,FR!W20,DE!W20,EE!W20,GR!W20,HU!W20,IS!W20,IE!W20,IL!W20,IT!W20,JP!W20,KR!W20,LU!W20,MX!W20,NL!W20,NZ!W20,NO!W20,PL!W20,PT!W20,SK!W20,SV!W20,ES!W20,SE!W20,CH!W20,UK!W20,US!W20,LT!W20,LV!W20,TR!W20)</f>
        <v>8999.6154790334767</v>
      </c>
      <c r="X20" s="41">
        <f>AVERAGE(AU!X20,AT!X20,BE!X20,CL!X20,CZ!X20,DK!X20,FI!X20,FR!X20,DE!X20,EE!X20,GR!X20,HU!X20,IS!X20,IE!X20,IL!X20,IT!X20,JP!X20,KR!X20,LU!X20,MX!X20,NL!X20,NZ!X20,NO!X20,PL!X20,PT!X20,SK!X20,SV!X20,ES!X20,SE!X20,CH!X20,UK!X20,US!X20,LT!X20,LV!X20,TR!X20)</f>
        <v>11427.457124174411</v>
      </c>
      <c r="Z20" s="41">
        <f>AVERAGE(AU!Z20,AT!Z20,BE!Z20,CL!Z20,CZ!Z20,DK!Z20,FI!Z20,FR!Z20,DE!Z20,EE!Z20,GR!Z20,HU!Z20,IS!Z20,IE!Z20,IL!Z20,IT!Z20,JP!Z20,KR!Z20,LU!Z20,MX!Z20,NL!Z20,NZ!Z20,NO!Z20,PL!Z20,PT!Z20,SK!Z20,SV!Z20,ES!Z20,SE!Z20,CH!Z20,UK!Z20,US!Z20,LT!Z20,LV!Z20,TR!Z20)</f>
        <v>2100.1331732985409</v>
      </c>
      <c r="AA20" s="41">
        <f>AVERAGE(AU!AA20,AT!AA20,BE!AA20,CL!AA20,CZ!AA20,DK!AA20,FI!AA20,FR!AA20,DE!AA20,EE!AA20,GR!AA20,HU!AA20,IS!AA20,IE!AA20,IL!AA20,IT!AA20,JP!AA20,KR!AA20,LU!AA20,MX!AA20,NL!AA20,NZ!AA20,NO!AA20,PL!AA20,PT!AA20,SK!AA20,SV!AA20,ES!AA20,SE!AA20,CH!AA20,UK!AA20,US!AA20,LT!AA20,LV!AA20,TR!AA20)</f>
        <v>42.053762581215125</v>
      </c>
      <c r="AB20" s="41">
        <f>AVERAGE(AU!AB20,AT!AB20,BE!AB20,CL!AB20,CZ!AB20,DK!AB20,FI!AB20,FR!AB20,DE!AB20,EE!AB20,GR!AB20,HU!AB20,IS!AB20,IE!AB20,IL!AB20,IT!AB20,JP!AB20,KR!AB20,LU!AB20,MX!AB20,NL!AB20,NZ!AB20,NO!AB20,PL!AB20,PT!AB20,SK!AB20,SV!AB20,ES!AB20,SE!AB20,CH!AB20,UK!AB20,US!AB20,LT!AB20,LV!AB20,TR!AB20)</f>
        <v>447.22386985038764</v>
      </c>
      <c r="AC20" s="41">
        <f>AVERAGE(AU!AC20,AT!AC20,BE!AC20,CL!AC20,CZ!AC20,DK!AC20,FI!AC20,FR!AC20,DE!AC20,EE!AC20,GR!AC20,HU!AC20,IS!AC20,IE!AC20,IL!AC20,IT!AC20,JP!AC20,KR!AC20,LU!AC20,MX!AC20,NL!AC20,NZ!AC20,NO!AC20,PL!AC20,PT!AC20,SK!AC20,SV!AC20,ES!AC20,SE!AC20,CH!AC20,UK!AC20,US!AC20,LT!AC20,LV!AC20,TR!AC20)</f>
        <v>9289.367564800561</v>
      </c>
      <c r="AD20" s="41">
        <f>AVERAGE(AU!AD20,AT!AD20,BE!AD20,CL!AD20,CZ!AD20,DK!AD20,FI!AD20,FR!AD20,DE!AD20,EE!AD20,GR!AD20,HU!AD20,IS!AD20,IE!AD20,IL!AD20,IT!AD20,JP!AD20,KR!AD20,LU!AD20,MX!AD20,NL!AD20,NZ!AD20,NO!AD20,PL!AD20,PT!AD20,SK!AD20,SV!AD20,ES!AD20,SE!AD20,CH!AD20,UK!AD20,US!AD20,LT!AD20,LV!AD20,TR!AD20)</f>
        <v>11878.778370530703</v>
      </c>
      <c r="AF20" s="41">
        <f>AVERAGE(AU!AF20,AT!AF20,BE!AF20,CL!AF20,CZ!AF20,DK!AF20,FI!AF20,FR!AF20,DE!AF20,EE!AF20,GR!AF20,HU!AF20,IS!AF20,IE!AF20,IL!AF20,IT!AF20,JP!AF20,KR!AF20,LU!AF20,MX!AF20,NL!AF20,NZ!AF20,NO!AF20,PL!AF20,PT!AF20,SK!AF20,SV!AF20,ES!AF20,SE!AF20,CH!AF20,UK!AF20,US!AF20,LT!AF20,LV!AF20,TR!AF20)</f>
        <v>2157.336314790065</v>
      </c>
      <c r="AG20" s="41">
        <f>AVERAGE(AU!AG20,AT!AG20,BE!AG20,CL!AG20,CZ!AG20,DK!AG20,FI!AG20,FR!AG20,DE!AG20,EE!AG20,GR!AG20,HU!AG20,IS!AG20,IE!AG20,IL!AG20,IT!AG20,JP!AG20,KR!AG20,LU!AG20,MX!AG20,NL!AG20,NZ!AG20,NO!AG20,PL!AG20,PT!AG20,SK!AG20,SV!AG20,ES!AG20,SE!AG20,CH!AG20,UK!AG20,US!AG20,LT!AG20,LV!AG20,TR!AG20)</f>
        <v>22.789955443030934</v>
      </c>
      <c r="AH20" s="41">
        <f>AVERAGE(AU!AH20,AT!AH20,BE!AH20,CL!AH20,CZ!AH20,DK!AH20,FI!AH20,FR!AH20,DE!AH20,EE!AH20,GR!AH20,HU!AH20,IS!AH20,IE!AH20,IL!AH20,IT!AH20,JP!AH20,KR!AH20,LU!AH20,MX!AH20,NL!AH20,NZ!AH20,NO!AH20,PL!AH20,PT!AH20,SK!AH20,SV!AH20,ES!AH20,SE!AH20,CH!AH20,UK!AH20,US!AH20,LT!AH20,LV!AH20,TR!AH20)</f>
        <v>503.98552181539719</v>
      </c>
      <c r="AI20" s="41">
        <f>AVERAGE(AU!AI20,AT!AI20,BE!AI20,CL!AI20,CZ!AI20,DK!AI20,FI!AI20,FR!AI20,DE!AI20,EE!AI20,GR!AI20,HU!AI20,IS!AI20,IE!AI20,IL!AI20,IT!AI20,JP!AI20,KR!AI20,LU!AI20,MX!AI20,NL!AI20,NZ!AI20,NO!AI20,PL!AI20,PT!AI20,SK!AI20,SV!AI20,ES!AI20,SE!AI20,CH!AI20,UK!AI20,US!AI20,LT!AI20,LV!AI20,TR!AI20)</f>
        <v>9618.3283964022776</v>
      </c>
      <c r="AJ20" s="41">
        <f>AVERAGE(AU!AJ20,AT!AJ20,BE!AJ20,CL!AJ20,CZ!AJ20,DK!AJ20,FI!AJ20,FR!AJ20,DE!AJ20,EE!AJ20,GR!AJ20,HU!AJ20,IS!AJ20,IE!AJ20,IL!AJ20,IT!AJ20,JP!AJ20,KR!AJ20,LU!AJ20,MX!AJ20,NL!AJ20,NZ!AJ20,NO!AJ20,PL!AJ20,PT!AJ20,SK!AJ20,SV!AJ20,ES!AJ20,SE!AJ20,CH!AJ20,UK!AJ20,US!AJ20,LT!AJ20,LV!AJ20,TR!AJ20)</f>
        <v>12302.440188450773</v>
      </c>
      <c r="AL20" s="41"/>
      <c r="AM20" s="41"/>
      <c r="AN20" s="41"/>
      <c r="AO20" s="41"/>
      <c r="AP20" s="41"/>
      <c r="AR20" s="41">
        <f>AVERAGE(AU!AR20,AT!AR20,BE!AR20,CL!AR20,CZ!AR20,DK!AR20,FI!AR20,FR!AR20,DE!AR20,EE!AR20,GR!AR20,HU!AR20,IS!AR20,IE!AR20,IL!AR20,IT!AR20,JP!AR20,KR!AR20,LU!AR20,MX!AR20,NL!AR20,NZ!AR20,NO!AR20,PL!AR20,PT!AR20,SK!AR20,SV!AR20,ES!AR20,SE!AR20,CH!AR20,UK!AR20,US!AR20,LT!AR20,LV!AR20,TR!AR20)</f>
        <v>2333.4260247896186</v>
      </c>
      <c r="AS20" s="41">
        <f>AVERAGE(AU!AS20,AT!AS20,BE!AS20,CL!AS20,CZ!AS20,DK!AS20,FI!AS20,FR!AS20,DE!AS20,EE!AS20,GR!AS20,HU!AS20,IS!AS20,IE!AS20,IL!AS20,IT!AS20,JP!AS20,KR!AS20,LU!AS20,MX!AS20,NL!AS20,NZ!AS20,NO!AS20,PL!AS20,PT!AS20,SK!AS20,SV!AS20,ES!AS20,SE!AS20,CH!AS20,UK!AS20,US!AS20,LT!AS20,LV!AS20,TR!AS20)</f>
        <v>28.380444820160733</v>
      </c>
      <c r="AT20" s="41">
        <f>AVERAGE(AU!AT20,AT!AT20,BE!AT20,CL!AT20,CZ!AT20,DK!AT20,FI!AT20,FR!AT20,DE!AT20,EE!AT20,GR!AT20,HU!AT20,IS!AT20,IE!AT20,IL!AT20,IT!AT20,JP!AT20,KR!AT20,LU!AT20,MX!AT20,NL!AT20,NZ!AT20,NO!AT20,PL!AT20,PT!AT20,SK!AT20,SV!AT20,ES!AT20,SE!AT20,CH!AT20,UK!AT20,US!AT20,LT!AT20,LV!AT20,TR!AT20)</f>
        <v>634.72018929329113</v>
      </c>
      <c r="AU20" s="41">
        <f>AVERAGE(AU!AU20,AT!AU20,BE!AU20,CL!AU20,CZ!AU20,DK!AU20,FI!AU20,FR!AU20,DE!AU20,EE!AU20,GR!AU20,HU!AU20,IS!AU20,IE!AU20,IL!AU20,IT!AU20,JP!AU20,KR!AU20,LU!AU20,MX!AU20,NL!AU20,NZ!AU20,NO!AU20,PL!AU20,PT!AU20,SK!AU20,SV!AU20,ES!AU20,SE!AU20,CH!AU20,UK!AU20,US!AU20,LT!AU20,LV!AU20,TR!AU20)</f>
        <v>11095.923598074414</v>
      </c>
      <c r="AV20" s="41">
        <f>AVERAGE(AU!AV20,AT!AV20,BE!AV20,CL!AV20,CZ!AV20,DK!AV20,FI!AV20,FR!AV20,DE!AV20,EE!AV20,GR!AV20,HU!AV20,IS!AV20,IE!AV20,IL!AV20,IT!AV20,JP!AV20,KR!AV20,LU!AV20,MX!AV20,NL!AV20,NZ!AV20,NO!AV20,PL!AV20,PT!AV20,SK!AV20,SV!AV20,ES!AV20,SE!AV20,CH!AV20,UK!AV20,US!AV20,LT!AV20,LV!AV20,TR!AV20)</f>
        <v>14092.450256977483</v>
      </c>
    </row>
    <row r="21" spans="1:48" x14ac:dyDescent="0.2">
      <c r="A21" s="42">
        <v>16</v>
      </c>
      <c r="B21" s="151">
        <f>AVERAGE(AU!B21,AT!B21,BE!B21,CL!B21,CZ!B21,DK!B21,FI!B21,FR!B21,DE!B21,EE!B21,GR!B21,HU!B21,IS!B21,IE!B21,IL!B21,IT!B21,JP!B21,KR!B21,LU!B21,MX!B21,NL!B21,NZ!B21,NO!B21,PL!B21,PT!B21,SK!B21,SV!B21,ES!B21,SE!B21,CH!B21,UK!B21,US!B21,LT!B21,LV!B21,TR!B21)</f>
        <v>1450.9095955928385</v>
      </c>
      <c r="C21" s="151">
        <f>AVERAGE(AU!C21,AT!C21,BE!C21,CL!C21,CZ!C21,DK!C21,FI!C21,FR!C21,DE!C21,EE!C21,GR!C21,HU!C21,IS!C21,IE!C21,IL!C21,IT!C21,JP!C21,KR!C21,LU!C21,MX!C21,NL!C21,NZ!C21,NO!C21,PL!C21,PT!C21,SK!C21,SV!C21,ES!C21,SE!C21,CH!C21,UK!C21,US!C21,LT!C21,LV!C21,TR!C21)</f>
        <v>2.7788404218637069E-2</v>
      </c>
      <c r="D21" s="151">
        <f>AVERAGE(AU!D21,AT!D21,BE!D21,CL!D21,CZ!D21,DK!D21,FI!D21,FR!D21,DE!D21,EE!D21,GR!D21,HU!D21,IS!D21,IE!D21,IL!D21,IT!D21,JP!D21,KR!D21,LU!D21,MX!D21,NL!D21,NZ!D21,NO!D21,PL!D21,PT!D21,SK!D21,SV!D21,ES!D21,SE!D21,CH!D21,UK!D21,US!D21,LT!D21,LV!D21,TR!D21)</f>
        <v>395.09327449208325</v>
      </c>
      <c r="E21" s="151">
        <f>AVERAGE(AU!E21,AT!E21,BE!E21,CL!E21,CZ!E21,DK!E21,FI!E21,FR!E21,DE!E21,EE!E21,GR!E21,HU!E21,IS!E21,IE!E21,IL!E21,IT!E21,JP!E21,KR!E21,LU!E21,MX!E21,NL!E21,NZ!E21,NO!E21,PL!E21,PT!E21,SK!E21,SV!E21,ES!E21,SE!E21,CH!E21,UK!E21,US!E21,LT!E21,LV!E21,TR!E21)</f>
        <v>6663.591937050177</v>
      </c>
      <c r="F21" s="151">
        <f>AVERAGE(AU!F21,AT!F21,BE!F21,CL!F21,CZ!F21,DK!F21,FI!F21,FR!F21,DE!F21,EE!F21,GR!F21,HU!F21,IS!F21,IE!F21,IL!F21,IT!F21,JP!F21,KR!F21,LU!F21,MX!F21,NL!F21,NZ!F21,NO!F21,PL!F21,PT!F21,SK!F21,SV!F21,ES!F21,SE!F21,CH!F21,UK!F21,US!F21,LT!F21,LV!F21,TR!F21)</f>
        <v>8509.6225955393184</v>
      </c>
      <c r="G21" s="154"/>
      <c r="H21" s="151">
        <f>AVERAGE(AU!H21,AT!H21,BE!H21,CL!H21,CZ!H21,DK!H21,FI!H21,FR!H21,DE!H21,EE!H21,GR!H21,HU!H21,IS!H21,IE!H21,IL!H21,IT!H21,JP!H21,KR!H21,LU!H21,MX!H21,NL!H21,NZ!H21,NO!H21,PL!H21,PT!H21,SK!H21,SV!H21,ES!H21,SE!H21,CH!H21,UK!H21,US!H21,LT!H21,LV!H21,TR!H21)</f>
        <v>1445.6617399221777</v>
      </c>
      <c r="I21" s="151">
        <f>AVERAGE(AU!I21,AT!I21,BE!I21,CL!I21,CZ!I21,DK!I21,FI!I21,FR!I21,DE!I21,EE!I21,GR!I21,HU!I21,IS!I21,IE!I21,IL!I21,IT!I21,JP!I21,KR!I21,LU!I21,MX!I21,NL!I21,NZ!I21,NO!I21,PL!I21,PT!I21,SK!I21,SV!I21,ES!I21,SE!I21,CH!I21,UK!I21,US!I21,LT!I21,LV!I21,TR!I21)</f>
        <v>0.14486784718263962</v>
      </c>
      <c r="J21" s="151">
        <f>AVERAGE(AU!J21,AT!J21,BE!J21,CL!J21,CZ!J21,DK!J21,FI!J21,FR!J21,DE!J21,EE!J21,GR!J21,HU!J21,IS!J21,IE!J21,IL!J21,IT!J21,JP!J21,KR!J21,LU!J21,MX!J21,NL!J21,NZ!J21,NO!J21,PL!J21,PT!J21,SK!J21,SV!J21,ES!J21,SE!J21,CH!J21,UK!J21,US!J21,LT!J21,LV!J21,TR!J21)</f>
        <v>387.75017859641963</v>
      </c>
      <c r="K21" s="151">
        <f>AVERAGE(AU!K21,AT!K21,BE!K21,CL!K21,CZ!K21,DK!K21,FI!K21,FR!K21,DE!K21,EE!K21,GR!K21,HU!K21,IS!K21,IE!K21,IL!K21,IT!K21,JP!K21,KR!K21,LU!K21,MX!K21,NL!K21,NZ!K21,NO!K21,PL!K21,PT!K21,SK!K21,SV!K21,ES!K21,SE!K21,CH!K21,UK!K21,US!K21,LT!K21,LV!K21,TR!K21)</f>
        <v>6747.3600097460194</v>
      </c>
      <c r="L21" s="151">
        <f>AVERAGE(AU!L21,AT!L21,BE!L21,CL!L21,CZ!L21,DK!L21,FI!L21,FR!L21,DE!L21,EE!L21,GR!L21,HU!L21,IS!L21,IE!L21,IL!L21,IT!L21,JP!L21,KR!L21,LU!L21,MX!L21,NL!L21,NZ!L21,NO!L21,PL!L21,PT!L21,SK!L21,SV!L21,ES!L21,SE!L21,CH!L21,UK!L21,US!L21,LT!L21,LV!L21,TR!L21)</f>
        <v>8580.9167961117982</v>
      </c>
      <c r="M21" s="119"/>
      <c r="N21" s="43">
        <f>AVERAGE(AU!N21,AT!N21,BE!N21,CL!N21,CZ!N21,DK!N21,FI!N21,FR!N21,DE!N21,EE!N21,GR!N21,HU!N21,IS!N21,IE!N21,IL!N21,IT!N21,JP!N21,KR!N21,LU!N21,MX!N21,NL!N21,NZ!N21,NO!N21,PL!N21,PT!N21,SK!N21,SV!N21,ES!N21,SE!N21,CH!N21,UK!N21,US!N21,LT!N21,LV!N21,TR!N21)</f>
        <v>1640.5037932072589</v>
      </c>
      <c r="O21" s="43">
        <f>AVERAGE(AU!O21,AT!O21,BE!O21,CL!O21,CZ!O21,DK!O21,FI!O21,FR!O21,DE!O21,EE!O21,GR!O21,HU!O21,IS!O21,IE!O21,IL!O21,IT!O21,JP!O21,KR!O21,LU!O21,MX!O21,NL!O21,NZ!O21,NO!O21,PL!O21,PT!O21,SK!O21,SV!O21,ES!O21,SE!O21,CH!O21,UK!O21,US!O21,LT!O21,LV!O21,TR!O21)</f>
        <v>0.16460206877715219</v>
      </c>
      <c r="P21" s="43">
        <f>AVERAGE(AU!P21,AT!P21,BE!P21,CL!P21,CZ!P21,DK!P21,FI!P21,FR!P21,DE!P21,EE!P21,GR!P21,HU!P21,IS!P21,IE!P21,IL!P21,IT!P21,JP!P21,KR!P21,LU!P21,MX!P21,NL!P21,NZ!P21,NO!P21,PL!P21,PT!P21,SK!P21,SV!P21,ES!P21,SE!P21,CH!P21,UK!P21,US!P21,LT!P21,LV!P21,TR!P21)</f>
        <v>440.78977971736697</v>
      </c>
      <c r="Q21" s="43">
        <f>AVERAGE(AU!Q21,AT!Q21,BE!Q21,CL!Q21,CZ!Q21,DK!Q21,FI!Q21,FR!Q21,DE!Q21,EE!Q21,GR!Q21,HU!Q21,IS!Q21,IE!Q21,IL!Q21,IT!Q21,JP!Q21,KR!Q21,LU!Q21,MX!Q21,NL!Q21,NZ!Q21,NO!Q21,PL!Q21,PT!Q21,SK!Q21,SV!Q21,ES!Q21,SE!Q21,CH!Q21,UK!Q21,US!Q21,LT!Q21,LV!Q21,TR!Q21)</f>
        <v>7517.9976289381448</v>
      </c>
      <c r="R21" s="43">
        <f>AVERAGE(AU!R21,AT!R21,BE!R21,CL!R21,CZ!R21,DK!R21,FI!R21,FR!R21,DE!R21,EE!R21,GR!R21,HU!R21,IS!R21,IE!R21,IL!R21,IT!R21,JP!R21,KR!R21,LU!R21,MX!R21,NL!R21,NZ!R21,NO!R21,PL!R21,PT!R21,SK!R21,SV!R21,ES!R21,SE!R21,CH!R21,UK!R21,US!R21,LT!R21,LV!R21,TR!R21)</f>
        <v>9775.9658177979054</v>
      </c>
      <c r="S21" s="1"/>
      <c r="T21" s="43">
        <f>AVERAGE(AU!T21,AT!T21,BE!T21,CL!T21,CZ!T21,DK!T21,FI!T21,FR!T21,DE!T21,EE!T21,GR!T21,HU!T21,IS!T21,IE!T21,IL!T21,IT!T21,JP!T21,KR!T21,LU!T21,MX!T21,NL!T21,NZ!T21,NO!T21,PL!T21,PT!T21,SK!T21,SV!T21,ES!T21,SE!T21,CH!T21,UK!T21,US!T21,LT!T21,LV!T21,TR!T21)</f>
        <v>1899.0888365218043</v>
      </c>
      <c r="U21" s="43">
        <f>AVERAGE(AU!U21,AT!U21,BE!U21,CL!U21,CZ!U21,DK!U21,FI!U21,FR!U21,DE!U21,EE!U21,GR!U21,HU!U21,IS!U21,IE!U21,IL!U21,IT!U21,JP!U21,KR!U21,LU!U21,MX!U21,NL!U21,NZ!U21,NO!U21,PL!U21,PT!U21,SK!U21,SV!U21,ES!U21,SE!U21,CH!U21,UK!U21,US!U21,LT!U21,LV!U21,TR!U21)</f>
        <v>0.25428279603995907</v>
      </c>
      <c r="V21" s="43">
        <f>AVERAGE(AU!V21,AT!V21,BE!V21,CL!V21,CZ!V21,DK!V21,FI!V21,FR!V21,DE!V21,EE!V21,GR!V21,HU!V21,IS!V21,IE!V21,IL!V21,IT!V21,JP!V21,KR!V21,LU!V21,MX!V21,NL!V21,NZ!V21,NO!V21,PL!V21,PT!V21,SK!V21,SV!V21,ES!V21,SE!V21,CH!V21,UK!V21,US!V21,LT!V21,LV!V21,TR!V21)</f>
        <v>481.16784355654477</v>
      </c>
      <c r="W21" s="43">
        <f>AVERAGE(AU!W21,AT!W21,BE!W21,CL!W21,CZ!W21,DK!W21,FI!W21,FR!W21,DE!W21,EE!W21,GR!W21,HU!W21,IS!W21,IE!W21,IL!W21,IT!W21,JP!W21,KR!W21,LU!W21,MX!W21,NL!W21,NZ!W21,NO!W21,PL!W21,PT!W21,SK!W21,SV!W21,ES!W21,SE!W21,CH!W21,UK!W21,US!W21,LT!W21,LV!W21,TR!W21)</f>
        <v>8610.0325620726908</v>
      </c>
      <c r="X21" s="43">
        <f>AVERAGE(AU!X21,AT!X21,BE!X21,CL!X21,CZ!X21,DK!X21,FI!X21,FR!X21,DE!X21,EE!X21,GR!X21,HU!X21,IS!X21,IE!X21,IL!X21,IT!X21,JP!X21,KR!X21,LU!X21,MX!X21,NL!X21,NZ!X21,NO!X21,PL!X21,PT!X21,SK!X21,SV!X21,ES!X21,SE!X21,CH!X21,UK!X21,US!X21,LT!X21,LV!X21,TR!X21)</f>
        <v>10990.543524947079</v>
      </c>
      <c r="Z21" s="43">
        <f>AVERAGE(AU!Z21,AT!Z21,BE!Z21,CL!Z21,CZ!Z21,DK!Z21,FI!Z21,FR!Z21,DE!Z21,EE!Z21,GR!Z21,HU!Z21,IS!Z21,IE!Z21,IL!Z21,IT!Z21,JP!Z21,KR!Z21,LU!Z21,MX!Z21,NL!Z21,NZ!Z21,NO!Z21,PL!Z21,PT!Z21,SK!Z21,SV!Z21,ES!Z21,SE!Z21,CH!Z21,UK!Z21,US!Z21,LT!Z21,LV!Z21,TR!Z21)</f>
        <v>2011.5387792431973</v>
      </c>
      <c r="AA21" s="43">
        <f>AVERAGE(AU!AA21,AT!AA21,BE!AA21,CL!AA21,CZ!AA21,DK!AA21,FI!AA21,FR!AA21,DE!AA21,EE!AA21,GR!AA21,HU!AA21,IS!AA21,IE!AA21,IL!AA21,IT!AA21,JP!AA21,KR!AA21,LU!AA21,MX!AA21,NL!AA21,NZ!AA21,NO!AA21,PL!AA21,PT!AA21,SK!AA21,SV!AA21,ES!AA21,SE!AA21,CH!AA21,UK!AA21,US!AA21,LT!AA21,LV!AA21,TR!AA21)</f>
        <v>39.778604915290067</v>
      </c>
      <c r="AB21" s="43">
        <f>AVERAGE(AU!AB21,AT!AB21,BE!AB21,CL!AB21,CZ!AB21,DK!AB21,FI!AB21,FR!AB21,DE!AB21,EE!AB21,GR!AB21,HU!AB21,IS!AB21,IE!AB21,IL!AB21,IT!AB21,JP!AB21,KR!AB21,LU!AB21,MX!AB21,NL!AB21,NZ!AB21,NO!AB21,PL!AB21,PT!AB21,SK!AB21,SV!AB21,ES!AB21,SE!AB21,CH!AB21,UK!AB21,US!AB21,LT!AB21,LV!AB21,TR!AB21)</f>
        <v>447.74503794811039</v>
      </c>
      <c r="AC21" s="43">
        <f>AVERAGE(AU!AC21,AT!AC21,BE!AC21,CL!AC21,CZ!AC21,DK!AC21,FI!AC21,FR!AC21,DE!AC21,EE!AC21,GR!AC21,HU!AC21,IS!AC21,IE!AC21,IL!AC21,IT!AC21,JP!AC21,KR!AC21,LU!AC21,MX!AC21,NL!AC21,NZ!AC21,NO!AC21,PL!AC21,PT!AC21,SK!AC21,SV!AC21,ES!AC21,SE!AC21,CH!AC21,UK!AC21,US!AC21,LT!AC21,LV!AC21,TR!AC21)</f>
        <v>8974.9414560994592</v>
      </c>
      <c r="AD21" s="43">
        <f>AVERAGE(AU!AD21,AT!AD21,BE!AD21,CL!AD21,CZ!AD21,DK!AD21,FI!AD21,FR!AD21,DE!AD21,EE!AD21,GR!AD21,HU!AD21,IS!AD21,IE!AD21,IL!AD21,IT!AD21,JP!AD21,KR!AD21,LU!AD21,MX!AD21,NL!AD21,NZ!AD21,NO!AD21,PL!AD21,PT!AD21,SK!AD21,SV!AD21,ES!AD21,SE!AD21,CH!AD21,UK!AD21,US!AD21,LT!AD21,LV!AD21,TR!AD21)</f>
        <v>11474.003878206058</v>
      </c>
      <c r="AF21" s="43">
        <f>AVERAGE(AU!AF21,AT!AF21,BE!AF21,CL!AF21,CZ!AF21,DK!AF21,FI!AF21,FR!AF21,DE!AF21,EE!AF21,GR!AF21,HU!AF21,IS!AF21,IE!AF21,IL!AF21,IT!AF21,JP!AF21,KR!AF21,LU!AF21,MX!AF21,NL!AF21,NZ!AF21,NO!AF21,PL!AF21,PT!AF21,SK!AF21,SV!AF21,ES!AF21,SE!AF21,CH!AF21,UK!AF21,US!AF21,LT!AF21,LV!AF21,TR!AF21)</f>
        <v>2048.5674240150697</v>
      </c>
      <c r="AG21" s="43">
        <f>AVERAGE(AU!AG21,AT!AG21,BE!AG21,CL!AG21,CZ!AG21,DK!AG21,FI!AG21,FR!AG21,DE!AG21,EE!AG21,GR!AG21,HU!AG21,IS!AG21,IE!AG21,IL!AG21,IT!AG21,JP!AG21,KR!AG21,LU!AG21,MX!AG21,NL!AG21,NZ!AG21,NO!AG21,PL!AG21,PT!AG21,SK!AG21,SV!AG21,ES!AG21,SE!AG21,CH!AG21,UK!AG21,US!AG21,LT!AG21,LV!AG21,TR!AG21)</f>
        <v>21.255175386186416</v>
      </c>
      <c r="AH21" s="43">
        <f>AVERAGE(AU!AH21,AT!AH21,BE!AH21,CL!AH21,CZ!AH21,DK!AH21,FI!AH21,FR!AH21,DE!AH21,EE!AH21,GR!AH21,HU!AH21,IS!AH21,IE!AH21,IL!AH21,IT!AH21,JP!AH21,KR!AH21,LU!AH21,MX!AH21,NL!AH21,NZ!AH21,NO!AH21,PL!AH21,PT!AH21,SK!AH21,SV!AH21,ES!AH21,SE!AH21,CH!AH21,UK!AH21,US!AH21,LT!AH21,LV!AH21,TR!AH21)</f>
        <v>504.4867670316886</v>
      </c>
      <c r="AI21" s="43">
        <f>AVERAGE(AU!AI21,AT!AI21,BE!AI21,CL!AI21,CZ!AI21,DK!AI21,FI!AI21,FR!AI21,DE!AI21,EE!AI21,GR!AI21,HU!AI21,IS!AI21,IE!AI21,IL!AI21,IT!AI21,JP!AI21,KR!AI21,LU!AI21,MX!AI21,NL!AI21,NZ!AI21,NO!AI21,PL!AI21,PT!AI21,SK!AI21,SV!AI21,ES!AI21,SE!AI21,CH!AI21,UK!AI21,US!AI21,LT!AI21,LV!AI21,TR!AI21)</f>
        <v>9219.4026534692766</v>
      </c>
      <c r="AJ21" s="43">
        <f>AVERAGE(AU!AJ21,AT!AJ21,BE!AJ21,CL!AJ21,CZ!AJ21,DK!AJ21,FI!AJ21,FR!AJ21,DE!AJ21,EE!AJ21,GR!AJ21,HU!AJ21,IS!AJ21,IE!AJ21,IL!AJ21,IT!AJ21,JP!AJ21,KR!AJ21,LU!AJ21,MX!AJ21,NL!AJ21,NZ!AJ21,NO!AJ21,PL!AJ21,PT!AJ21,SK!AJ21,SV!AJ21,ES!AJ21,SE!AJ21,CH!AJ21,UK!AJ21,US!AJ21,LT!AJ21,LV!AJ21,TR!AJ21)</f>
        <v>11793.712019902223</v>
      </c>
      <c r="AL21" s="43"/>
      <c r="AM21" s="43"/>
      <c r="AN21" s="43"/>
      <c r="AO21" s="43"/>
      <c r="AP21" s="43"/>
      <c r="AR21" s="43">
        <f>AVERAGE(AU!AR21,AT!AR21,BE!AR21,CL!AR21,CZ!AR21,DK!AR21,FI!AR21,FR!AR21,DE!AR21,EE!AR21,GR!AR21,HU!AR21,IS!AR21,IE!AR21,IL!AR21,IT!AR21,JP!AR21,KR!AR21,LU!AR21,MX!AR21,NL!AR21,NZ!AR21,NO!AR21,PL!AR21,PT!AR21,SK!AR21,SV!AR21,ES!AR21,SE!AR21,CH!AR21,UK!AR21,US!AR21,LT!AR21,LV!AR21,TR!AR21)</f>
        <v>2282.784305982776</v>
      </c>
      <c r="AS21" s="43">
        <f>AVERAGE(AU!AS21,AT!AS21,BE!AS21,CL!AS21,CZ!AS21,DK!AS21,FI!AS21,FR!AS21,DE!AS21,EE!AS21,GR!AS21,HU!AS21,IS!AS21,IE!AS21,IL!AS21,IT!AS21,JP!AS21,KR!AS21,LU!AS21,MX!AS21,NL!AS21,NZ!AS21,NO!AS21,PL!AS21,PT!AS21,SK!AS21,SV!AS21,ES!AS21,SE!AS21,CH!AS21,UK!AS21,US!AS21,LT!AS21,LV!AS21,TR!AS21)</f>
        <v>22.667372154565605</v>
      </c>
      <c r="AT21" s="43">
        <f>AVERAGE(AU!AT21,AT!AT21,BE!AT21,CL!AT21,CZ!AT21,DK!AT21,FI!AT21,FR!AT21,DE!AT21,EE!AT21,GR!AT21,HU!AT21,IS!AT21,IE!AT21,IL!AT21,IT!AT21,JP!AT21,KR!AT21,LU!AT21,MX!AT21,NL!AT21,NZ!AT21,NO!AT21,PL!AT21,PT!AT21,SK!AT21,SV!AT21,ES!AT21,SE!AT21,CH!AT21,UK!AT21,US!AT21,LT!AT21,LV!AT21,TR!AT21)</f>
        <v>643.11502787408233</v>
      </c>
      <c r="AU21" s="43">
        <f>AVERAGE(AU!AU21,AT!AU21,BE!AU21,CL!AU21,CZ!AU21,DK!AU21,FI!AU21,FR!AU21,DE!AU21,EE!AU21,GR!AU21,HU!AU21,IS!AU21,IE!AU21,IL!AU21,IT!AU21,JP!AU21,KR!AU21,LU!AU21,MX!AU21,NL!AU21,NZ!AU21,NO!AU21,PL!AU21,PT!AU21,SK!AU21,SV!AU21,ES!AU21,SE!AU21,CH!AU21,UK!AU21,US!AU21,LT!AU21,LV!AU21,TR!AU21)</f>
        <v>10722.77023991406</v>
      </c>
      <c r="AV21" s="43">
        <f>AVERAGE(AU!AV21,AT!AV21,BE!AV21,CL!AV21,CZ!AV21,DK!AV21,FI!AV21,FR!AV21,DE!AV21,EE!AV21,GR!AV21,HU!AV21,IS!AV21,IE!AV21,IL!AV21,IT!AV21,JP!AV21,KR!AV21,LU!AV21,MX!AV21,NL!AV21,NZ!AV21,NO!AV21,PL!AV21,PT!AV21,SK!AV21,SV!AV21,ES!AV21,SE!AV21,CH!AV21,UK!AV21,US!AV21,LT!AV21,LV!AV21,TR!AV21)</f>
        <v>13661.197486461455</v>
      </c>
    </row>
    <row r="22" spans="1:48" x14ac:dyDescent="0.2">
      <c r="A22" s="40">
        <v>17</v>
      </c>
      <c r="B22" s="149">
        <f>AVERAGE(AU!B22,AT!B22,BE!B22,CL!B22,CZ!B22,DK!B22,FI!B22,FR!B22,DE!B22,EE!B22,GR!B22,HU!B22,IS!B22,IE!B22,IL!B22,IT!B22,JP!B22,KR!B22,LU!B22,MX!B22,NL!B22,NZ!B22,NO!B22,PL!B22,PT!B22,SK!B22,SV!B22,ES!B22,SE!B22,CH!B22,UK!B22,US!B22,LT!B22,LV!B22,TR!B22)</f>
        <v>1326.1047387109336</v>
      </c>
      <c r="C22" s="149">
        <f>AVERAGE(AU!C22,AT!C22,BE!C22,CL!C22,CZ!C22,DK!C22,FI!C22,FR!C22,DE!C22,EE!C22,GR!C22,HU!C22,IS!C22,IE!C22,IL!C22,IT!C22,JP!C22,KR!C22,LU!C22,MX!C22,NL!C22,NZ!C22,NO!C22,PL!C22,PT!C22,SK!C22,SV!C22,ES!C22,SE!C22,CH!C22,UK!C22,US!C22,LT!C22,LV!C22,TR!C22)</f>
        <v>3.0853835755273055E-2</v>
      </c>
      <c r="D22" s="149">
        <f>AVERAGE(AU!D22,AT!D22,BE!D22,CL!D22,CZ!D22,DK!D22,FI!D22,FR!D22,DE!D22,EE!D22,GR!D22,HU!D22,IS!D22,IE!D22,IL!D22,IT!D22,JP!D22,KR!D22,LU!D22,MX!D22,NL!D22,NZ!D22,NO!D22,PL!D22,PT!D22,SK!D22,SV!D22,ES!D22,SE!D22,CH!D22,UK!D22,US!D22,LT!D22,LV!D22,TR!D22)</f>
        <v>396.98909535381165</v>
      </c>
      <c r="E22" s="149">
        <f>AVERAGE(AU!E22,AT!E22,BE!E22,CL!E22,CZ!E22,DK!E22,FI!E22,FR!E22,DE!E22,EE!E22,GR!E22,HU!E22,IS!E22,IE!E22,IL!E22,IT!E22,JP!E22,KR!E22,LU!E22,MX!E22,NL!E22,NZ!E22,NO!E22,PL!E22,PT!E22,SK!E22,SV!E22,ES!E22,SE!E22,CH!E22,UK!E22,US!E22,LT!E22,LV!E22,TR!E22)</f>
        <v>6230.3823446114566</v>
      </c>
      <c r="F22" s="149">
        <f>AVERAGE(AU!F22,AT!F22,BE!F22,CL!F22,CZ!F22,DK!F22,FI!F22,FR!F22,DE!F22,EE!F22,GR!F22,HU!F22,IS!F22,IE!F22,IL!F22,IT!F22,JP!F22,KR!F22,LU!F22,MX!F22,NL!F22,NZ!F22,NO!F22,PL!F22,PT!F22,SK!F22,SV!F22,ES!F22,SE!F22,CH!F22,UK!F22,US!F22,LT!F22,LV!F22,TR!F22)</f>
        <v>7953.5070325119586</v>
      </c>
      <c r="G22" s="150"/>
      <c r="H22" s="149">
        <f>AVERAGE(AU!H22,AT!H22,BE!H22,CL!H22,CZ!H22,DK!H22,FI!H22,FR!H22,DE!H22,EE!H22,GR!H22,HU!H22,IS!H22,IE!H22,IL!H22,IT!H22,JP!H22,KR!H22,LU!H22,MX!H22,NL!H22,NZ!H22,NO!H22,PL!H22,PT!H22,SK!H22,SV!H22,ES!H22,SE!H22,CH!H22,UK!H22,US!H22,LT!H22,LV!H22,TR!H22)</f>
        <v>1327.6224630356689</v>
      </c>
      <c r="I22" s="149">
        <f>AVERAGE(AU!I22,AT!I22,BE!I22,CL!I22,CZ!I22,DK!I22,FI!I22,FR!I22,DE!I22,EE!I22,GR!I22,HU!I22,IS!I22,IE!I22,IL!I22,IT!I22,JP!I22,KR!I22,LU!I22,MX!I22,NL!I22,NZ!I22,NO!I22,PL!I22,PT!I22,SK!I22,SV!I22,ES!I22,SE!I22,CH!I22,UK!I22,US!I22,LT!I22,LV!I22,TR!I22)</f>
        <v>0.12441908070919211</v>
      </c>
      <c r="J22" s="149">
        <f>AVERAGE(AU!J22,AT!J22,BE!J22,CL!J22,CZ!J22,DK!J22,FI!J22,FR!J22,DE!J22,EE!J22,GR!J22,HU!J22,IS!J22,IE!J22,IL!J22,IT!J22,JP!J22,KR!J22,LU!J22,MX!J22,NL!J22,NZ!J22,NO!J22,PL!J22,PT!J22,SK!J22,SV!J22,ES!J22,SE!J22,CH!J22,UK!J22,US!J22,LT!J22,LV!J22,TR!J22)</f>
        <v>391.95358938470207</v>
      </c>
      <c r="K22" s="149">
        <f>AVERAGE(AU!K22,AT!K22,BE!K22,CL!K22,CZ!K22,DK!K22,FI!K22,FR!K22,DE!K22,EE!K22,GR!K22,HU!K22,IS!K22,IE!K22,IL!K22,IT!K22,JP!K22,KR!K22,LU!K22,MX!K22,NL!K22,NZ!K22,NO!K22,PL!K22,PT!K22,SK!K22,SV!K22,ES!K22,SE!K22,CH!K22,UK!K22,US!K22,LT!K22,LV!K22,TR!K22)</f>
        <v>6354.5262761225285</v>
      </c>
      <c r="L22" s="149">
        <f>AVERAGE(AU!L22,AT!L22,BE!L22,CL!L22,CZ!L22,DK!L22,FI!L22,FR!L22,DE!L22,EE!L22,GR!L22,HU!L22,IS!L22,IE!L22,IL!L22,IT!L22,JP!L22,KR!L22,LU!L22,MX!L22,NL!L22,NZ!L22,NO!L22,PL!L22,PT!L22,SK!L22,SV!L22,ES!L22,SE!L22,CH!L22,UK!L22,US!L22,LT!L22,LV!L22,TR!L22)</f>
        <v>8074.2267476236057</v>
      </c>
      <c r="M22" s="1"/>
      <c r="N22" s="41">
        <f>AVERAGE(AU!N22,AT!N22,BE!N22,CL!N22,CZ!N22,DK!N22,FI!N22,FR!N22,DE!N22,EE!N22,GR!N22,HU!N22,IS!N22,IE!N22,IL!N22,IT!N22,JP!N22,KR!N22,LU!N22,MX!N22,NL!N22,NZ!N22,NO!N22,PL!N22,PT!N22,SK!N22,SV!N22,ES!N22,SE!N22,CH!N22,UK!N22,US!N22,LT!N22,LV!N22,TR!N22)</f>
        <v>1512.916644408949</v>
      </c>
      <c r="O22" s="41">
        <f>AVERAGE(AU!O22,AT!O22,BE!O22,CL!O22,CZ!O22,DK!O22,FI!O22,FR!O22,DE!O22,EE!O22,GR!O22,HU!O22,IS!O22,IE!O22,IL!O22,IT!O22,JP!O22,KR!O22,LU!O22,MX!O22,NL!O22,NZ!O22,NO!O22,PL!O22,PT!O22,SK!O22,SV!O22,ES!O22,SE!O22,CH!O22,UK!O22,US!O22,LT!O22,LV!O22,TR!O22)</f>
        <v>0.12885984752472202</v>
      </c>
      <c r="P22" s="41">
        <f>AVERAGE(AU!P22,AT!P22,BE!P22,CL!P22,CZ!P22,DK!P22,FI!P22,FR!P22,DE!P22,EE!P22,GR!P22,HU!P22,IS!P22,IE!P22,IL!P22,IT!P22,JP!P22,KR!P22,LU!P22,MX!P22,NL!P22,NZ!P22,NO!P22,PL!P22,PT!P22,SK!P22,SV!P22,ES!P22,SE!P22,CH!P22,UK!P22,US!P22,LT!P22,LV!P22,TR!P22)</f>
        <v>441.21554731832157</v>
      </c>
      <c r="Q22" s="41">
        <f>AVERAGE(AU!Q22,AT!Q22,BE!Q22,CL!Q22,CZ!Q22,DK!Q22,FI!Q22,FR!Q22,DE!Q22,EE!Q22,GR!Q22,HU!Q22,IS!Q22,IE!Q22,IL!Q22,IT!Q22,JP!Q22,KR!Q22,LU!Q22,MX!Q22,NL!Q22,NZ!Q22,NO!Q22,PL!Q22,PT!Q22,SK!Q22,SV!Q22,ES!Q22,SE!Q22,CH!Q22,UK!Q22,US!Q22,LT!Q22,LV!Q22,TR!Q22)</f>
        <v>7068.8611946905967</v>
      </c>
      <c r="R22" s="41">
        <f>AVERAGE(AU!R22,AT!R22,BE!R22,CL!R22,CZ!R22,DK!R22,FI!R22,FR!R22,DE!R22,EE!R22,GR!R22,HU!R22,IS!R22,IE!R22,IL!R22,IT!R22,JP!R22,KR!R22,LU!R22,MX!R22,NL!R22,NZ!R22,NO!R22,PL!R22,PT!R22,SK!R22,SV!R22,ES!R22,SE!R22,CH!R22,UK!R22,US!R22,LT!R22,LV!R22,TR!R22)</f>
        <v>9188.2636085982886</v>
      </c>
      <c r="S22" s="1"/>
      <c r="T22" s="41">
        <f>AVERAGE(AU!T22,AT!T22,BE!T22,CL!T22,CZ!T22,DK!T22,FI!T22,FR!T22,DE!T22,EE!T22,GR!T22,HU!T22,IS!T22,IE!T22,IL!T22,IT!T22,JP!T22,KR!T22,LU!T22,MX!T22,NL!T22,NZ!T22,NO!T22,PL!T22,PT!T22,SK!T22,SV!T22,ES!T22,SE!T22,CH!T22,UK!T22,US!T22,LT!T22,LV!T22,TR!T22)</f>
        <v>1768.6463947221921</v>
      </c>
      <c r="U22" s="41">
        <f>AVERAGE(AU!U22,AT!U22,BE!U22,CL!U22,CZ!U22,DK!U22,FI!U22,FR!U22,DE!U22,EE!U22,GR!U22,HU!U22,IS!U22,IE!U22,IL!U22,IT!U22,JP!U22,KR!U22,LU!U22,MX!U22,NL!U22,NZ!U22,NO!U22,PL!U22,PT!U22,SK!U22,SV!U22,ES!U22,SE!U22,CH!U22,UK!U22,US!U22,LT!U22,LV!U22,TR!U22)</f>
        <v>0.19281027090819741</v>
      </c>
      <c r="V22" s="41">
        <f>AVERAGE(AU!V22,AT!V22,BE!V22,CL!V22,CZ!V22,DK!V22,FI!V22,FR!V22,DE!V22,EE!V22,GR!V22,HU!V22,IS!V22,IE!V22,IL!V22,IT!V22,JP!V22,KR!V22,LU!V22,MX!V22,NL!V22,NZ!V22,NO!V22,PL!V22,PT!V22,SK!V22,SV!V22,ES!V22,SE!V22,CH!V22,UK!V22,US!V22,LT!V22,LV!V22,TR!V22)</f>
        <v>487.18694519664894</v>
      </c>
      <c r="W22" s="41">
        <f>AVERAGE(AU!W22,AT!W22,BE!W22,CL!W22,CZ!W22,DK!W22,FI!W22,FR!W22,DE!W22,EE!W22,GR!W22,HU!W22,IS!W22,IE!W22,IL!W22,IT!W22,JP!W22,KR!W22,LU!W22,MX!W22,NL!W22,NZ!W22,NO!W22,PL!W22,PT!W22,SK!W22,SV!W22,ES!W22,SE!W22,CH!W22,UK!W22,US!W22,LT!W22,LV!W22,TR!W22)</f>
        <v>8099.4559414234036</v>
      </c>
      <c r="X22" s="41">
        <f>AVERAGE(AU!X22,AT!X22,BE!X22,CL!X22,CZ!X22,DK!X22,FI!X22,FR!X22,DE!X22,EE!X22,GR!X22,HU!X22,IS!X22,IE!X22,IL!X22,IT!X22,JP!X22,KR!X22,LU!X22,MX!X22,NL!X22,NZ!X22,NO!X22,PL!X22,PT!X22,SK!X22,SV!X22,ES!X22,SE!X22,CH!X22,UK!X22,US!X22,LT!X22,LV!X22,TR!X22)</f>
        <v>10355.482091613154</v>
      </c>
      <c r="Z22" s="41">
        <f>AVERAGE(AU!Z22,AT!Z22,BE!Z22,CL!Z22,CZ!Z22,DK!Z22,FI!Z22,FR!Z22,DE!Z22,EE!Z22,GR!Z22,HU!Z22,IS!Z22,IE!Z22,IL!Z22,IT!Z22,JP!Z22,KR!Z22,LU!Z22,MX!Z22,NL!Z22,NZ!Z22,NO!Z22,PL!Z22,PT!Z22,SK!Z22,SV!Z22,ES!Z22,SE!Z22,CH!Z22,UK!Z22,US!Z22,LT!Z22,LV!Z22,TR!Z22)</f>
        <v>1882.8983761791537</v>
      </c>
      <c r="AA22" s="41">
        <f>AVERAGE(AU!AA22,AT!AA22,BE!AA22,CL!AA22,CZ!AA22,DK!AA22,FI!AA22,FR!AA22,DE!AA22,EE!AA22,GR!AA22,HU!AA22,IS!AA22,IE!AA22,IL!AA22,IT!AA22,JP!AA22,KR!AA22,LU!AA22,MX!AA22,NL!AA22,NZ!AA22,NO!AA22,PL!AA22,PT!AA22,SK!AA22,SV!AA22,ES!AA22,SE!AA22,CH!AA22,UK!AA22,US!AA22,LT!AA22,LV!AA22,TR!AA22)</f>
        <v>23.083329281734589</v>
      </c>
      <c r="AB22" s="41">
        <f>AVERAGE(AU!AB22,AT!AB22,BE!AB22,CL!AB22,CZ!AB22,DK!AB22,FI!AB22,FR!AB22,DE!AB22,EE!AB22,GR!AB22,HU!AB22,IS!AB22,IE!AB22,IL!AB22,IT!AB22,JP!AB22,KR!AB22,LU!AB22,MX!AB22,NL!AB22,NZ!AB22,NO!AB22,PL!AB22,PT!AB22,SK!AB22,SV!AB22,ES!AB22,SE!AB22,CH!AB22,UK!AB22,US!AB22,LT!AB22,LV!AB22,TR!AB22)</f>
        <v>450.51340819289942</v>
      </c>
      <c r="AC22" s="41">
        <f>AVERAGE(AU!AC22,AT!AC22,BE!AC22,CL!AC22,CZ!AC22,DK!AC22,FI!AC22,FR!AC22,DE!AC22,EE!AC22,GR!AC22,HU!AC22,IS!AC22,IE!AC22,IL!AC22,IT!AC22,JP!AC22,KR!AC22,LU!AC22,MX!AC22,NL!AC22,NZ!AC22,NO!AC22,PL!AC22,PT!AC22,SK!AC22,SV!AC22,ES!AC22,SE!AC22,CH!AC22,UK!AC22,US!AC22,LT!AC22,LV!AC22,TR!AC22)</f>
        <v>8511.082732304807</v>
      </c>
      <c r="AD22" s="41">
        <f>AVERAGE(AU!AD22,AT!AD22,BE!AD22,CL!AD22,CZ!AD22,DK!AD22,FI!AD22,FR!AD22,DE!AD22,EE!AD22,GR!AD22,HU!AD22,IS!AD22,IE!AD22,IL!AD22,IT!AD22,JP!AD22,KR!AD22,LU!AD22,MX!AD22,NL!AD22,NZ!AD22,NO!AD22,PL!AD22,PT!AD22,SK!AD22,SV!AD22,ES!AD22,SE!AD22,CH!AD22,UK!AD22,US!AD22,LT!AD22,LV!AD22,TR!AD22)</f>
        <v>10867.577845958594</v>
      </c>
      <c r="AF22" s="41">
        <f>AVERAGE(AU!AF22,AT!AF22,BE!AF22,CL!AF22,CZ!AF22,DK!AF22,FI!AF22,FR!AF22,DE!AF22,EE!AF22,GR!AF22,HU!AF22,IS!AF22,IE!AF22,IL!AF22,IT!AF22,JP!AF22,KR!AF22,LU!AF22,MX!AF22,NL!AF22,NZ!AF22,NO!AF22,PL!AF22,PT!AF22,SK!AF22,SV!AF22,ES!AF22,SE!AF22,CH!AF22,UK!AF22,US!AF22,LT!AF22,LV!AF22,TR!AF22)</f>
        <v>1927.6241993176845</v>
      </c>
      <c r="AG22" s="41">
        <f>AVERAGE(AU!AG22,AT!AG22,BE!AG22,CL!AG22,CZ!AG22,DK!AG22,FI!AG22,FR!AG22,DE!AG22,EE!AG22,GR!AG22,HU!AG22,IS!AG22,IE!AG22,IL!AG22,IT!AG22,JP!AG22,KR!AG22,LU!AG22,MX!AG22,NL!AG22,NZ!AG22,NO!AG22,PL!AG22,PT!AG22,SK!AG22,SV!AG22,ES!AG22,SE!AG22,CH!AG22,UK!AG22,US!AG22,LT!AG22,LV!AG22,TR!AG22)</f>
        <v>20.18236961101951</v>
      </c>
      <c r="AH22" s="41">
        <f>AVERAGE(AU!AH22,AT!AH22,BE!AH22,CL!AH22,CZ!AH22,DK!AH22,FI!AH22,FR!AH22,DE!AH22,EE!AH22,GR!AH22,HU!AH22,IS!AH22,IE!AH22,IL!AH22,IT!AH22,JP!AH22,KR!AH22,LU!AH22,MX!AH22,NL!AH22,NZ!AH22,NO!AH22,PL!AH22,PT!AH22,SK!AH22,SV!AH22,ES!AH22,SE!AH22,CH!AH22,UK!AH22,US!AH22,LT!AH22,LV!AH22,TR!AH22)</f>
        <v>515.14091551265813</v>
      </c>
      <c r="AI22" s="41">
        <f>AVERAGE(AU!AI22,AT!AI22,BE!AI22,CL!AI22,CZ!AI22,DK!AI22,FI!AI22,FR!AI22,DE!AI22,EE!AI22,GR!AI22,HU!AI22,IS!AI22,IE!AI22,IL!AI22,IT!AI22,JP!AI22,KR!AI22,LU!AI22,MX!AI22,NL!AI22,NZ!AI22,NO!AI22,PL!AI22,PT!AI22,SK!AI22,SV!AI22,ES!AI22,SE!AI22,CH!AI22,UK!AI22,US!AI22,LT!AI22,LV!AI22,TR!AI22)</f>
        <v>8885.9884743512484</v>
      </c>
      <c r="AJ22" s="41">
        <f>AVERAGE(AU!AJ22,AT!AJ22,BE!AJ22,CL!AJ22,CZ!AJ22,DK!AJ22,FI!AJ22,FR!AJ22,DE!AJ22,EE!AJ22,GR!AJ22,HU!AJ22,IS!AJ22,IE!AJ22,IL!AJ22,IT!AJ22,JP!AJ22,KR!AJ22,LU!AJ22,MX!AJ22,NL!AJ22,NZ!AJ22,NO!AJ22,PL!AJ22,PT!AJ22,SK!AJ22,SV!AJ22,ES!AJ22,SE!AJ22,CH!AJ22,UK!AJ22,US!AJ22,LT!AJ22,LV!AJ22,TR!AJ22)</f>
        <v>11348.935958792608</v>
      </c>
      <c r="AL22" s="41"/>
      <c r="AM22" s="41"/>
      <c r="AN22" s="41"/>
      <c r="AO22" s="41"/>
      <c r="AP22" s="41"/>
      <c r="AR22" s="41">
        <f>AVERAGE(AU!AR22,AT!AR22,BE!AR22,CL!AR22,CZ!AR22,DK!AR22,FI!AR22,FR!AR22,DE!AR22,EE!AR22,GR!AR22,HU!AR22,IS!AR22,IE!AR22,IL!AR22,IT!AR22,JP!AR22,KR!AR22,LU!AR22,MX!AR22,NL!AR22,NZ!AR22,NO!AR22,PL!AR22,PT!AR22,SK!AR22,SV!AR22,ES!AR22,SE!AR22,CH!AR22,UK!AR22,US!AR22,LT!AR22,LV!AR22,TR!AR22)</f>
        <v>2168.8227403063324</v>
      </c>
      <c r="AS22" s="41">
        <f>AVERAGE(AU!AS22,AT!AS22,BE!AS22,CL!AS22,CZ!AS22,DK!AS22,FI!AS22,FR!AS22,DE!AS22,EE!AS22,GR!AS22,HU!AS22,IS!AS22,IE!AS22,IL!AS22,IT!AS22,JP!AS22,KR!AS22,LU!AS22,MX!AS22,NL!AS22,NZ!AS22,NO!AS22,PL!AS22,PT!AS22,SK!AS22,SV!AS22,ES!AS22,SE!AS22,CH!AS22,UK!AS22,US!AS22,LT!AS22,LV!AS22,TR!AS22)</f>
        <v>22.195130679726851</v>
      </c>
      <c r="AT22" s="41">
        <f>AVERAGE(AU!AT22,AT!AT22,BE!AT22,CL!AT22,CZ!AT22,DK!AT22,FI!AT22,FR!AT22,DE!AT22,EE!AT22,GR!AT22,HU!AT22,IS!AT22,IE!AT22,IL!AT22,IT!AT22,JP!AT22,KR!AT22,LU!AT22,MX!AT22,NL!AT22,NZ!AT22,NO!AT22,PL!AT22,PT!AT22,SK!AT22,SV!AT22,ES!AT22,SE!AT22,CH!AT22,UK!AT22,US!AT22,LT!AT22,LV!AT22,TR!AT22)</f>
        <v>639.07410184262085</v>
      </c>
      <c r="AU22" s="41">
        <f>AVERAGE(AU!AU22,AT!AU22,BE!AU22,CL!AU22,CZ!AU22,DK!AU22,FI!AU22,FR!AU22,DE!AU22,EE!AU22,GR!AU22,HU!AU22,IS!AU22,IE!AU22,IL!AU22,IT!AU22,JP!AU22,KR!AU22,LU!AU22,MX!AU22,NL!AU22,NZ!AU22,NO!AU22,PL!AU22,PT!AU22,SK!AU22,SV!AU22,ES!AU22,SE!AU22,CH!AU22,UK!AU22,US!AU22,LT!AU22,LV!AU22,TR!AU22)</f>
        <v>10486.863413988372</v>
      </c>
      <c r="AV22" s="41">
        <f>AVERAGE(AU!AV22,AT!AV22,BE!AV22,CL!AV22,CZ!AV22,DK!AV22,FI!AV22,FR!AV22,DE!AV22,EE!AV22,GR!AV22,HU!AV22,IS!AV22,IE!AV22,IL!AV22,IT!AV22,JP!AV22,KR!AV22,LU!AV22,MX!AV22,NL!AV22,NZ!AV22,NO!AV22,PL!AV22,PT!AV22,SK!AV22,SV!AV22,ES!AV22,SE!AV22,CH!AV22,UK!AV22,US!AV22,LT!AV22,LV!AV22,TR!AV22)</f>
        <v>13316.955386817051</v>
      </c>
    </row>
    <row r="23" spans="1:48" x14ac:dyDescent="0.2">
      <c r="A23" s="42">
        <v>18</v>
      </c>
      <c r="B23" s="151">
        <f>AVERAGE(AU!B23,AT!B23,BE!B23,CL!B23,CZ!B23,DK!B23,FI!B23,FR!B23,DE!B23,EE!B23,GR!B23,HU!B23,IS!B23,IE!B23,IL!B23,IT!B23,JP!B23,KR!B23,LU!B23,MX!B23,NL!B23,NZ!B23,NO!B23,PL!B23,PT!B23,SK!B23,SV!B23,ES!B23,SE!B23,CH!B23,UK!B23,US!B23,LT!B23,LV!B23,TR!B23)</f>
        <v>926.04057016026161</v>
      </c>
      <c r="C23" s="151">
        <f>AVERAGE(AU!C23,AT!C23,BE!C23,CL!C23,CZ!C23,DK!C23,FI!C23,FR!C23,DE!C23,EE!C23,GR!C23,HU!C23,IS!C23,IE!C23,IL!C23,IT!C23,JP!C23,KR!C23,LU!C23,MX!C23,NL!C23,NZ!C23,NO!C23,PL!C23,PT!C23,SK!C23,SV!C23,ES!C23,SE!C23,CH!C23,UK!C23,US!C23,LT!C23,LV!C23,TR!C23)</f>
        <v>2.6194219262520278E-2</v>
      </c>
      <c r="D23" s="151">
        <f>AVERAGE(AU!D23,AT!D23,BE!D23,CL!D23,CZ!D23,DK!D23,FI!D23,FR!D23,DE!D23,EE!D23,GR!D23,HU!D23,IS!D23,IE!D23,IL!D23,IT!D23,JP!D23,KR!D23,LU!D23,MX!D23,NL!D23,NZ!D23,NO!D23,PL!D23,PT!D23,SK!D23,SV!D23,ES!D23,SE!D23,CH!D23,UK!D23,US!D23,LT!D23,LV!D23,TR!D23)</f>
        <v>185.46701703600903</v>
      </c>
      <c r="E23" s="151">
        <f>AVERAGE(AU!E23,AT!E23,BE!E23,CL!E23,CZ!E23,DK!E23,FI!E23,FR!E23,DE!E23,EE!E23,GR!E23,HU!E23,IS!E23,IE!E23,IL!E23,IT!E23,JP!E23,KR!E23,LU!E23,MX!E23,NL!E23,NZ!E23,NO!E23,PL!E23,PT!E23,SK!E23,SV!E23,ES!E23,SE!E23,CH!E23,UK!E23,US!E23,LT!E23,LV!E23,TR!E23)</f>
        <v>5484.5627923522243</v>
      </c>
      <c r="F23" s="151">
        <f>AVERAGE(AU!F23,AT!F23,BE!F23,CL!F23,CZ!F23,DK!F23,FI!F23,FR!F23,DE!F23,EE!F23,GR!F23,HU!F23,IS!F23,IE!F23,IL!F23,IT!F23,JP!F23,KR!F23,LU!F23,MX!F23,NL!F23,NZ!F23,NO!F23,PL!F23,PT!F23,SK!F23,SV!F23,ES!F23,SE!F23,CH!F23,UK!F23,US!F23,LT!F23,LV!F23,TR!F23)</f>
        <v>6596.0965737677561</v>
      </c>
      <c r="G23" s="150"/>
      <c r="H23" s="151">
        <f>AVERAGE(AU!H23,AT!H23,BE!H23,CL!H23,CZ!H23,DK!H23,FI!H23,FR!H23,DE!H23,EE!H23,GR!H23,HU!H23,IS!H23,IE!H23,IL!H23,IT!H23,JP!H23,KR!H23,LU!H23,MX!H23,NL!H23,NZ!H23,NO!H23,PL!H23,PT!H23,SK!H23,SV!H23,ES!H23,SE!H23,CH!H23,UK!H23,US!H23,LT!H23,LV!H23,TR!H23)</f>
        <v>686.74518667433426</v>
      </c>
      <c r="I23" s="151">
        <f>AVERAGE(AU!I23,AT!I23,BE!I23,CL!I23,CZ!I23,DK!I23,FI!I23,FR!I23,DE!I23,EE!I23,GR!I23,HU!I23,IS!I23,IE!I23,IL!I23,IT!I23,JP!I23,KR!I23,LU!I23,MX!I23,NL!I23,NZ!I23,NO!I23,PL!I23,PT!I23,SK!I23,SV!I23,ES!I23,SE!I23,CH!I23,UK!I23,US!I23,LT!I23,LV!I23,TR!I23)</f>
        <v>0.10527090327736371</v>
      </c>
      <c r="J23" s="151">
        <f>AVERAGE(AU!J23,AT!J23,BE!J23,CL!J23,CZ!J23,DK!J23,FI!J23,FR!J23,DE!J23,EE!J23,GR!J23,HU!J23,IS!J23,IE!J23,IL!J23,IT!J23,JP!J23,KR!J23,LU!J23,MX!J23,NL!J23,NZ!J23,NO!J23,PL!J23,PT!J23,SK!J23,SV!J23,ES!J23,SE!J23,CH!J23,UK!J23,US!J23,LT!J23,LV!J23,TR!J23)</f>
        <v>120.22174934143496</v>
      </c>
      <c r="K23" s="151">
        <f>AVERAGE(AU!K23,AT!K23,BE!K23,CL!K23,CZ!K23,DK!K23,FI!K23,FR!K23,DE!K23,EE!K23,GR!K23,HU!K23,IS!K23,IE!K23,IL!K23,IT!K23,JP!K23,KR!K23,LU!K23,MX!K23,NL!K23,NZ!K23,NO!K23,PL!K23,PT!K23,SK!K23,SV!K23,ES!K23,SE!K23,CH!K23,UK!K23,US!K23,LT!K23,LV!K23,TR!K23)</f>
        <v>5540.0881621499548</v>
      </c>
      <c r="L23" s="151">
        <f>AVERAGE(AU!L23,AT!L23,BE!L23,CL!L23,CZ!L23,DK!L23,FI!L23,FR!L23,DE!L23,EE!L23,GR!L23,HU!L23,IS!L23,IE!L23,IL!L23,IT!L23,JP!L23,KR!L23,LU!L23,MX!L23,NL!L23,NZ!L23,NO!L23,PL!L23,PT!L23,SK!L23,SV!L23,ES!L23,SE!L23,CH!L23,UK!L23,US!L23,LT!L23,LV!L23,TR!L23)</f>
        <v>6347.1603690689999</v>
      </c>
      <c r="M23" s="119"/>
      <c r="N23" s="43">
        <f>AVERAGE(AU!N23,AT!N23,BE!N23,CL!N23,CZ!N23,DK!N23,FI!N23,FR!N23,DE!N23,EE!N23,GR!N23,HU!N23,IS!N23,IE!N23,IL!N23,IT!N23,JP!N23,KR!N23,LU!N23,MX!N23,NL!N23,NZ!N23,NO!N23,PL!N23,PT!N23,SK!N23,SV!N23,ES!N23,SE!N23,CH!N23,UK!N23,US!N23,LT!N23,LV!N23,TR!N23)</f>
        <v>776.79271029233553</v>
      </c>
      <c r="O23" s="43">
        <f>AVERAGE(AU!O23,AT!O23,BE!O23,CL!O23,CZ!O23,DK!O23,FI!O23,FR!O23,DE!O23,EE!O23,GR!O23,HU!O23,IS!O23,IE!O23,IL!O23,IT!O23,JP!O23,KR!O23,LU!O23,MX!O23,NL!O23,NZ!O23,NO!O23,PL!O23,PT!O23,SK!O23,SV!O23,ES!O23,SE!O23,CH!O23,UK!O23,US!O23,LT!O23,LV!O23,TR!O23)</f>
        <v>0.11918826630457774</v>
      </c>
      <c r="P23" s="43">
        <f>AVERAGE(AU!P23,AT!P23,BE!P23,CL!P23,CZ!P23,DK!P23,FI!P23,FR!P23,DE!P23,EE!P23,GR!P23,HU!P23,IS!P23,IE!P23,IL!P23,IT!P23,JP!P23,KR!P23,LU!P23,MX!P23,NL!P23,NZ!P23,NO!P23,PL!P23,PT!P23,SK!P23,SV!P23,ES!P23,SE!P23,CH!P23,UK!P23,US!P23,LT!P23,LV!P23,TR!P23)</f>
        <v>122.43083024442228</v>
      </c>
      <c r="Q23" s="43">
        <f>AVERAGE(AU!Q23,AT!Q23,BE!Q23,CL!Q23,CZ!Q23,DK!Q23,FI!Q23,FR!Q23,DE!Q23,EE!Q23,GR!Q23,HU!Q23,IS!Q23,IE!Q23,IL!Q23,IT!Q23,JP!Q23,KR!Q23,LU!Q23,MX!Q23,NL!Q23,NZ!Q23,NO!Q23,PL!Q23,PT!Q23,SK!Q23,SV!Q23,ES!Q23,SE!Q23,CH!Q23,UK!Q23,US!Q23,LT!Q23,LV!Q23,TR!Q23)</f>
        <v>6164.1976147367777</v>
      </c>
      <c r="R23" s="43">
        <f>AVERAGE(AU!R23,AT!R23,BE!R23,CL!R23,CZ!R23,DK!R23,FI!R23,FR!R23,DE!R23,EE!R23,GR!R23,HU!R23,IS!R23,IE!R23,IL!R23,IT!R23,JP!R23,KR!R23,LU!R23,MX!R23,NL!R23,NZ!R23,NO!R23,PL!R23,PT!R23,SK!R23,SV!R23,ES!R23,SE!R23,CH!R23,UK!R23,US!R23,LT!R23,LV!R23,TR!R23)</f>
        <v>7176.1846509628476</v>
      </c>
      <c r="S23" s="1"/>
      <c r="T23" s="43">
        <f>AVERAGE(AU!T23,AT!T23,BE!T23,CL!T23,CZ!T23,DK!T23,FI!T23,FR!T23,DE!T23,EE!T23,GR!T23,HU!T23,IS!T23,IE!T23,IL!T23,IT!T23,JP!T23,KR!T23,LU!T23,MX!T23,NL!T23,NZ!T23,NO!T23,PL!T23,PT!T23,SK!T23,SV!T23,ES!T23,SE!T23,CH!T23,UK!T23,US!T23,LT!T23,LV!T23,TR!T23)</f>
        <v>875.41666299777762</v>
      </c>
      <c r="U23" s="43">
        <f>AVERAGE(AU!U23,AT!U23,BE!U23,CL!U23,CZ!U23,DK!U23,FI!U23,FR!U23,DE!U23,EE!U23,GR!U23,HU!U23,IS!U23,IE!U23,IL!U23,IT!U23,JP!U23,KR!U23,LU!U23,MX!U23,NL!U23,NZ!U23,NO!U23,PL!U23,PT!U23,SK!U23,SV!U23,ES!U23,SE!U23,CH!U23,UK!U23,US!U23,LT!U23,LV!U23,TR!U23)</f>
        <v>0.17573710372868387</v>
      </c>
      <c r="V23" s="43">
        <f>AVERAGE(AU!V23,AT!V23,BE!V23,CL!V23,CZ!V23,DK!V23,FI!V23,FR!V23,DE!V23,EE!V23,GR!V23,HU!V23,IS!V23,IE!V23,IL!V23,IT!V23,JP!V23,KR!V23,LU!V23,MX!V23,NL!V23,NZ!V23,NO!V23,PL!V23,PT!V23,SK!V23,SV!V23,ES!V23,SE!V23,CH!V23,UK!V23,US!V23,LT!V23,LV!V23,TR!V23)</f>
        <v>140.86156785492793</v>
      </c>
      <c r="W23" s="43">
        <f>AVERAGE(AU!W23,AT!W23,BE!W23,CL!W23,CZ!W23,DK!W23,FI!W23,FR!W23,DE!W23,EE!W23,GR!W23,HU!W23,IS!W23,IE!W23,IL!W23,IT!W23,JP!W23,KR!W23,LU!W23,MX!W23,NL!W23,NZ!W23,NO!W23,PL!W23,PT!W23,SK!W23,SV!W23,ES!W23,SE!W23,CH!W23,UK!W23,US!W23,LT!W23,LV!W23,TR!W23)</f>
        <v>6949.810004588031</v>
      </c>
      <c r="X23" s="43">
        <f>AVERAGE(AU!X23,AT!X23,BE!X23,CL!X23,CZ!X23,DK!X23,FI!X23,FR!X23,DE!X23,EE!X23,GR!X23,HU!X23,IS!X23,IE!X23,IL!X23,IT!X23,JP!X23,KR!X23,LU!X23,MX!X23,NL!X23,NZ!X23,NO!X23,PL!X23,PT!X23,SK!X23,SV!X23,ES!X23,SE!X23,CH!X23,UK!X23,US!X23,LT!X23,LV!X23,TR!X23)</f>
        <v>7966.263972544466</v>
      </c>
      <c r="Z23" s="43">
        <f>AVERAGE(AU!Z23,AT!Z23,BE!Z23,CL!Z23,CZ!Z23,DK!Z23,FI!Z23,FR!Z23,DE!Z23,EE!Z23,GR!Z23,HU!Z23,IS!Z23,IE!Z23,IL!Z23,IT!Z23,JP!Z23,KR!Z23,LU!Z23,MX!Z23,NL!Z23,NZ!Z23,NO!Z23,PL!Z23,PT!Z23,SK!Z23,SV!Z23,ES!Z23,SE!Z23,CH!Z23,UK!Z23,US!Z23,LT!Z23,LV!Z23,TR!Z23)</f>
        <v>948.61393526876986</v>
      </c>
      <c r="AA23" s="43">
        <f>AVERAGE(AU!AA23,AT!AA23,BE!AA23,CL!AA23,CZ!AA23,DK!AA23,FI!AA23,FR!AA23,DE!AA23,EE!AA23,GR!AA23,HU!AA23,IS!AA23,IE!AA23,IL!AA23,IT!AA23,JP!AA23,KR!AA23,LU!AA23,MX!AA23,NL!AA23,NZ!AA23,NO!AA23,PL!AA23,PT!AA23,SK!AA23,SV!AA23,ES!AA23,SE!AA23,CH!AA23,UK!AA23,US!AA23,LT!AA23,LV!AA23,TR!AA23)</f>
        <v>0.18750526651321711</v>
      </c>
      <c r="AB23" s="43">
        <f>AVERAGE(AU!AB23,AT!AB23,BE!AB23,CL!AB23,CZ!AB23,DK!AB23,FI!AB23,FR!AB23,DE!AB23,EE!AB23,GR!AB23,HU!AB23,IS!AB23,IE!AB23,IL!AB23,IT!AB23,JP!AB23,KR!AB23,LU!AB23,MX!AB23,NL!AB23,NZ!AB23,NO!AB23,PL!AB23,PT!AB23,SK!AB23,SV!AB23,ES!AB23,SE!AB23,CH!AB23,UK!AB23,US!AB23,LT!AB23,LV!AB23,TR!AB23)</f>
        <v>151.86241300285607</v>
      </c>
      <c r="AC23" s="43">
        <f>AVERAGE(AU!AC23,AT!AC23,BE!AC23,CL!AC23,CZ!AC23,DK!AC23,FI!AC23,FR!AC23,DE!AC23,EE!AC23,GR!AC23,HU!AC23,IS!AC23,IE!AC23,IL!AC23,IT!AC23,JP!AC23,KR!AC23,LU!AC23,MX!AC23,NL!AC23,NZ!AC23,NO!AC23,PL!AC23,PT!AC23,SK!AC23,SV!AC23,ES!AC23,SE!AC23,CH!AC23,UK!AC23,US!AC23,LT!AC23,LV!AC23,TR!AC23)</f>
        <v>7266.4159606452358</v>
      </c>
      <c r="AD23" s="43">
        <f>AVERAGE(AU!AD23,AT!AD23,BE!AD23,CL!AD23,CZ!AD23,DK!AD23,FI!AD23,FR!AD23,DE!AD23,EE!AD23,GR!AD23,HU!AD23,IS!AD23,IE!AD23,IL!AD23,IT!AD23,JP!AD23,KR!AD23,LU!AD23,MX!AD23,NL!AD23,NZ!AD23,NO!AD23,PL!AD23,PT!AD23,SK!AD23,SV!AD23,ES!AD23,SE!AD23,CH!AD23,UK!AD23,US!AD23,LT!AD23,LV!AD23,TR!AD23)</f>
        <v>8367.0798141833748</v>
      </c>
      <c r="AF23" s="43">
        <f>AVERAGE(AU!AF23,AT!AF23,BE!AF23,CL!AF23,CZ!AF23,DK!AF23,FI!AF23,FR!AF23,DE!AF23,EE!AF23,GR!AF23,HU!AF23,IS!AF23,IE!AF23,IL!AF23,IT!AF23,JP!AF23,KR!AF23,LU!AF23,MX!AF23,NL!AF23,NZ!AF23,NO!AF23,PL!AF23,PT!AF23,SK!AF23,SV!AF23,ES!AF23,SE!AF23,CH!AF23,UK!AF23,US!AF23,LT!AF23,LV!AF23,TR!AF23)</f>
        <v>1038.4250779225003</v>
      </c>
      <c r="AG23" s="43">
        <f>AVERAGE(AU!AG23,AT!AG23,BE!AG23,CL!AG23,CZ!AG23,DK!AG23,FI!AG23,FR!AG23,DE!AG23,EE!AG23,GR!AG23,HU!AG23,IS!AG23,IE!AG23,IL!AG23,IT!AG23,JP!AG23,KR!AG23,LU!AG23,MX!AG23,NL!AG23,NZ!AG23,NO!AG23,PL!AG23,PT!AG23,SK!AG23,SV!AG23,ES!AG23,SE!AG23,CH!AG23,UK!AG23,US!AG23,LT!AG23,LV!AG23,TR!AG23)</f>
        <v>0.20785328814314349</v>
      </c>
      <c r="AH23" s="43">
        <f>AVERAGE(AU!AH23,AT!AH23,BE!AH23,CL!AH23,CZ!AH23,DK!AH23,FI!AH23,FR!AH23,DE!AH23,EE!AH23,GR!AH23,HU!AH23,IS!AH23,IE!AH23,IL!AH23,IT!AH23,JP!AH23,KR!AH23,LU!AH23,MX!AH23,NL!AH23,NZ!AH23,NO!AH23,PL!AH23,PT!AH23,SK!AH23,SV!AH23,ES!AH23,SE!AH23,CH!AH23,UK!AH23,US!AH23,LT!AH23,LV!AH23,TR!AH23)</f>
        <v>179.20838289554771</v>
      </c>
      <c r="AI23" s="43">
        <f>AVERAGE(AU!AI23,AT!AI23,BE!AI23,CL!AI23,CZ!AI23,DK!AI23,FI!AI23,FR!AI23,DE!AI23,EE!AI23,GR!AI23,HU!AI23,IS!AI23,IE!AI23,IL!AI23,IT!AI23,JP!AI23,KR!AI23,LU!AI23,MX!AI23,NL!AI23,NZ!AI23,NO!AI23,PL!AI23,PT!AI23,SK!AI23,SV!AI23,ES!AI23,SE!AI23,CH!AI23,UK!AI23,US!AI23,LT!AI23,LV!AI23,TR!AI23)</f>
        <v>7881.7564813468489</v>
      </c>
      <c r="AJ23" s="43">
        <f>AVERAGE(AU!AJ23,AT!AJ23,BE!AJ23,CL!AJ23,CZ!AJ23,DK!AJ23,FI!AJ23,FR!AJ23,DE!AJ23,EE!AJ23,GR!AJ23,HU!AJ23,IS!AJ23,IE!AJ23,IL!AJ23,IT!AJ23,JP!AJ23,KR!AJ23,LU!AJ23,MX!AJ23,NL!AJ23,NZ!AJ23,NO!AJ23,PL!AJ23,PT!AJ23,SK!AJ23,SV!AJ23,ES!AJ23,SE!AJ23,CH!AJ23,UK!AJ23,US!AJ23,LT!AJ23,LV!AJ23,TR!AJ23)</f>
        <v>9099.597795453039</v>
      </c>
      <c r="AL23" s="43"/>
      <c r="AM23" s="43"/>
      <c r="AN23" s="43"/>
      <c r="AO23" s="43"/>
      <c r="AP23" s="43"/>
      <c r="AR23" s="43">
        <f>AVERAGE(AU!AR23,AT!AR23,BE!AR23,CL!AR23,CZ!AR23,DK!AR23,FI!AR23,FR!AR23,DE!AR23,EE!AR23,GR!AR23,HU!AR23,IS!AR23,IE!AR23,IL!AR23,IT!AR23,JP!AR23,KR!AR23,LU!AR23,MX!AR23,NL!AR23,NZ!AR23,NO!AR23,PL!AR23,PT!AR23,SK!AR23,SV!AR23,ES!AR23,SE!AR23,CH!AR23,UK!AR23,US!AR23,LT!AR23,LV!AR23,TR!AR23)</f>
        <v>1307.8639312423193</v>
      </c>
      <c r="AS23" s="43">
        <f>AVERAGE(AU!AS23,AT!AS23,BE!AS23,CL!AS23,CZ!AS23,DK!AS23,FI!AS23,FR!AS23,DE!AS23,EE!AS23,GR!AS23,HU!AS23,IS!AS23,IE!AS23,IL!AS23,IT!AS23,JP!AS23,KR!AS23,LU!AS23,MX!AS23,NL!AS23,NZ!AS23,NO!AS23,PL!AS23,PT!AS23,SK!AS23,SV!AS23,ES!AS23,SE!AS23,CH!AS23,UK!AS23,US!AS23,LT!AS23,LV!AS23,TR!AS23)</f>
        <v>8.9528215383775824E-4</v>
      </c>
      <c r="AT23" s="43">
        <f>AVERAGE(AU!AT23,AT!AT23,BE!AT23,CL!AT23,CZ!AT23,DK!AT23,FI!AT23,FR!AT23,DE!AT23,EE!AT23,GR!AT23,HU!AT23,IS!AT23,IE!AT23,IL!AT23,IT!AT23,JP!AT23,KR!AT23,LU!AT23,MX!AT23,NL!AT23,NZ!AT23,NO!AT23,PL!AT23,PT!AT23,SK!AT23,SV!AT23,ES!AT23,SE!AT23,CH!AT23,UK!AT23,US!AT23,LT!AT23,LV!AT23,TR!AT23)</f>
        <v>185.55584576615365</v>
      </c>
      <c r="AU23" s="43">
        <f>AVERAGE(AU!AU23,AT!AU23,BE!AU23,CL!AU23,CZ!AU23,DK!AU23,FI!AU23,FR!AU23,DE!AU23,EE!AU23,GR!AU23,HU!AU23,IS!AU23,IE!AU23,IL!AU23,IT!AU23,JP!AU23,KR!AU23,LU!AU23,MX!AU23,NL!AU23,NZ!AU23,NO!AU23,PL!AU23,PT!AU23,SK!AU23,SV!AU23,ES!AU23,SE!AU23,CH!AU23,UK!AU23,US!AU23,LT!AU23,LV!AU23,TR!AU23)</f>
        <v>8930.0131303568578</v>
      </c>
      <c r="AV23" s="43">
        <f>AVERAGE(AU!AV23,AT!AV23,BE!AV23,CL!AV23,CZ!AV23,DK!AV23,FI!AV23,FR!AV23,DE!AV23,EE!AV23,GR!AV23,HU!AV23,IS!AV23,IE!AV23,IL!AV23,IT!AV23,JP!AV23,KR!AV23,LU!AV23,MX!AV23,NL!AV23,NZ!AV23,NO!AV23,PL!AV23,PT!AV23,SK!AV23,SV!AV23,ES!AV23,SE!AV23,CH!AV23,UK!AV23,US!AV23,LT!AV23,LV!AV23,TR!AV23)</f>
        <v>10423.433802647487</v>
      </c>
    </row>
    <row r="24" spans="1:48" x14ac:dyDescent="0.2">
      <c r="A24" s="40">
        <v>19</v>
      </c>
      <c r="B24" s="149">
        <f>AVERAGE(AU!B24,AT!B24,BE!B24,CL!B24,CZ!B24,DK!B24,FI!B24,FR!B24,DE!B24,EE!B24,GR!B24,HU!B24,IS!B24,IE!B24,IL!B24,IT!B24,JP!B24,KR!B24,LU!B24,MX!B24,NL!B24,NZ!B24,NO!B24,PL!B24,PT!B24,SK!B24,SV!B24,ES!B24,SE!B24,CH!B24,UK!B24,US!B24,LT!B24,LV!B24,TR!B24)</f>
        <v>533.71575403784891</v>
      </c>
      <c r="C24" s="149">
        <f>AVERAGE(AU!C24,AT!C24,BE!C24,CL!C24,CZ!C24,DK!C24,FI!C24,FR!C24,DE!C24,EE!C24,GR!C24,HU!C24,IS!C24,IE!C24,IL!C24,IT!C24,JP!C24,KR!C24,LU!C24,MX!C24,NL!C24,NZ!C24,NO!C24,PL!C24,PT!C24,SK!C24,SV!C24,ES!C24,SE!C24,CH!C24,UK!C24,US!C24,LT!C24,LV!C24,TR!C24)</f>
        <v>0</v>
      </c>
      <c r="D24" s="149">
        <f>AVERAGE(AU!D24,AT!D24,BE!D24,CL!D24,CZ!D24,DK!D24,FI!D24,FR!D24,DE!D24,EE!D24,GR!D24,HU!D24,IS!D24,IE!D24,IL!D24,IT!D24,JP!D24,KR!D24,LU!D24,MX!D24,NL!D24,NZ!D24,NO!D24,PL!D24,PT!D24,SK!D24,SV!D24,ES!D24,SE!D24,CH!D24,UK!D24,US!D24,LT!D24,LV!D24,TR!D24)</f>
        <v>77.561471307418103</v>
      </c>
      <c r="E24" s="149">
        <f>AVERAGE(AU!E24,AT!E24,BE!E24,CL!E24,CZ!E24,DK!E24,FI!E24,FR!E24,DE!E24,EE!E24,GR!E24,HU!E24,IS!E24,IE!E24,IL!E24,IT!E24,JP!E24,KR!E24,LU!E24,MX!E24,NL!E24,NZ!E24,NO!E24,PL!E24,PT!E24,SK!E24,SV!E24,ES!E24,SE!E24,CH!E24,UK!E24,US!E24,LT!E24,LV!E24,TR!E24)</f>
        <v>4379.6241646331218</v>
      </c>
      <c r="F24" s="149">
        <f>AVERAGE(AU!F24,AT!F24,BE!F24,CL!F24,CZ!F24,DK!F24,FI!F24,FR!F24,DE!F24,EE!F24,GR!F24,HU!F24,IS!F24,IE!F24,IL!F24,IT!F24,JP!F24,KR!F24,LU!F24,MX!F24,NL!F24,NZ!F24,NO!F24,PL!F24,PT!F24,SK!F24,SV!F24,ES!F24,SE!F24,CH!F24,UK!F24,US!F24,LT!F24,LV!F24,TR!F24)</f>
        <v>4990.9013899783895</v>
      </c>
      <c r="G24" s="150"/>
      <c r="H24" s="149">
        <f>AVERAGE(AU!H24,AT!H24,BE!H24,CL!H24,CZ!H24,DK!H24,FI!H24,FR!H24,DE!H24,EE!H24,GR!H24,HU!H24,IS!H24,IE!H24,IL!H24,IT!H24,JP!H24,KR!H24,LU!H24,MX!H24,NL!H24,NZ!H24,NO!H24,PL!H24,PT!H24,SK!H24,SV!H24,ES!H24,SE!H24,CH!H24,UK!H24,US!H24,LT!H24,LV!H24,TR!H24)</f>
        <v>382.96379169892458</v>
      </c>
      <c r="I24" s="149">
        <f>AVERAGE(AU!I24,AT!I24,BE!I24,CL!I24,CZ!I24,DK!I24,FI!I24,FR!I24,DE!I24,EE!I24,GR!I24,HU!I24,IS!I24,IE!I24,IL!I24,IT!I24,JP!I24,KR!I24,LU!I24,MX!I24,NL!I24,NZ!I24,NO!I24,PL!I24,PT!I24,SK!I24,SV!I24,ES!I24,SE!I24,CH!I24,UK!I24,US!I24,LT!I24,LV!I24,TR!I24)</f>
        <v>7.1009443095162744E-2</v>
      </c>
      <c r="J24" s="149">
        <f>AVERAGE(AU!J24,AT!J24,BE!J24,CL!J24,CZ!J24,DK!J24,FI!J24,FR!J24,DE!J24,EE!J24,GR!J24,HU!J24,IS!J24,IE!J24,IL!J24,IT!J24,JP!J24,KR!J24,LU!J24,MX!J24,NL!J24,NZ!J24,NO!J24,PL!J24,PT!J24,SK!J24,SV!J24,ES!J24,SE!J24,CH!J24,UK!J24,US!J24,LT!J24,LV!J24,TR!J24)</f>
        <v>102.8698621132398</v>
      </c>
      <c r="K24" s="149">
        <f>AVERAGE(AU!K24,AT!K24,BE!K24,CL!K24,CZ!K24,DK!K24,FI!K24,FR!K24,DE!K24,EE!K24,GR!K24,HU!K24,IS!K24,IE!K24,IL!K24,IT!K24,JP!K24,KR!K24,LU!K24,MX!K24,NL!K24,NZ!K24,NO!K24,PL!K24,PT!K24,SK!K24,SV!K24,ES!K24,SE!K24,CH!K24,UK!K24,US!K24,LT!K24,LV!K24,TR!K24)</f>
        <v>4535.7633934800078</v>
      </c>
      <c r="L24" s="149">
        <f>AVERAGE(AU!L24,AT!L24,BE!L24,CL!L24,CZ!L24,DK!L24,FI!L24,FR!L24,DE!L24,EE!L24,GR!L24,HU!L24,IS!L24,IE!L24,IL!L24,IT!L24,JP!L24,KR!L24,LU!L24,MX!L24,NL!L24,NZ!L24,NO!L24,PL!L24,PT!L24,SK!L24,SV!L24,ES!L24,SE!L24,CH!L24,UK!L24,US!L24,LT!L24,LV!L24,TR!L24)</f>
        <v>5021.6680567352669</v>
      </c>
      <c r="M24" s="1"/>
      <c r="N24" s="41">
        <f>AVERAGE(AU!N24,AT!N24,BE!N24,CL!N24,CZ!N24,DK!N24,FI!N24,FR!N24,DE!N24,EE!N24,GR!N24,HU!N24,IS!N24,IE!N24,IL!N24,IT!N24,JP!N24,KR!N24,LU!N24,MX!N24,NL!N24,NZ!N24,NO!N24,PL!N24,PT!N24,SK!N24,SV!N24,ES!N24,SE!N24,CH!N24,UK!N24,US!N24,LT!N24,LV!N24,TR!N24)</f>
        <v>425.5817438717657</v>
      </c>
      <c r="O24" s="41">
        <f>AVERAGE(AU!O24,AT!O24,BE!O24,CL!O24,CZ!O24,DK!O24,FI!O24,FR!O24,DE!O24,EE!O24,GR!O24,HU!O24,IS!O24,IE!O24,IL!O24,IT!O24,JP!O24,KR!O24,LU!O24,MX!O24,NL!O24,NZ!O24,NO!O24,PL!O24,PT!O24,SK!O24,SV!O24,ES!O24,SE!O24,CH!O24,UK!O24,US!O24,LT!O24,LV!O24,TR!O24)</f>
        <v>9.6679988480606618E-2</v>
      </c>
      <c r="P24" s="41">
        <f>AVERAGE(AU!P24,AT!P24,BE!P24,CL!P24,CZ!P24,DK!P24,FI!P24,FR!P24,DE!P24,EE!P24,GR!P24,HU!P24,IS!P24,IE!P24,IL!P24,IT!P24,JP!P24,KR!P24,LU!P24,MX!P24,NL!P24,NZ!P24,NO!P24,PL!P24,PT!P24,SK!P24,SV!P24,ES!P24,SE!P24,CH!P24,UK!P24,US!P24,LT!P24,LV!P24,TR!P24)</f>
        <v>95.860766573054761</v>
      </c>
      <c r="Q24" s="41">
        <f>AVERAGE(AU!Q24,AT!Q24,BE!Q24,CL!Q24,CZ!Q24,DK!Q24,FI!Q24,FR!Q24,DE!Q24,EE!Q24,GR!Q24,HU!Q24,IS!Q24,IE!Q24,IL!Q24,IT!Q24,JP!Q24,KR!Q24,LU!Q24,MX!Q24,NL!Q24,NZ!Q24,NO!Q24,PL!Q24,PT!Q24,SK!Q24,SV!Q24,ES!Q24,SE!Q24,CH!Q24,UK!Q24,US!Q24,LT!Q24,LV!Q24,TR!Q24)</f>
        <v>5056.716540746158</v>
      </c>
      <c r="R24" s="41">
        <f>AVERAGE(AU!R24,AT!R24,BE!R24,CL!R24,CZ!R24,DK!R24,FI!R24,FR!R24,DE!R24,EE!R24,GR!R24,HU!R24,IS!R24,IE!R24,IL!R24,IT!R24,JP!R24,KR!R24,LU!R24,MX!R24,NL!R24,NZ!R24,NO!R24,PL!R24,PT!R24,SK!R24,SV!R24,ES!R24,SE!R24,CH!R24,UK!R24,US!R24,LT!R24,LV!R24,TR!R24)</f>
        <v>5650.5823537190709</v>
      </c>
      <c r="S24" s="77"/>
      <c r="T24" s="41">
        <f>AVERAGE(AU!T24,AT!T24,BE!T24,CL!T24,CZ!T24,DK!T24,FI!T24,FR!T24,DE!T24,EE!T24,GR!T24,HU!T24,IS!T24,IE!T24,IL!T24,IT!T24,JP!T24,KR!T24,LU!T24,MX!T24,NL!T24,NZ!T24,NO!T24,PL!T24,PT!T24,SK!T24,SV!T24,ES!T24,SE!T24,CH!T24,UK!T24,US!T24,LT!T24,LV!T24,TR!T24)</f>
        <v>511.97016183618985</v>
      </c>
      <c r="U24" s="41">
        <f>AVERAGE(AU!U24,AT!U24,BE!U24,CL!U24,CZ!U24,DK!U24,FI!U24,FR!U24,DE!U24,EE!U24,GR!U24,HU!U24,IS!U24,IE!U24,IL!U24,IT!U24,JP!U24,KR!U24,LU!U24,MX!U24,NL!U24,NZ!U24,NO!U24,PL!U24,PT!U24,SK!U24,SV!U24,ES!U24,SE!U24,CH!U24,UK!U24,US!U24,LT!U24,LV!U24,TR!U24)</f>
        <v>0.11502622414142182</v>
      </c>
      <c r="V24" s="41">
        <f>AVERAGE(AU!V24,AT!V24,BE!V24,CL!V24,CZ!V24,DK!V24,FI!V24,FR!V24,DE!V24,EE!V24,GR!V24,HU!V24,IS!V24,IE!V24,IL!V24,IT!V24,JP!V24,KR!V24,LU!V24,MX!V24,NL!V24,NZ!V24,NO!V24,PL!V24,PT!V24,SK!V24,SV!V24,ES!V24,SE!V24,CH!V24,UK!V24,US!V24,LT!V24,LV!V24,TR!V24)</f>
        <v>107.00016381867005</v>
      </c>
      <c r="W24" s="41">
        <f>AVERAGE(AU!W24,AT!W24,BE!W24,CL!W24,CZ!W24,DK!W24,FI!W24,FR!W24,DE!W24,EE!W24,GR!W24,HU!W24,IS!W24,IE!W24,IL!W24,IT!W24,JP!W24,KR!W24,LU!W24,MX!W24,NL!W24,NZ!W24,NO!W24,PL!W24,PT!W24,SK!W24,SV!W24,ES!W24,SE!W24,CH!W24,UK!W24,US!W24,LT!W24,LV!W24,TR!W24)</f>
        <v>5678.5741216190754</v>
      </c>
      <c r="X24" s="41">
        <f>AVERAGE(AU!X24,AT!X24,BE!X24,CL!X24,CZ!X24,DK!X24,FI!X24,FR!X24,DE!X24,EE!X24,GR!X24,HU!X24,IS!X24,IE!X24,IL!X24,IT!X24,JP!X24,KR!X24,LU!X24,MX!X24,NL!X24,NZ!X24,NO!X24,PL!X24,PT!X24,SK!X24,SV!X24,ES!X24,SE!X24,CH!X24,UK!X24,US!X24,LT!X24,LV!X24,TR!X24)</f>
        <v>6297.6594734980772</v>
      </c>
      <c r="Y24" s="59"/>
      <c r="Z24" s="41">
        <f>AVERAGE(AU!Z24,AT!Z24,BE!Z24,CL!Z24,CZ!Z24,DK!Z24,FI!Z24,FR!Z24,DE!Z24,EE!Z24,GR!Z24,HU!Z24,IS!Z24,IE!Z24,IL!Z24,IT!Z24,JP!Z24,KR!Z24,LU!Z24,MX!Z24,NL!Z24,NZ!Z24,NO!Z24,PL!Z24,PT!Z24,SK!Z24,SV!Z24,ES!Z24,SE!Z24,CH!Z24,UK!Z24,US!Z24,LT!Z24,LV!Z24,TR!Z24)</f>
        <v>566.42869181149115</v>
      </c>
      <c r="AA24" s="41">
        <f>AVERAGE(AU!AA24,AT!AA24,BE!AA24,CL!AA24,CZ!AA24,DK!AA24,FI!AA24,FR!AA24,DE!AA24,EE!AA24,GR!AA24,HU!AA24,IS!AA24,IE!AA24,IL!AA24,IT!AA24,JP!AA24,KR!AA24,LU!AA24,MX!AA24,NL!AA24,NZ!AA24,NO!AA24,PL!AA24,PT!AA24,SK!AA24,SV!AA24,ES!AA24,SE!AA24,CH!AA24,UK!AA24,US!AA24,LT!AA24,LV!AA24,TR!AA24)</f>
        <v>0.12987334707020301</v>
      </c>
      <c r="AB24" s="41">
        <f>AVERAGE(AU!AB24,AT!AB24,BE!AB24,CL!AB24,CZ!AB24,DK!AB24,FI!AB24,FR!AB24,DE!AB24,EE!AB24,GR!AB24,HU!AB24,IS!AB24,IE!AB24,IL!AB24,IT!AB24,JP!AB24,KR!AB24,LU!AB24,MX!AB24,NL!AB24,NZ!AB24,NO!AB24,PL!AB24,PT!AB24,SK!AB24,SV!AB24,ES!AB24,SE!AB24,CH!AB24,UK!AB24,US!AB24,LT!AB24,LV!AB24,TR!AB24)</f>
        <v>135.27555203219609</v>
      </c>
      <c r="AC24" s="41">
        <f>AVERAGE(AU!AC24,AT!AC24,BE!AC24,CL!AC24,CZ!AC24,DK!AC24,FI!AC24,FR!AC24,DE!AC24,EE!AC24,GR!AC24,HU!AC24,IS!AC24,IE!AC24,IL!AC24,IT!AC24,JP!AC24,KR!AC24,LU!AC24,MX!AC24,NL!AC24,NZ!AC24,NO!AC24,PL!AC24,PT!AC24,SK!AC24,SV!AC24,ES!AC24,SE!AC24,CH!AC24,UK!AC24,US!AC24,LT!AC24,LV!AC24,TR!AC24)</f>
        <v>5876.4999479245107</v>
      </c>
      <c r="AD24" s="41">
        <f>AVERAGE(AU!AD24,AT!AD24,BE!AD24,CL!AD24,CZ!AD24,DK!AD24,FI!AD24,FR!AD24,DE!AD24,EE!AD24,GR!AD24,HU!AD24,IS!AD24,IE!AD24,IL!AD24,IT!AD24,JP!AD24,KR!AD24,LU!AD24,MX!AD24,NL!AD24,NZ!AD24,NO!AD24,PL!AD24,PT!AD24,SK!AD24,SV!AD24,ES!AD24,SE!AD24,CH!AD24,UK!AD24,US!AD24,LT!AD24,LV!AD24,TR!AD24)</f>
        <v>6578.3340651152694</v>
      </c>
      <c r="AE24" s="59"/>
      <c r="AF24" s="41">
        <f>AVERAGE(AU!AF24,AT!AF24,BE!AF24,CL!AF24,CZ!AF24,DK!AF24,FI!AF24,FR!AF24,DE!AF24,EE!AF24,GR!AF24,HU!AF24,IS!AF24,IE!AF24,IL!AF24,IT!AF24,JP!AF24,KR!AF24,LU!AF24,MX!AF24,NL!AF24,NZ!AF24,NO!AF24,PL!AF24,PT!AF24,SK!AF24,SV!AF24,ES!AF24,SE!AF24,CH!AF24,UK!AF24,US!AF24,LT!AF24,LV!AF24,TR!AF24)</f>
        <v>630.95019462417804</v>
      </c>
      <c r="AG24" s="41">
        <f>AVERAGE(AU!AG24,AT!AG24,BE!AG24,CL!AG24,CZ!AG24,DK!AG24,FI!AG24,FR!AG24,DE!AG24,EE!AG24,GR!AG24,HU!AG24,IS!AG24,IE!AG24,IL!AG24,IT!AG24,JP!AG24,KR!AG24,LU!AG24,MX!AG24,NL!AG24,NZ!AG24,NO!AG24,PL!AG24,PT!AG24,SK!AG24,SV!AG24,ES!AG24,SE!AG24,CH!AG24,UK!AG24,US!AG24,LT!AG24,LV!AG24,TR!AG24)</f>
        <v>0.16147753238030652</v>
      </c>
      <c r="AH24" s="41">
        <f>AVERAGE(AU!AH24,AT!AH24,BE!AH24,CL!AH24,CZ!AH24,DK!AH24,FI!AH24,FR!AH24,DE!AH24,EE!AH24,GR!AH24,HU!AH24,IS!AH24,IE!AH24,IL!AH24,IT!AH24,JP!AH24,KR!AH24,LU!AH24,MX!AH24,NL!AH24,NZ!AH24,NO!AH24,PL!AH24,PT!AH24,SK!AH24,SV!AH24,ES!AH24,SE!AH24,CH!AH24,UK!AH24,US!AH24,LT!AH24,LV!AH24,TR!AH24)</f>
        <v>134.69852696819356</v>
      </c>
      <c r="AI24" s="41">
        <f>AVERAGE(AU!AI24,AT!AI24,BE!AI24,CL!AI24,CZ!AI24,DK!AI24,FI!AI24,FR!AI24,DE!AI24,EE!AI24,GR!AI24,HU!AI24,IS!AI24,IE!AI24,IL!AI24,IT!AI24,JP!AI24,KR!AI24,LU!AI24,MX!AI24,NL!AI24,NZ!AI24,NO!AI24,PL!AI24,PT!AI24,SK!AI24,SV!AI24,ES!AI24,SE!AI24,CH!AI24,UK!AI24,US!AI24,LT!AI24,LV!AI24,TR!AI24)</f>
        <v>6586.0412106533813</v>
      </c>
      <c r="AJ24" s="41">
        <f>AVERAGE(AU!AJ24,AT!AJ24,BE!AJ24,CL!AJ24,CZ!AJ24,DK!AJ24,FI!AJ24,FR!AJ24,DE!AJ24,EE!AJ24,GR!AJ24,HU!AJ24,IS!AJ24,IE!AJ24,IL!AJ24,IT!AJ24,JP!AJ24,KR!AJ24,LU!AJ24,MX!AJ24,NL!AJ24,NZ!AJ24,NO!AJ24,PL!AJ24,PT!AJ24,SK!AJ24,SV!AJ24,ES!AJ24,SE!AJ24,CH!AJ24,UK!AJ24,US!AJ24,LT!AJ24,LV!AJ24,TR!AJ24)</f>
        <v>7351.8514097781335</v>
      </c>
      <c r="AL24" s="41"/>
      <c r="AM24" s="41"/>
      <c r="AN24" s="41"/>
      <c r="AO24" s="41"/>
      <c r="AP24" s="41"/>
      <c r="AR24" s="41">
        <f>AVERAGE(AU!AR24,AT!AR24,BE!AR24,CL!AR24,CZ!AR24,DK!AR24,FI!AR24,FR!AR24,DE!AR24,EE!AR24,GR!AR24,HU!AR24,IS!AR24,IE!AR24,IL!AR24,IT!AR24,JP!AR24,KR!AR24,LU!AR24,MX!AR24,NL!AR24,NZ!AR24,NO!AR24,PL!AR24,PT!AR24,SK!AR24,SV!AR24,ES!AR24,SE!AR24,CH!AR24,UK!AR24,US!AR24,LT!AR24,LV!AR24,TR!AR24)</f>
        <v>790.17719805400804</v>
      </c>
      <c r="AS24" s="41">
        <f>AVERAGE(AU!AS24,AT!AS24,BE!AS24,CL!AS24,CZ!AS24,DK!AS24,FI!AS24,FR!AS24,DE!AS24,EE!AS24,GR!AS24,HU!AS24,IS!AS24,IE!AS24,IL!AS24,IT!AS24,JP!AS24,KR!AS24,LU!AS24,MX!AS24,NL!AS24,NZ!AS24,NO!AS24,PL!AS24,PT!AS24,SK!AS24,SV!AS24,ES!AS24,SE!AS24,CH!AS24,UK!AS24,US!AS24,LT!AS24,LV!AS24,TR!AS24)</f>
        <v>3.9068480932470907E-3</v>
      </c>
      <c r="AT24" s="41">
        <f>AVERAGE(AU!AT24,AT!AT24,BE!AT24,CL!AT24,CZ!AT24,DK!AT24,FI!AT24,FR!AT24,DE!AT24,EE!AT24,GR!AT24,HU!AT24,IS!AT24,IE!AT24,IL!AT24,IT!AT24,JP!AT24,KR!AT24,LU!AT24,MX!AT24,NL!AT24,NZ!AT24,NO!AT24,PL!AT24,PT!AT24,SK!AT24,SV!AT24,ES!AT24,SE!AT24,CH!AT24,UK!AT24,US!AT24,LT!AT24,LV!AT24,TR!AT24)</f>
        <v>177.27063247309027</v>
      </c>
      <c r="AU24" s="41">
        <f>AVERAGE(AU!AU24,AT!AU24,BE!AU24,CL!AU24,CZ!AU24,DK!AU24,FI!AU24,FR!AU24,DE!AU24,EE!AU24,GR!AU24,HU!AU24,IS!AU24,IE!AU24,IL!AU24,IT!AU24,JP!AU24,KR!AU24,LU!AU24,MX!AU24,NL!AU24,NZ!AU24,NO!AU24,PL!AU24,PT!AU24,SK!AU24,SV!AU24,ES!AU24,SE!AU24,CH!AU24,UK!AU24,US!AU24,LT!AU24,LV!AU24,TR!AU24)</f>
        <v>7199.9794323157976</v>
      </c>
      <c r="AV24" s="41">
        <f>AVERAGE(AU!AV24,AT!AV24,BE!AV24,CL!AV24,CZ!AV24,DK!AV24,FI!AV24,FR!AV24,DE!AV24,EE!AV24,GR!AV24,HU!AV24,IS!AV24,IE!AV24,IL!AV24,IT!AV24,JP!AV24,KR!AV24,LU!AV24,MX!AV24,NL!AV24,NZ!AV24,NO!AV24,PL!AV24,PT!AV24,SK!AV24,SV!AV24,ES!AV24,SE!AV24,CH!AV24,UK!AV24,US!AV24,LT!AV24,LV!AV24,TR!AV24)</f>
        <v>8167.4311696909881</v>
      </c>
    </row>
    <row r="25" spans="1:48" x14ac:dyDescent="0.2">
      <c r="A25" s="42">
        <v>20</v>
      </c>
      <c r="B25" s="151">
        <f>AVERAGE(AU!B25,AT!B25,BE!B25,CL!B25,CZ!B25,DK!B25,FI!B25,FR!B25,DE!B25,EE!B25,GR!B25,HU!B25,IS!B25,IE!B25,IL!B25,IT!B25,JP!B25,KR!B25,LU!B25,MX!B25,NL!B25,NZ!B25,NO!B25,PL!B25,PT!B25,SK!B25,SV!B25,ES!B25,SE!B25,CH!B25,UK!B25,US!B25,LT!B25,LV!B25,TR!B25)</f>
        <v>354.16324768182557</v>
      </c>
      <c r="C25" s="151">
        <f>AVERAGE(AU!C25,AT!C25,BE!C25,CL!C25,CZ!C25,DK!C25,FI!C25,FR!C25,DE!C25,EE!C25,GR!C25,HU!C25,IS!C25,IE!C25,IL!C25,IT!C25,JP!C25,KR!C25,LU!C25,MX!C25,NL!C25,NZ!C25,NO!C25,PL!C25,PT!C25,SK!C25,SV!C25,ES!C25,SE!C25,CH!C25,UK!C25,US!C25,LT!C25,LV!C25,TR!C25)</f>
        <v>0</v>
      </c>
      <c r="D25" s="151">
        <f>AVERAGE(AU!D25,AT!D25,BE!D25,CL!D25,CZ!D25,DK!D25,FI!D25,FR!D25,DE!D25,EE!D25,GR!D25,HU!D25,IS!D25,IE!D25,IL!D25,IT!D25,JP!D25,KR!D25,LU!D25,MX!D25,NL!D25,NZ!D25,NO!D25,PL!D25,PT!D25,SK!D25,SV!D25,ES!D25,SE!D25,CH!D25,UK!D25,US!D25,LT!D25,LV!D25,TR!D25)</f>
        <v>67.89175076729029</v>
      </c>
      <c r="E25" s="151">
        <f>AVERAGE(AU!E25,AT!E25,BE!E25,CL!E25,CZ!E25,DK!E25,FI!E25,FR!E25,DE!E25,EE!E25,GR!E25,HU!E25,IS!E25,IE!E25,IL!E25,IT!E25,JP!E25,KR!E25,LU!E25,MX!E25,NL!E25,NZ!E25,NO!E25,PL!E25,PT!E25,SK!E25,SV!E25,ES!E25,SE!E25,CH!E25,UK!E25,US!E25,LT!E25,LV!E25,TR!E25)</f>
        <v>3667.3401774670006</v>
      </c>
      <c r="F25" s="151">
        <f>AVERAGE(AU!F25,AT!F25,BE!F25,CL!F25,CZ!F25,DK!F25,FI!F25,FR!F25,DE!F25,EE!F25,GR!F25,HU!F25,IS!F25,IE!F25,IL!F25,IT!F25,JP!F25,KR!F25,LU!F25,MX!F25,NL!F25,NZ!F25,NO!F25,PL!F25,PT!F25,SK!F25,SV!F25,ES!F25,SE!F25,CH!F25,UK!F25,US!F25,LT!F25,LV!F25,TR!F25)</f>
        <v>4089.3951759161173</v>
      </c>
      <c r="G25" s="150"/>
      <c r="H25" s="151">
        <f>AVERAGE(AU!H25,AT!H25,BE!H25,CL!H25,CZ!H25,DK!H25,FI!H25,FR!H25,DE!H25,EE!H25,GR!H25,HU!H25,IS!H25,IE!H25,IL!H25,IT!H25,JP!H25,KR!H25,LU!H25,MX!H25,NL!H25,NZ!H25,NO!H25,PL!H25,PT!H25,SK!H25,SV!H25,ES!H25,SE!H25,CH!H25,UK!H25,US!H25,LT!H25,LV!H25,TR!H25)</f>
        <v>244.70400022620368</v>
      </c>
      <c r="I25" s="151">
        <f>AVERAGE(AU!I25,AT!I25,BE!I25,CL!I25,CZ!I25,DK!I25,FI!I25,FR!I25,DE!I25,EE!I25,GR!I25,HU!I25,IS!I25,IE!I25,IL!I25,IT!I25,JP!I25,KR!I25,LU!I25,MX!I25,NL!I25,NZ!I25,NO!I25,PL!I25,PT!I25,SK!I25,SV!I25,ES!I25,SE!I25,CH!I25,UK!I25,US!I25,LT!I25,LV!I25,TR!I25)</f>
        <v>4.7804733382934249E-2</v>
      </c>
      <c r="J25" s="151">
        <f>AVERAGE(AU!J25,AT!J25,BE!J25,CL!J25,CZ!J25,DK!J25,FI!J25,FR!J25,DE!J25,EE!J25,GR!J25,HU!J25,IS!J25,IE!J25,IL!J25,IT!J25,JP!J25,KR!J25,LU!J25,MX!J25,NL!J25,NZ!J25,NO!J25,PL!J25,PT!J25,SK!J25,SV!J25,ES!J25,SE!J25,CH!J25,UK!J25,US!J25,LT!J25,LV!J25,TR!J25)</f>
        <v>106.38167777493507</v>
      </c>
      <c r="K25" s="151">
        <f>AVERAGE(AU!K25,AT!K25,BE!K25,CL!K25,CZ!K25,DK!K25,FI!K25,FR!K25,DE!K25,EE!K25,GR!K25,HU!K25,IS!K25,IE!K25,IL!K25,IT!K25,JP!K25,KR!K25,LU!K25,MX!K25,NL!K25,NZ!K25,NO!K25,PL!K25,PT!K25,SK!K25,SV!K25,ES!K25,SE!K25,CH!K25,UK!K25,US!K25,LT!K25,LV!K25,TR!K25)</f>
        <v>4086.7674477714513</v>
      </c>
      <c r="L25" s="151">
        <f>AVERAGE(AU!L25,AT!L25,BE!L25,CL!L25,CZ!L25,DK!L25,FI!L25,FR!L25,DE!L25,EE!L25,GR!L25,HU!L25,IS!L25,IE!L25,IL!L25,IT!L25,JP!L25,KR!L25,LU!L25,MX!L25,NL!L25,NZ!L25,NO!L25,PL!L25,PT!L25,SK!L25,SV!L25,ES!L25,SE!L25,CH!L25,UK!L25,US!L25,LT!L25,LV!L25,TR!L25)</f>
        <v>4437.9009305059735</v>
      </c>
      <c r="M25" s="119"/>
      <c r="N25" s="43">
        <f>AVERAGE(AU!N25,AT!N25,BE!N25,CL!N25,CZ!N25,DK!N25,FI!N25,FR!N25,DE!N25,EE!N25,GR!N25,HU!N25,IS!N25,IE!N25,IL!N25,IT!N25,JP!N25,KR!N25,LU!N25,MX!N25,NL!N25,NZ!N25,NO!N25,PL!N25,PT!N25,SK!N25,SV!N25,ES!N25,SE!N25,CH!N25,UK!N25,US!N25,LT!N25,LV!N25,TR!N25)</f>
        <v>269.60600732630058</v>
      </c>
      <c r="O25" s="43">
        <f>AVERAGE(AU!O25,AT!O25,BE!O25,CL!O25,CZ!O25,DK!O25,FI!O25,FR!O25,DE!O25,EE!O25,GR!O25,HU!O25,IS!O25,IE!O25,IL!O25,IT!O25,JP!O25,KR!O25,LU!O25,MX!O25,NL!O25,NZ!O25,NO!O25,PL!O25,PT!O25,SK!O25,SV!O25,ES!O25,SE!O25,CH!O25,UK!O25,US!O25,LT!O25,LV!O25,TR!O25)</f>
        <v>6.7189411944451452E-2</v>
      </c>
      <c r="P25" s="43">
        <f>AVERAGE(AU!P25,AT!P25,BE!P25,CL!P25,CZ!P25,DK!P25,FI!P25,FR!P25,DE!P25,EE!P25,GR!P25,HU!P25,IS!P25,IE!P25,IL!P25,IT!P25,JP!P25,KR!P25,LU!P25,MX!P25,NL!P25,NZ!P25,NO!P25,PL!P25,PT!P25,SK!P25,SV!P25,ES!P25,SE!P25,CH!P25,UK!P25,US!P25,LT!P25,LV!P25,TR!P25)</f>
        <v>99.930735653108044</v>
      </c>
      <c r="Q25" s="43">
        <f>AVERAGE(AU!Q25,AT!Q25,BE!Q25,CL!Q25,CZ!Q25,DK!Q25,FI!Q25,FR!Q25,DE!Q25,EE!Q25,GR!Q25,HU!Q25,IS!Q25,IE!Q25,IL!Q25,IT!Q25,JP!Q25,KR!Q25,LU!Q25,MX!Q25,NL!Q25,NZ!Q25,NO!Q25,PL!Q25,PT!Q25,SK!Q25,SV!Q25,ES!Q25,SE!Q25,CH!Q25,UK!Q25,US!Q25,LT!Q25,LV!Q25,TR!Q25)</f>
        <v>4501.8044217605866</v>
      </c>
      <c r="R25" s="43">
        <f>AVERAGE(AU!R25,AT!R25,BE!R25,CL!R25,CZ!R25,DK!R25,FI!R25,FR!R25,DE!R25,EE!R25,GR!R25,HU!R25,IS!R25,IE!R25,IL!R25,IT!R25,JP!R25,KR!R25,LU!R25,MX!R25,NL!R25,NZ!R25,NO!R25,PL!R25,PT!R25,SK!R25,SV!R25,ES!R25,SE!R25,CH!R25,UK!R25,US!R25,LT!R25,LV!R25,TR!R25)</f>
        <v>4940.1644020342001</v>
      </c>
      <c r="S25" s="77"/>
      <c r="T25" s="43">
        <f>AVERAGE(AU!T25,AT!T25,BE!T25,CL!T25,CZ!T25,DK!T25,FI!T25,FR!T25,DE!T25,EE!T25,GR!T25,HU!T25,IS!T25,IE!T25,IL!T25,IT!T25,JP!T25,KR!T25,LU!T25,MX!T25,NL!T25,NZ!T25,NO!T25,PL!T25,PT!T25,SK!T25,SV!T25,ES!T25,SE!T25,CH!T25,UK!T25,US!T25,LT!T25,LV!T25,TR!T25)</f>
        <v>340.20574168780558</v>
      </c>
      <c r="U25" s="43">
        <f>AVERAGE(AU!U25,AT!U25,BE!U25,CL!U25,CZ!U25,DK!U25,FI!U25,FR!U25,DE!U25,EE!U25,GR!U25,HU!U25,IS!U25,IE!U25,IL!U25,IT!U25,JP!U25,KR!U25,LU!U25,MX!U25,NL!U25,NZ!U25,NO!U25,PL!U25,PT!U25,SK!U25,SV!U25,ES!U25,SE!U25,CH!U25,UK!U25,US!U25,LT!U25,LV!U25,TR!U25)</f>
        <v>4.515880131703405E-2</v>
      </c>
      <c r="V25" s="43">
        <f>AVERAGE(AU!V25,AT!V25,BE!V25,CL!V25,CZ!V25,DK!V25,FI!V25,FR!V25,DE!V25,EE!V25,GR!V25,HU!V25,IS!V25,IE!V25,IL!V25,IT!V25,JP!V25,KR!V25,LU!V25,MX!V25,NL!V25,NZ!V25,NO!V25,PL!V25,PT!V25,SK!V25,SV!V25,ES!V25,SE!V25,CH!V25,UK!V25,US!V25,LT!V25,LV!V25,TR!V25)</f>
        <v>116.9894760696198</v>
      </c>
      <c r="W25" s="43">
        <f>AVERAGE(AU!W25,AT!W25,BE!W25,CL!W25,CZ!W25,DK!W25,FI!W25,FR!W25,DE!W25,EE!W25,GR!W25,HU!W25,IS!W25,IE!W25,IL!W25,IT!W25,JP!W25,KR!W25,LU!W25,MX!W25,NL!W25,NZ!W25,NO!W25,PL!W25,PT!W25,SK!W25,SV!W25,ES!W25,SE!W25,CH!W25,UK!W25,US!W25,LT!W25,LV!W25,TR!W25)</f>
        <v>5079.439594002888</v>
      </c>
      <c r="X25" s="43">
        <f>AVERAGE(AU!X25,AT!X25,BE!X25,CL!X25,CZ!X25,DK!X25,FI!X25,FR!X25,DE!X25,EE!X25,GR!X25,HU!X25,IS!X25,IE!X25,IL!X25,IT!X25,JP!X25,KR!X25,LU!X25,MX!X25,NL!X25,NZ!X25,NO!X25,PL!X25,PT!X25,SK!X25,SV!X25,ES!X25,SE!X25,CH!X25,UK!X25,US!X25,LT!X25,LV!X25,TR!X25)</f>
        <v>5536.6799705616286</v>
      </c>
      <c r="Y25" s="59"/>
      <c r="Z25" s="43">
        <f>AVERAGE(AU!Z25,AT!Z25,BE!Z25,CL!Z25,CZ!Z25,DK!Z25,FI!Z25,FR!Z25,DE!Z25,EE!Z25,GR!Z25,HU!Z25,IS!Z25,IE!Z25,IL!Z25,IT!Z25,JP!Z25,KR!Z25,LU!Z25,MX!Z25,NL!Z25,NZ!Z25,NO!Z25,PL!Z25,PT!Z25,SK!Z25,SV!Z25,ES!Z25,SE!Z25,CH!Z25,UK!Z25,US!Z25,LT!Z25,LV!Z25,TR!Z25)</f>
        <v>346.52234864829705</v>
      </c>
      <c r="AA25" s="43">
        <f>AVERAGE(AU!AA25,AT!AA25,BE!AA25,CL!AA25,CZ!AA25,DK!AA25,FI!AA25,FR!AA25,DE!AA25,EE!AA25,GR!AA25,HU!AA25,IS!AA25,IE!AA25,IL!AA25,IT!AA25,JP!AA25,KR!AA25,LU!AA25,MX!AA25,NL!AA25,NZ!AA25,NO!AA25,PL!AA25,PT!AA25,SK!AA25,SV!AA25,ES!AA25,SE!AA25,CH!AA25,UK!AA25,US!AA25,LT!AA25,LV!AA25,TR!AA25)</f>
        <v>6.5193561749008769E-2</v>
      </c>
      <c r="AB25" s="43">
        <f>AVERAGE(AU!AB25,AT!AB25,BE!AB25,CL!AB25,CZ!AB25,DK!AB25,FI!AB25,FR!AB25,DE!AB25,EE!AB25,GR!AB25,HU!AB25,IS!AB25,IE!AB25,IL!AB25,IT!AB25,JP!AB25,KR!AB25,LU!AB25,MX!AB25,NL!AB25,NZ!AB25,NO!AB25,PL!AB25,PT!AB25,SK!AB25,SV!AB25,ES!AB25,SE!AB25,CH!AB25,UK!AB25,US!AB25,LT!AB25,LV!AB25,TR!AB25)</f>
        <v>148.05608776245469</v>
      </c>
      <c r="AC25" s="43">
        <f>AVERAGE(AU!AC25,AT!AC25,BE!AC25,CL!AC25,CZ!AC25,DK!AC25,FI!AC25,FR!AC25,DE!AC25,EE!AC25,GR!AC25,HU!AC25,IS!AC25,IE!AC25,IL!AC25,IT!AC25,JP!AC25,KR!AC25,LU!AC25,MX!AC25,NL!AC25,NZ!AC25,NO!AC25,PL!AC25,PT!AC25,SK!AC25,SV!AC25,ES!AC25,SE!AC25,CH!AC25,UK!AC25,US!AC25,LT!AC25,LV!AC25,TR!AC25)</f>
        <v>5245.3601562651256</v>
      </c>
      <c r="AD25" s="43">
        <f>AVERAGE(AU!AD25,AT!AD25,BE!AD25,CL!AD25,CZ!AD25,DK!AD25,FI!AD25,FR!AD25,DE!AD25,EE!AD25,GR!AD25,HU!AD25,IS!AD25,IE!AD25,IL!AD25,IT!AD25,JP!AD25,KR!AD25,LU!AD25,MX!AD25,NL!AD25,NZ!AD25,NO!AD25,PL!AD25,PT!AD25,SK!AD25,SV!AD25,ES!AD25,SE!AD25,CH!AD25,UK!AD25,US!AD25,LT!AD25,LV!AD25,TR!AD25)</f>
        <v>5740.0037862376266</v>
      </c>
      <c r="AE25" s="59"/>
      <c r="AF25" s="43">
        <f>AVERAGE(AU!AF25,AT!AF25,BE!AF25,CL!AF25,CZ!AF25,DK!AF25,FI!AF25,FR!AF25,DE!AF25,EE!AF25,GR!AF25,HU!AF25,IS!AF25,IE!AF25,IL!AF25,IT!AF25,JP!AF25,KR!AF25,LU!AF25,MX!AF25,NL!AF25,NZ!AF25,NO!AF25,PL!AF25,PT!AF25,SK!AF25,SV!AF25,ES!AF25,SE!AF25,CH!AF25,UK!AF25,US!AF25,LT!AF25,LV!AF25,TR!AF25)</f>
        <v>388.12984503717024</v>
      </c>
      <c r="AG25" s="43">
        <f>AVERAGE(AU!AG25,AT!AG25,BE!AG25,CL!AG25,CZ!AG25,DK!AG25,FI!AG25,FR!AG25,DE!AG25,EE!AG25,GR!AG25,HU!AG25,IS!AG25,IE!AG25,IL!AG25,IT!AG25,JP!AG25,KR!AG25,LU!AG25,MX!AG25,NL!AG25,NZ!AG25,NO!AG25,PL!AG25,PT!AG25,SK!AG25,SV!AG25,ES!AG25,SE!AG25,CH!AG25,UK!AG25,US!AG25,LT!AG25,LV!AG25,TR!AG25)</f>
        <v>6.9928881747284635E-2</v>
      </c>
      <c r="AH25" s="43">
        <f>AVERAGE(AU!AH25,AT!AH25,BE!AH25,CL!AH25,CZ!AH25,DK!AH25,FI!AH25,FR!AH25,DE!AH25,EE!AH25,GR!AH25,HU!AH25,IS!AH25,IE!AH25,IL!AH25,IT!AH25,JP!AH25,KR!AH25,LU!AH25,MX!AH25,NL!AH25,NZ!AH25,NO!AH25,PL!AH25,PT!AH25,SK!AH25,SV!AH25,ES!AH25,SE!AH25,CH!AH25,UK!AH25,US!AH25,LT!AH25,LV!AH25,TR!AH25)</f>
        <v>165.10585880779044</v>
      </c>
      <c r="AI25" s="43">
        <f>AVERAGE(AU!AI25,AT!AI25,BE!AI25,CL!AI25,CZ!AI25,DK!AI25,FI!AI25,FR!AI25,DE!AI25,EE!AI25,GR!AI25,HU!AI25,IS!AI25,IE!AI25,IL!AI25,IT!AI25,JP!AI25,KR!AI25,LU!AI25,MX!AI25,NL!AI25,NZ!AI25,NO!AI25,PL!AI25,PT!AI25,SK!AI25,SV!AI25,ES!AI25,SE!AI25,CH!AI25,UK!AI25,US!AI25,LT!AI25,LV!AI25,TR!AI25)</f>
        <v>5991.1539273490143</v>
      </c>
      <c r="AJ25" s="43">
        <f>AVERAGE(AU!AJ25,AT!AJ25,BE!AJ25,CL!AJ25,CZ!AJ25,DK!AJ25,FI!AJ25,FR!AJ25,DE!AJ25,EE!AJ25,GR!AJ25,HU!AJ25,IS!AJ25,IE!AJ25,IL!AJ25,IT!AJ25,JP!AJ25,KR!AJ25,LU!AJ25,MX!AJ25,NL!AJ25,NZ!AJ25,NO!AJ25,PL!AJ25,PT!AJ25,SK!AJ25,SV!AJ25,ES!AJ25,SE!AJ25,CH!AJ25,UK!AJ25,US!AJ25,LT!AJ25,LV!AJ25,TR!AJ25)</f>
        <v>6544.459560075722</v>
      </c>
      <c r="AL25" s="43"/>
      <c r="AM25" s="43"/>
      <c r="AN25" s="43"/>
      <c r="AO25" s="43"/>
      <c r="AP25" s="43"/>
      <c r="AR25" s="43">
        <f>AVERAGE(AU!AR25,AT!AR25,BE!AR25,CL!AR25,CZ!AR25,DK!AR25,FI!AR25,FR!AR25,DE!AR25,EE!AR25,GR!AR25,HU!AR25,IS!AR25,IE!AR25,IL!AR25,IT!AR25,JP!AR25,KR!AR25,LU!AR25,MX!AR25,NL!AR25,NZ!AR25,NO!AR25,PL!AR25,PT!AR25,SK!AR25,SV!AR25,ES!AR25,SE!AR25,CH!AR25,UK!AR25,US!AR25,LT!AR25,LV!AR25,TR!AR25)</f>
        <v>471.35713126908399</v>
      </c>
      <c r="AS25" s="43">
        <f>AVERAGE(AU!AS25,AT!AS25,BE!AS25,CL!AS25,CZ!AS25,DK!AS25,FI!AS25,FR!AS25,DE!AS25,EE!AS25,GR!AS25,HU!AS25,IS!AS25,IE!AS25,IL!AS25,IT!AS25,JP!AS25,KR!AS25,LU!AS25,MX!AS25,NL!AS25,NZ!AS25,NO!AS25,PL!AS25,PT!AS25,SK!AS25,SV!AS25,ES!AS25,SE!AS25,CH!AS25,UK!AS25,US!AS25,LT!AS25,LV!AS25,TR!AS25)</f>
        <v>0</v>
      </c>
      <c r="AT25" s="43">
        <f>AVERAGE(AU!AT25,AT!AT25,BE!AT25,CL!AT25,CZ!AT25,DK!AT25,FI!AT25,FR!AT25,DE!AT25,EE!AT25,GR!AT25,HU!AT25,IS!AT25,IE!AT25,IL!AT25,IT!AT25,JP!AT25,KR!AT25,LU!AT25,MX!AT25,NL!AT25,NZ!AT25,NO!AT25,PL!AT25,PT!AT25,SK!AT25,SV!AT25,ES!AT25,SE!AT25,CH!AT25,UK!AT25,US!AT25,LT!AT25,LV!AT25,TR!AT25)</f>
        <v>178.61260952767537</v>
      </c>
      <c r="AU25" s="43">
        <f>AVERAGE(AU!AU25,AT!AU25,BE!AU25,CL!AU25,CZ!AU25,DK!AU25,FI!AU25,FR!AU25,DE!AU25,EE!AU25,GR!AU25,HU!AU25,IS!AU25,IE!AU25,IL!AU25,IT!AU25,JP!AU25,KR!AU25,LU!AU25,MX!AU25,NL!AU25,NZ!AU25,NO!AU25,PL!AU25,PT!AU25,SK!AU25,SV!AU25,ES!AU25,SE!AU25,CH!AU25,UK!AU25,US!AU25,LT!AU25,LV!AU25,TR!AU25)</f>
        <v>6453.2856229665877</v>
      </c>
      <c r="AV25" s="43">
        <f>AVERAGE(AU!AV25,AT!AV25,BE!AV25,CL!AV25,CZ!AV25,DK!AV25,FI!AV25,FR!AV25,DE!AV25,EE!AV25,GR!AV25,HU!AV25,IS!AV25,IE!AV25,IL!AV25,IT!AV25,JP!AV25,KR!AV25,LU!AV25,MX!AV25,NL!AV25,NZ!AV25,NO!AV25,PL!AV25,PT!AV25,SK!AV25,SV!AV25,ES!AV25,SE!AV25,CH!AV25,UK!AV25,US!AV25,LT!AV25,LV!AV25,TR!AV25)</f>
        <v>7103.2553637633482</v>
      </c>
    </row>
    <row r="26" spans="1:48" x14ac:dyDescent="0.2">
      <c r="A26" s="40">
        <v>21</v>
      </c>
      <c r="B26" s="149">
        <f>AVERAGE(AU!B26,AT!B26,BE!B26,CL!B26,CZ!B26,DK!B26,FI!B26,FR!B26,DE!B26,EE!B26,GR!B26,HU!B26,IS!B26,IE!B26,IL!B26,IT!B26,JP!B26,KR!B26,LU!B26,MX!B26,NL!B26,NZ!B26,NO!B26,PL!B26,PT!B26,SK!B26,SV!B26,ES!B26,SE!B26,CH!B26,UK!B26,US!B26,LT!B26,LV!B26,TR!B26)</f>
        <v>255.68682243700451</v>
      </c>
      <c r="C26" s="149">
        <f>AVERAGE(AU!C26,AT!C26,BE!C26,CL!C26,CZ!C26,DK!C26,FI!C26,FR!C26,DE!C26,EE!C26,GR!C26,HU!C26,IS!C26,IE!C26,IL!C26,IT!C26,JP!C26,KR!C26,LU!C26,MX!C26,NL!C26,NZ!C26,NO!C26,PL!C26,PT!C26,SK!C26,SV!C26,ES!C26,SE!C26,CH!C26,UK!C26,US!C26,LT!C26,LV!C26,TR!C26)</f>
        <v>0</v>
      </c>
      <c r="D26" s="149">
        <f>AVERAGE(AU!D26,AT!D26,BE!D26,CL!D26,CZ!D26,DK!D26,FI!D26,FR!D26,DE!D26,EE!D26,GR!D26,HU!D26,IS!D26,IE!D26,IL!D26,IT!D26,JP!D26,KR!D26,LU!D26,MX!D26,NL!D26,NZ!D26,NO!D26,PL!D26,PT!D26,SK!D26,SV!D26,ES!D26,SE!D26,CH!D26,UK!D26,US!D26,LT!D26,LV!D26,TR!D26)</f>
        <v>66.084049510454861</v>
      </c>
      <c r="E26" s="149">
        <f>AVERAGE(AU!E26,AT!E26,BE!E26,CL!E26,CZ!E26,DK!E26,FI!E26,FR!E26,DE!E26,EE!E26,GR!E26,HU!E26,IS!E26,IE!E26,IL!E26,IT!E26,JP!E26,KR!E26,LU!E26,MX!E26,NL!E26,NZ!E26,NO!E26,PL!E26,PT!E26,SK!E26,SV!E26,ES!E26,SE!E26,CH!E26,UK!E26,US!E26,LT!E26,LV!E26,TR!E26)</f>
        <v>3266.9619499984979</v>
      </c>
      <c r="F26" s="149">
        <f>AVERAGE(AU!F26,AT!F26,BE!F26,CL!F26,CZ!F26,DK!F26,FI!F26,FR!F26,DE!F26,EE!F26,GR!F26,HU!F26,IS!F26,IE!F26,IL!F26,IT!F26,JP!F26,KR!F26,LU!F26,MX!F26,NL!F26,NZ!F26,NO!F26,PL!F26,PT!F26,SK!F26,SV!F26,ES!F26,SE!F26,CH!F26,UK!F26,US!F26,LT!F26,LV!F26,TR!F26)</f>
        <v>3588.7328219459555</v>
      </c>
      <c r="G26" s="150"/>
      <c r="H26" s="149">
        <f>AVERAGE(AU!H26,AT!H26,BE!H26,CL!H26,CZ!H26,DK!H26,FI!H26,FR!H26,DE!H26,EE!H26,GR!H26,HU!H26,IS!H26,IE!H26,IL!H26,IT!H26,JP!H26,KR!H26,LU!H26,MX!H26,NL!H26,NZ!H26,NO!H26,PL!H26,PT!H26,SK!H26,SV!H26,ES!H26,SE!H26,CH!H26,UK!H26,US!H26,LT!H26,LV!H26,TR!H26)</f>
        <v>180.64082880439659</v>
      </c>
      <c r="I26" s="149">
        <f>AVERAGE(AU!I26,AT!I26,BE!I26,CL!I26,CZ!I26,DK!I26,FI!I26,FR!I26,DE!I26,EE!I26,GR!I26,HU!I26,IS!I26,IE!I26,IL!I26,IT!I26,JP!I26,KR!I26,LU!I26,MX!I26,NL!I26,NZ!I26,NO!I26,PL!I26,PT!I26,SK!I26,SV!I26,ES!I26,SE!I26,CH!I26,UK!I26,US!I26,LT!I26,LV!I26,TR!I26)</f>
        <v>0</v>
      </c>
      <c r="J26" s="149">
        <f>AVERAGE(AU!J26,AT!J26,BE!J26,CL!J26,CZ!J26,DK!J26,FI!J26,FR!J26,DE!J26,EE!J26,GR!J26,HU!J26,IS!J26,IE!J26,IL!J26,IT!J26,JP!J26,KR!J26,LU!J26,MX!J26,NL!J26,NZ!J26,NO!J26,PL!J26,PT!J26,SK!J26,SV!J26,ES!J26,SE!J26,CH!J26,UK!J26,US!J26,LT!J26,LV!J26,TR!J26)</f>
        <v>111.87550374132601</v>
      </c>
      <c r="K26" s="149">
        <f>AVERAGE(AU!K26,AT!K26,BE!K26,CL!K26,CZ!K26,DK!K26,FI!K26,FR!K26,DE!K26,EE!K26,GR!K26,HU!K26,IS!K26,IE!K26,IL!K26,IT!K26,JP!K26,KR!K26,LU!K26,MX!K26,NL!K26,NZ!K26,NO!K26,PL!K26,PT!K26,SK!K26,SV!K26,ES!K26,SE!K26,CH!K26,UK!K26,US!K26,LT!K26,LV!K26,TR!K26)</f>
        <v>3811.6692691509302</v>
      </c>
      <c r="L26" s="149">
        <f>AVERAGE(AU!L26,AT!L26,BE!L26,CL!L26,CZ!L26,DK!L26,FI!L26,FR!L26,DE!L26,EE!L26,GR!L26,HU!L26,IS!L26,IE!L26,IL!L26,IT!L26,JP!L26,KR!L26,LU!L26,MX!L26,NL!L26,NZ!L26,NO!L26,PL!L26,PT!L26,SK!L26,SV!L26,ES!L26,SE!L26,CH!L26,UK!L26,US!L26,LT!L26,LV!L26,TR!L26)</f>
        <v>4104.1856016966522</v>
      </c>
      <c r="M26" s="1"/>
      <c r="N26" s="41">
        <f>AVERAGE(AU!N26,AT!N26,BE!N26,CL!N26,CZ!N26,DK!N26,FI!N26,FR!N26,DE!N26,EE!N26,GR!N26,HU!N26,IS!N26,IE!N26,IL!N26,IT!N26,JP!N26,KR!N26,LU!N26,MX!N26,NL!N26,NZ!N26,NO!N26,PL!N26,PT!N26,SK!N26,SV!N26,ES!N26,SE!N26,CH!N26,UK!N26,US!N26,LT!N26,LV!N26,TR!N26)</f>
        <v>199.66487236811469</v>
      </c>
      <c r="O26" s="41">
        <f>AVERAGE(AU!O26,AT!O26,BE!O26,CL!O26,CZ!O26,DK!O26,FI!O26,FR!O26,DE!O26,EE!O26,GR!O26,HU!O26,IS!O26,IE!O26,IL!O26,IT!O26,JP!O26,KR!O26,LU!O26,MX!O26,NL!O26,NZ!O26,NO!O26,PL!O26,PT!O26,SK!O26,SV!O26,ES!O26,SE!O26,CH!O26,UK!O26,US!O26,LT!O26,LV!O26,TR!O26)</f>
        <v>0</v>
      </c>
      <c r="P26" s="41">
        <f>AVERAGE(AU!P26,AT!P26,BE!P26,CL!P26,CZ!P26,DK!P26,FI!P26,FR!P26,DE!P26,EE!P26,GR!P26,HU!P26,IS!P26,IE!P26,IL!P26,IT!P26,JP!P26,KR!P26,LU!P26,MX!P26,NL!P26,NZ!P26,NO!P26,PL!P26,PT!P26,SK!P26,SV!P26,ES!P26,SE!P26,CH!P26,UK!P26,US!P26,LT!P26,LV!P26,TR!P26)</f>
        <v>106.46113207550496</v>
      </c>
      <c r="Q26" s="41">
        <f>AVERAGE(AU!Q26,AT!Q26,BE!Q26,CL!Q26,CZ!Q26,DK!Q26,FI!Q26,FR!Q26,DE!Q26,EE!Q26,GR!Q26,HU!Q26,IS!Q26,IE!Q26,IL!Q26,IT!Q26,JP!Q26,KR!Q26,LU!Q26,MX!Q26,NL!Q26,NZ!Q26,NO!Q26,PL!Q26,PT!Q26,SK!Q26,SV!Q26,ES!Q26,SE!Q26,CH!Q26,UK!Q26,US!Q26,LT!Q26,LV!Q26,TR!Q26)</f>
        <v>4197.3671100816255</v>
      </c>
      <c r="R26" s="41">
        <f>AVERAGE(AU!R26,AT!R26,BE!R26,CL!R26,CZ!R26,DK!R26,FI!R26,FR!R26,DE!R26,EE!R26,GR!R26,HU!R26,IS!R26,IE!R26,IL!R26,IT!R26,JP!R26,KR!R26,LU!R26,MX!R26,NL!R26,NZ!R26,NO!R26,PL!R26,PT!R26,SK!R26,SV!R26,ES!R26,SE!R26,CH!R26,UK!R26,US!R26,LT!R26,LV!R26,TR!R26)</f>
        <v>4572.7331007596013</v>
      </c>
      <c r="S26" s="77"/>
      <c r="T26" s="41">
        <f>AVERAGE(AU!T26,AT!T26,BE!T26,CL!T26,CZ!T26,DK!T26,FI!T26,FR!T26,DE!T26,EE!T26,GR!T26,HU!T26,IS!T26,IE!T26,IL!T26,IT!T26,JP!T26,KR!T26,LU!T26,MX!T26,NL!T26,NZ!T26,NO!T26,PL!T26,PT!T26,SK!T26,SV!T26,ES!T26,SE!T26,CH!T26,UK!T26,US!T26,LT!T26,LV!T26,TR!T26)</f>
        <v>246.72985784693566</v>
      </c>
      <c r="U26" s="41">
        <f>AVERAGE(AU!U26,AT!U26,BE!U26,CL!U26,CZ!U26,DK!U26,FI!U26,FR!U26,DE!U26,EE!U26,GR!U26,HU!U26,IS!U26,IE!U26,IL!U26,IT!U26,JP!U26,KR!U26,LU!U26,MX!U26,NL!U26,NZ!U26,NO!U26,PL!U26,PT!U26,SK!U26,SV!U26,ES!U26,SE!U26,CH!U26,UK!U26,US!U26,LT!U26,LV!U26,TR!U26)</f>
        <v>2.0159705520663745E-2</v>
      </c>
      <c r="V26" s="41">
        <f>AVERAGE(AU!V26,AT!V26,BE!V26,CL!V26,CZ!V26,DK!V26,FI!V26,FR!V26,DE!V26,EE!V26,GR!V26,HU!V26,IS!V26,IE!V26,IL!V26,IT!V26,JP!V26,KR!V26,LU!V26,MX!V26,NL!V26,NZ!V26,NO!V26,PL!V26,PT!V26,SK!V26,SV!V26,ES!V26,SE!V26,CH!V26,UK!V26,US!V26,LT!V26,LV!V26,TR!V26)</f>
        <v>125.6591526342815</v>
      </c>
      <c r="W26" s="41">
        <f>AVERAGE(AU!W26,AT!W26,BE!W26,CL!W26,CZ!W26,DK!W26,FI!W26,FR!W26,DE!W26,EE!W26,GR!W26,HU!W26,IS!W26,IE!W26,IL!W26,IT!W26,JP!W26,KR!W26,LU!W26,MX!W26,NL!W26,NZ!W26,NO!W26,PL!W26,PT!W26,SK!W26,SV!W26,ES!W26,SE!W26,CH!W26,UK!W26,US!W26,LT!W26,LV!W26,TR!W26)</f>
        <v>4715.3877721921363</v>
      </c>
      <c r="X26" s="41">
        <f>AVERAGE(AU!X26,AT!X26,BE!X26,CL!X26,CZ!X26,DK!X26,FI!X26,FR!X26,DE!X26,EE!X26,GR!X26,HU!X26,IS!X26,IE!X26,IL!X26,IT!X26,JP!X26,KR!X26,LU!X26,MX!X26,NL!X26,NZ!X26,NO!X26,PL!X26,PT!X26,SK!X26,SV!X26,ES!X26,SE!X26,CH!X26,UK!X26,US!X26,LT!X26,LV!X26,TR!X26)</f>
        <v>5087.7969423788763</v>
      </c>
      <c r="Y26" s="59"/>
      <c r="Z26" s="41">
        <f>AVERAGE(AU!Z26,AT!Z26,BE!Z26,CL!Z26,CZ!Z26,DK!Z26,FI!Z26,FR!Z26,DE!Z26,EE!Z26,GR!Z26,HU!Z26,IS!Z26,IE!Z26,IL!Z26,IT!Z26,JP!Z26,KR!Z26,LU!Z26,MX!Z26,NL!Z26,NZ!Z26,NO!Z26,PL!Z26,PT!Z26,SK!Z26,SV!Z26,ES!Z26,SE!Z26,CH!Z26,UK!Z26,US!Z26,LT!Z26,LV!Z26,TR!Z26)</f>
        <v>254.1789507383873</v>
      </c>
      <c r="AA26" s="41">
        <f>AVERAGE(AU!AA26,AT!AA26,BE!AA26,CL!AA26,CZ!AA26,DK!AA26,FI!AA26,FR!AA26,DE!AA26,EE!AA26,GR!AA26,HU!AA26,IS!AA26,IE!AA26,IL!AA26,IT!AA26,JP!AA26,KR!AA26,LU!AA26,MX!AA26,NL!AA26,NZ!AA26,NO!AA26,PL!AA26,PT!AA26,SK!AA26,SV!AA26,ES!AA26,SE!AA26,CH!AA26,UK!AA26,US!AA26,LT!AA26,LV!AA26,TR!AA26)</f>
        <v>2.3189622255179763E-2</v>
      </c>
      <c r="AB26" s="41">
        <f>AVERAGE(AU!AB26,AT!AB26,BE!AB26,CL!AB26,CZ!AB26,DK!AB26,FI!AB26,FR!AB26,DE!AB26,EE!AB26,GR!AB26,HU!AB26,IS!AB26,IE!AB26,IL!AB26,IT!AB26,JP!AB26,KR!AB26,LU!AB26,MX!AB26,NL!AB26,NZ!AB26,NO!AB26,PL!AB26,PT!AB26,SK!AB26,SV!AB26,ES!AB26,SE!AB26,CH!AB26,UK!AB26,US!AB26,LT!AB26,LV!AB26,TR!AB26)</f>
        <v>154.76057091102882</v>
      </c>
      <c r="AC26" s="41">
        <f>AVERAGE(AU!AC26,AT!AC26,BE!AC26,CL!AC26,CZ!AC26,DK!AC26,FI!AC26,FR!AC26,DE!AC26,EE!AC26,GR!AC26,HU!AC26,IS!AC26,IE!AC26,IL!AC26,IT!AC26,JP!AC26,KR!AC26,LU!AC26,MX!AC26,NL!AC26,NZ!AC26,NO!AC26,PL!AC26,PT!AC26,SK!AC26,SV!AC26,ES!AC26,SE!AC26,CH!AC26,UK!AC26,US!AC26,LT!AC26,LV!AC26,TR!AC26)</f>
        <v>4854.6217799409269</v>
      </c>
      <c r="AD26" s="41">
        <f>AVERAGE(AU!AD26,AT!AD26,BE!AD26,CL!AD26,CZ!AD26,DK!AD26,FI!AD26,FR!AD26,DE!AD26,EE!AD26,GR!AD26,HU!AD26,IS!AD26,IE!AD26,IL!AD26,IT!AD26,JP!AD26,KR!AD26,LU!AD26,MX!AD26,NL!AD26,NZ!AD26,NO!AD26,PL!AD26,PT!AD26,SK!AD26,SV!AD26,ES!AD26,SE!AD26,CH!AD26,UK!AD26,US!AD26,LT!AD26,LV!AD26,TR!AD26)</f>
        <v>5263.5844912125967</v>
      </c>
      <c r="AE26" s="59"/>
      <c r="AF26" s="41">
        <f>AVERAGE(AU!AF26,AT!AF26,BE!AF26,CL!AF26,CZ!AF26,DK!AF26,FI!AF26,FR!AF26,DE!AF26,EE!AF26,GR!AF26,HU!AF26,IS!AF26,IE!AF26,IL!AF26,IT!AF26,JP!AF26,KR!AF26,LU!AF26,MX!AF26,NL!AF26,NZ!AF26,NO!AF26,PL!AF26,PT!AF26,SK!AF26,SV!AF26,ES!AF26,SE!AF26,CH!AF26,UK!AF26,US!AF26,LT!AF26,LV!AF26,TR!AF26)</f>
        <v>307.82693809006042</v>
      </c>
      <c r="AG26" s="41">
        <f>AVERAGE(AU!AG26,AT!AG26,BE!AG26,CL!AG26,CZ!AG26,DK!AG26,FI!AG26,FR!AG26,DE!AG26,EE!AG26,GR!AG26,HU!AG26,IS!AG26,IE!AG26,IL!AG26,IT!AG26,JP!AG26,KR!AG26,LU!AG26,MX!AG26,NL!AG26,NZ!AG26,NO!AG26,PL!AG26,PT!AG26,SK!AG26,SV!AG26,ES!AG26,SE!AG26,CH!AG26,UK!AG26,US!AG26,LT!AG26,LV!AG26,TR!AG26)</f>
        <v>2.7230534811095559E-2</v>
      </c>
      <c r="AH26" s="41">
        <f>AVERAGE(AU!AH26,AT!AH26,BE!AH26,CL!AH26,CZ!AH26,DK!AH26,FI!AH26,FR!AH26,DE!AH26,EE!AH26,GR!AH26,HU!AH26,IS!AH26,IE!AH26,IL!AH26,IT!AH26,JP!AH26,KR!AH26,LU!AH26,MX!AH26,NL!AH26,NZ!AH26,NO!AH26,PL!AH26,PT!AH26,SK!AH26,SV!AH26,ES!AH26,SE!AH26,CH!AH26,UK!AH26,US!AH26,LT!AH26,LV!AH26,TR!AH26)</f>
        <v>166.65127953519058</v>
      </c>
      <c r="AI26" s="41">
        <f>AVERAGE(AU!AI26,AT!AI26,BE!AI26,CL!AI26,CZ!AI26,DK!AI26,FI!AI26,FR!AI26,DE!AI26,EE!AI26,GR!AI26,HU!AI26,IS!AI26,IE!AI26,IL!AI26,IT!AI26,JP!AI26,KR!AI26,LU!AI26,MX!AI26,NL!AI26,NZ!AI26,NO!AI26,PL!AI26,PT!AI26,SK!AI26,SV!AI26,ES!AI26,SE!AI26,CH!AI26,UK!AI26,US!AI26,LT!AI26,LV!AI26,TR!AI26)</f>
        <v>5608.6847100211753</v>
      </c>
      <c r="AJ26" s="41">
        <f>AVERAGE(AU!AJ26,AT!AJ26,BE!AJ26,CL!AJ26,CZ!AJ26,DK!AJ26,FI!AJ26,FR!AJ26,DE!AJ26,EE!AJ26,GR!AJ26,HU!AJ26,IS!AJ26,IE!AJ26,IL!AJ26,IT!AJ26,JP!AJ26,KR!AJ26,LU!AJ26,MX!AJ26,NL!AJ26,NZ!AJ26,NO!AJ26,PL!AJ26,PT!AJ26,SK!AJ26,SV!AJ26,ES!AJ26,SE!AJ26,CH!AJ26,UK!AJ26,US!AJ26,LT!AJ26,LV!AJ26,TR!AJ26)</f>
        <v>6083.1901581812363</v>
      </c>
      <c r="AL26" s="41"/>
      <c r="AM26" s="41"/>
      <c r="AN26" s="41"/>
      <c r="AO26" s="41"/>
      <c r="AP26" s="41"/>
      <c r="AR26" s="41">
        <f>AVERAGE(AU!AR26,AT!AR26,BE!AR26,CL!AR26,CZ!AR26,DK!AR26,FI!AR26,FR!AR26,DE!AR26,EE!AR26,GR!AR26,HU!AR26,IS!AR26,IE!AR26,IL!AR26,IT!AR26,JP!AR26,KR!AR26,LU!AR26,MX!AR26,NL!AR26,NZ!AR26,NO!AR26,PL!AR26,PT!AR26,SK!AR26,SV!AR26,ES!AR26,SE!AR26,CH!AR26,UK!AR26,US!AR26,LT!AR26,LV!AR26,TR!AR26)</f>
        <v>392.33489223705465</v>
      </c>
      <c r="AS26" s="41">
        <f>AVERAGE(AU!AS26,AT!AS26,BE!AS26,CL!AS26,CZ!AS26,DK!AS26,FI!AS26,FR!AS26,DE!AS26,EE!AS26,GR!AS26,HU!AS26,IS!AS26,IE!AS26,IL!AS26,IT!AS26,JP!AS26,KR!AS26,LU!AS26,MX!AS26,NL!AS26,NZ!AS26,NO!AS26,PL!AS26,PT!AS26,SK!AS26,SV!AS26,ES!AS26,SE!AS26,CH!AS26,UK!AS26,US!AS26,LT!AS26,LV!AS26,TR!AS26)</f>
        <v>0</v>
      </c>
      <c r="AT26" s="41">
        <f>AVERAGE(AU!AT26,AT!AT26,BE!AT26,CL!AT26,CZ!AT26,DK!AT26,FI!AT26,FR!AT26,DE!AT26,EE!AT26,GR!AT26,HU!AT26,IS!AT26,IE!AT26,IL!AT26,IT!AT26,JP!AT26,KR!AT26,LU!AT26,MX!AT26,NL!AT26,NZ!AT26,NO!AT26,PL!AT26,PT!AT26,SK!AT26,SV!AT26,ES!AT26,SE!AT26,CH!AT26,UK!AT26,US!AT26,LT!AT26,LV!AT26,TR!AT26)</f>
        <v>147.82192556540775</v>
      </c>
      <c r="AU26" s="41">
        <f>AVERAGE(AU!AU26,AT!AU26,BE!AU26,CL!AU26,CZ!AU26,DK!AU26,FI!AU26,FR!AU26,DE!AU26,EE!AU26,GR!AU26,HU!AU26,IS!AU26,IE!AU26,IL!AU26,IT!AU26,JP!AU26,KR!AU26,LU!AU26,MX!AU26,NL!AU26,NZ!AU26,NO!AU26,PL!AU26,PT!AU26,SK!AU26,SV!AU26,ES!AU26,SE!AU26,CH!AU26,UK!AU26,US!AU26,LT!AU26,LV!AU26,TR!AU26)</f>
        <v>6022.8662023676616</v>
      </c>
      <c r="AV26" s="41">
        <f>AVERAGE(AU!AV26,AT!AV26,BE!AV26,CL!AV26,CZ!AV26,DK!AV26,FI!AV26,FR!AV26,DE!AV26,EE!AV26,GR!AV26,HU!AV26,IS!AV26,IE!AV26,IL!AV26,IT!AV26,JP!AV26,KR!AV26,LU!AV26,MX!AV26,NL!AV26,NZ!AV26,NO!AV26,PL!AV26,PT!AV26,SK!AV26,SV!AV26,ES!AV26,SE!AV26,CH!AV26,UK!AV26,US!AV26,LT!AV26,LV!AV26,TR!AV26)</f>
        <v>6563.0230201701224</v>
      </c>
    </row>
    <row r="27" spans="1:48" x14ac:dyDescent="0.2">
      <c r="A27" s="42">
        <v>22</v>
      </c>
      <c r="B27" s="151">
        <f>AVERAGE(AU!B27,AT!B27,BE!B27,CL!B27,CZ!B27,DK!B27,FI!B27,FR!B27,DE!B27,EE!B27,GR!B27,HU!B27,IS!B27,IE!B27,IL!B27,IT!B27,JP!B27,KR!B27,LU!B27,MX!B27,NL!B27,NZ!B27,NO!B27,PL!B27,PT!B27,SK!B27,SV!B27,ES!B27,SE!B27,CH!B27,UK!B27,US!B27,LT!B27,LV!B27,TR!B27)</f>
        <v>217.19312819287052</v>
      </c>
      <c r="C27" s="151">
        <f>AVERAGE(AU!C27,AT!C27,BE!C27,CL!C27,CZ!C27,DK!C27,FI!C27,FR!C27,DE!C27,EE!C27,GR!C27,HU!C27,IS!C27,IE!C27,IL!C27,IT!C27,JP!C27,KR!C27,LU!C27,MX!C27,NL!C27,NZ!C27,NO!C27,PL!C27,PT!C27,SK!C27,SV!C27,ES!C27,SE!C27,CH!C27,UK!C27,US!C27,LT!C27,LV!C27,TR!C27)</f>
        <v>0</v>
      </c>
      <c r="D27" s="151">
        <f>AVERAGE(AU!D27,AT!D27,BE!D27,CL!D27,CZ!D27,DK!D27,FI!D27,FR!D27,DE!D27,EE!D27,GR!D27,HU!D27,IS!D27,IE!D27,IL!D27,IT!D27,JP!D27,KR!D27,LU!D27,MX!D27,NL!D27,NZ!D27,NO!D27,PL!D27,PT!D27,SK!D27,SV!D27,ES!D27,SE!D27,CH!D27,UK!D27,US!D27,LT!D27,LV!D27,TR!D27)</f>
        <v>67.89585826093888</v>
      </c>
      <c r="E27" s="151">
        <f>AVERAGE(AU!E27,AT!E27,BE!E27,CL!E27,CZ!E27,DK!E27,FI!E27,FR!E27,DE!E27,EE!E27,GR!E27,HU!E27,IS!E27,IE!E27,IL!E27,IT!E27,JP!E27,KR!E27,LU!E27,MX!E27,NL!E27,NZ!E27,NO!E27,PL!E27,PT!E27,SK!E27,SV!E27,ES!E27,SE!E27,CH!E27,UK!E27,US!E27,LT!E27,LV!E27,TR!E27)</f>
        <v>2831.8174526368648</v>
      </c>
      <c r="F27" s="151">
        <f>AVERAGE(AU!F27,AT!F27,BE!F27,CL!F27,CZ!F27,DK!F27,FI!F27,FR!F27,DE!F27,EE!F27,GR!F27,HU!F27,IS!F27,IE!F27,IL!F27,IT!F27,JP!F27,KR!F27,LU!F27,MX!F27,NL!F27,NZ!F27,NO!F27,PL!F27,PT!F27,SK!F27,SV!F27,ES!F27,SE!F27,CH!F27,UK!F27,US!F27,LT!F27,LV!F27,TR!F27)</f>
        <v>3116.9064390906742</v>
      </c>
      <c r="G27" s="150"/>
      <c r="H27" s="151">
        <f>AVERAGE(AU!H27,AT!H27,BE!H27,CL!H27,CZ!H27,DK!H27,FI!H27,FR!H27,DE!H27,EE!H27,GR!H27,HU!H27,IS!H27,IE!H27,IL!H27,IT!H27,JP!H27,KR!H27,LU!H27,MX!H27,NL!H27,NZ!H27,NO!H27,PL!H27,PT!H27,SK!H27,SV!H27,ES!H27,SE!H27,CH!H27,UK!H27,US!H27,LT!H27,LV!H27,TR!H27)</f>
        <v>146.99984432230158</v>
      </c>
      <c r="I27" s="151">
        <f>AVERAGE(AU!I27,AT!I27,BE!I27,CL!I27,CZ!I27,DK!I27,FI!I27,FR!I27,DE!I27,EE!I27,GR!I27,HU!I27,IS!I27,IE!I27,IL!I27,IT!I27,JP!I27,KR!I27,LU!I27,MX!I27,NL!I27,NZ!I27,NO!I27,PL!I27,PT!I27,SK!I27,SV!I27,ES!I27,SE!I27,CH!I27,UK!I27,US!I27,LT!I27,LV!I27,TR!I27)</f>
        <v>0</v>
      </c>
      <c r="J27" s="151">
        <f>AVERAGE(AU!J27,AT!J27,BE!J27,CL!J27,CZ!J27,DK!J27,FI!J27,FR!J27,DE!J27,EE!J27,GR!J27,HU!J27,IS!J27,IE!J27,IL!J27,IT!J27,JP!J27,KR!J27,LU!J27,MX!J27,NL!J27,NZ!J27,NO!J27,PL!J27,PT!J27,SK!J27,SV!J27,ES!J27,SE!J27,CH!J27,UK!J27,US!J27,LT!J27,LV!J27,TR!J27)</f>
        <v>120.79706823929418</v>
      </c>
      <c r="K27" s="151">
        <f>AVERAGE(AU!K27,AT!K27,BE!K27,CL!K27,CZ!K27,DK!K27,FI!K27,FR!K27,DE!K27,EE!K27,GR!K27,HU!K27,IS!K27,IE!K27,IL!K27,IT!K27,JP!K27,KR!K27,LU!K27,MX!K27,NL!K27,NZ!K27,NO!K27,PL!K27,PT!K27,SK!K27,SV!K27,ES!K27,SE!K27,CH!K27,UK!K27,US!K27,LT!K27,LV!K27,TR!K27)</f>
        <v>3345.5082469851582</v>
      </c>
      <c r="L27" s="151">
        <f>AVERAGE(AU!L27,AT!L27,BE!L27,CL!L27,CZ!L27,DK!L27,FI!L27,FR!L27,DE!L27,EE!L27,GR!L27,HU!L27,IS!L27,IE!L27,IL!L27,IT!L27,JP!L27,KR!L27,LU!L27,MX!L27,NL!L27,NZ!L27,NO!L27,PL!L27,PT!L27,SK!L27,SV!L27,ES!L27,SE!L27,CH!L27,UK!L27,US!L27,LT!L27,LV!L27,TR!L27)</f>
        <v>3613.305159546755</v>
      </c>
      <c r="M27" s="119"/>
      <c r="N27" s="43">
        <f>AVERAGE(AU!N27,AT!N27,BE!N27,CL!N27,CZ!N27,DK!N27,FI!N27,FR!N27,DE!N27,EE!N27,GR!N27,HU!N27,IS!N27,IE!N27,IL!N27,IT!N27,JP!N27,KR!N27,LU!N27,MX!N27,NL!N27,NZ!N27,NO!N27,PL!N27,PT!N27,SK!N27,SV!N27,ES!N27,SE!N27,CH!N27,UK!N27,US!N27,LT!N27,LV!N27,TR!N27)</f>
        <v>160.79966516490799</v>
      </c>
      <c r="O27" s="43">
        <f>AVERAGE(AU!O27,AT!O27,BE!O27,CL!O27,CZ!O27,DK!O27,FI!O27,FR!O27,DE!O27,EE!O27,GR!O27,HU!O27,IS!O27,IE!O27,IL!O27,IT!O27,JP!O27,KR!O27,LU!O27,MX!O27,NL!O27,NZ!O27,NO!O27,PL!O27,PT!O27,SK!O27,SV!O27,ES!O27,SE!O27,CH!O27,UK!O27,US!O27,LT!O27,LV!O27,TR!O27)</f>
        <v>0</v>
      </c>
      <c r="P27" s="43">
        <f>AVERAGE(AU!P27,AT!P27,BE!P27,CL!P27,CZ!P27,DK!P27,FI!P27,FR!P27,DE!P27,EE!P27,GR!P27,HU!P27,IS!P27,IE!P27,IL!P27,IT!P27,JP!P27,KR!P27,LU!P27,MX!P27,NL!P27,NZ!P27,NO!P27,PL!P27,PT!P27,SK!P27,SV!P27,ES!P27,SE!P27,CH!P27,UK!P27,US!P27,LT!P27,LV!P27,TR!P27)</f>
        <v>116.76414624413728</v>
      </c>
      <c r="Q27" s="43">
        <f>AVERAGE(AU!Q27,AT!Q27,BE!Q27,CL!Q27,CZ!Q27,DK!Q27,FI!Q27,FR!Q27,DE!Q27,EE!Q27,GR!Q27,HU!Q27,IS!Q27,IE!Q27,IL!Q27,IT!Q27,JP!Q27,KR!Q27,LU!Q27,MX!Q27,NL!Q27,NZ!Q27,NO!Q27,PL!Q27,PT!Q27,SK!Q27,SV!Q27,ES!Q27,SE!Q27,CH!Q27,UK!Q27,US!Q27,LT!Q27,LV!Q27,TR!Q27)</f>
        <v>3756.0006236136373</v>
      </c>
      <c r="R27" s="43">
        <f>AVERAGE(AU!R27,AT!R27,BE!R27,CL!R27,CZ!R27,DK!R27,FI!R27,FR!R27,DE!R27,EE!R27,GR!R27,HU!R27,IS!R27,IE!R27,IL!R27,IT!R27,JP!R27,KR!R27,LU!R27,MX!R27,NL!R27,NZ!R27,NO!R27,PL!R27,PT!R27,SK!R27,SV!R27,ES!R27,SE!R27,CH!R27,UK!R27,US!R27,LT!R27,LV!R27,TR!R27)</f>
        <v>4098.5827837802562</v>
      </c>
      <c r="S27" s="77"/>
      <c r="T27" s="43">
        <f>AVERAGE(AU!T27,AT!T27,BE!T27,CL!T27,CZ!T27,DK!T27,FI!T27,FR!T27,DE!T27,EE!T27,GR!T27,HU!T27,IS!T27,IE!T27,IL!T27,IT!T27,JP!T27,KR!T27,LU!T27,MX!T27,NL!T27,NZ!T27,NO!T27,PL!T27,PT!T27,SK!T27,SV!T27,ES!T27,SE!T27,CH!T27,UK!T27,US!T27,LT!T27,LV!T27,TR!T27)</f>
        <v>178.02065816145284</v>
      </c>
      <c r="U27" s="43">
        <f>AVERAGE(AU!U27,AT!U27,BE!U27,CL!U27,CZ!U27,DK!U27,FI!U27,FR!U27,DE!U27,EE!U27,GR!U27,HU!U27,IS!U27,IE!U27,IL!U27,IT!U27,JP!U27,KR!U27,LU!U27,MX!U27,NL!U27,NZ!U27,NO!U27,PL!U27,PT!U27,SK!U27,SV!U27,ES!U27,SE!U27,CH!U27,UK!U27,US!U27,LT!U27,LV!U27,TR!U27)</f>
        <v>8.8613715550368306E-3</v>
      </c>
      <c r="V27" s="43">
        <f>AVERAGE(AU!V27,AT!V27,BE!V27,CL!V27,CZ!V27,DK!V27,FI!V27,FR!V27,DE!V27,EE!V27,GR!V27,HU!V27,IS!V27,IE!V27,IL!V27,IT!V27,JP!V27,KR!V27,LU!V27,MX!V27,NL!V27,NZ!V27,NO!V27,PL!V27,PT!V27,SK!V27,SV!V27,ES!V27,SE!V27,CH!V27,UK!V27,US!V27,LT!V27,LV!V27,TR!V27)</f>
        <v>133.2890779253037</v>
      </c>
      <c r="W27" s="43">
        <f>AVERAGE(AU!W27,AT!W27,BE!W27,CL!W27,CZ!W27,DK!W27,FI!W27,FR!W27,DE!W27,EE!W27,GR!W27,HU!W27,IS!W27,IE!W27,IL!W27,IT!W27,JP!W27,KR!W27,LU!W27,MX!W27,NL!W27,NZ!W27,NO!W27,PL!W27,PT!W27,SK!W27,SV!W27,ES!W27,SE!W27,CH!W27,UK!W27,US!W27,LT!W27,LV!W27,TR!W27)</f>
        <v>4071.4589642252749</v>
      </c>
      <c r="X27" s="43">
        <f>AVERAGE(AU!X27,AT!X27,BE!X27,CL!X27,CZ!X27,DK!X27,FI!X27,FR!X27,DE!X27,EE!X27,GR!X27,HU!X27,IS!X27,IE!X27,IL!X27,IT!X27,JP!X27,KR!X27,LU!X27,MX!X27,NL!X27,NZ!X27,NO!X27,PL!X27,PT!X27,SK!X27,SV!X27,ES!X27,SE!X27,CH!X27,UK!X27,US!X27,LT!X27,LV!X27,TR!X27)</f>
        <v>4382.7775616835861</v>
      </c>
      <c r="Y27" s="59"/>
      <c r="Z27" s="43">
        <f>AVERAGE(AU!Z27,AT!Z27,BE!Z27,CL!Z27,CZ!Z27,DK!Z27,FI!Z27,FR!Z27,DE!Z27,EE!Z27,GR!Z27,HU!Z27,IS!Z27,IE!Z27,IL!Z27,IT!Z27,JP!Z27,KR!Z27,LU!Z27,MX!Z27,NL!Z27,NZ!Z27,NO!Z27,PL!Z27,PT!Z27,SK!Z27,SV!Z27,ES!Z27,SE!Z27,CH!Z27,UK!Z27,US!Z27,LT!Z27,LV!Z27,TR!Z27)</f>
        <v>191.73721270209634</v>
      </c>
      <c r="AA27" s="43">
        <f>AVERAGE(AU!AA27,AT!AA27,BE!AA27,CL!AA27,CZ!AA27,DK!AA27,FI!AA27,FR!AA27,DE!AA27,EE!AA27,GR!AA27,HU!AA27,IS!AA27,IE!AA27,IL!AA27,IT!AA27,JP!AA27,KR!AA27,LU!AA27,MX!AA27,NL!AA27,NZ!AA27,NO!AA27,PL!AA27,PT!AA27,SK!AA27,SV!AA27,ES!AA27,SE!AA27,CH!AA27,UK!AA27,US!AA27,LT!AA27,LV!AA27,TR!AA27)</f>
        <v>1.4890536401065793E-2</v>
      </c>
      <c r="AB27" s="43">
        <f>AVERAGE(AU!AB27,AT!AB27,BE!AB27,CL!AB27,CZ!AB27,DK!AB27,FI!AB27,FR!AB27,DE!AB27,EE!AB27,GR!AB27,HU!AB27,IS!AB27,IE!AB27,IL!AB27,IT!AB27,JP!AB27,KR!AB27,LU!AB27,MX!AB27,NL!AB27,NZ!AB27,NO!AB27,PL!AB27,PT!AB27,SK!AB27,SV!AB27,ES!AB27,SE!AB27,CH!AB27,UK!AB27,US!AB27,LT!AB27,LV!AB27,TR!AB27)</f>
        <v>154.16683912270614</v>
      </c>
      <c r="AC27" s="43">
        <f>AVERAGE(AU!AC27,AT!AC27,BE!AC27,CL!AC27,CZ!AC27,DK!AC27,FI!AC27,FR!AC27,DE!AC27,EE!AC27,GR!AC27,HU!AC27,IS!AC27,IE!AC27,IL!AC27,IT!AC27,JP!AC27,KR!AC27,LU!AC27,MX!AC27,NL!AC27,NZ!AC27,NO!AC27,PL!AC27,PT!AC27,SK!AC27,SV!AC27,ES!AC27,SE!AC27,CH!AC27,UK!AC27,US!AC27,LT!AC27,LV!AC27,TR!AC27)</f>
        <v>4295.4404707467902</v>
      </c>
      <c r="AD27" s="43">
        <f>AVERAGE(AU!AD27,AT!AD27,BE!AD27,CL!AD27,CZ!AD27,DK!AD27,FI!AD27,FR!AD27,DE!AD27,EE!AD27,GR!AD27,HU!AD27,IS!AD27,IE!AD27,IL!AD27,IT!AD27,JP!AD27,KR!AD27,LU!AD27,MX!AD27,NL!AD27,NZ!AD27,NO!AD27,PL!AD27,PT!AD27,SK!AD27,SV!AD27,ES!AD27,SE!AD27,CH!AD27,UK!AD27,US!AD27,LT!AD27,LV!AD27,TR!AD27)</f>
        <v>4641.3594131079917</v>
      </c>
      <c r="AE27" s="59"/>
      <c r="AF27" s="43">
        <f>AVERAGE(AU!AF27,AT!AF27,BE!AF27,CL!AF27,CZ!AF27,DK!AF27,FI!AF27,FR!AF27,DE!AF27,EE!AF27,GR!AF27,HU!AF27,IS!AF27,IE!AF27,IL!AF27,IT!AF27,JP!AF27,KR!AF27,LU!AF27,MX!AF27,NL!AF27,NZ!AF27,NO!AF27,PL!AF27,PT!AF27,SK!AF27,SV!AF27,ES!AF27,SE!AF27,CH!AF27,UK!AF27,US!AF27,LT!AF27,LV!AF27,TR!AF27)</f>
        <v>243.13203662499353</v>
      </c>
      <c r="AG27" s="43">
        <f>AVERAGE(AU!AG27,AT!AG27,BE!AG27,CL!AG27,CZ!AG27,DK!AG27,FI!AG27,FR!AG27,DE!AG27,EE!AG27,GR!AG27,HU!AG27,IS!AG27,IE!AG27,IL!AG27,IT!AG27,JP!AG27,KR!AG27,LU!AG27,MX!AG27,NL!AG27,NZ!AG27,NO!AG27,PL!AG27,PT!AG27,SK!AG27,SV!AG27,ES!AG27,SE!AG27,CH!AG27,UK!AG27,US!AG27,LT!AG27,LV!AG27,TR!AG27)</f>
        <v>1.4033622385276584E-2</v>
      </c>
      <c r="AH27" s="43">
        <f>AVERAGE(AU!AH27,AT!AH27,BE!AH27,CL!AH27,CZ!AH27,DK!AH27,FI!AH27,FR!AH27,DE!AH27,EE!AH27,GR!AH27,HU!AH27,IS!AH27,IE!AH27,IL!AH27,IT!AH27,JP!AH27,KR!AH27,LU!AH27,MX!AH27,NL!AH27,NZ!AH27,NO!AH27,PL!AH27,PT!AH27,SK!AH27,SV!AH27,ES!AH27,SE!AH27,CH!AH27,UK!AH27,US!AH27,LT!AH27,LV!AH27,TR!AH27)</f>
        <v>166.65461746498264</v>
      </c>
      <c r="AI27" s="43">
        <f>AVERAGE(AU!AI27,AT!AI27,BE!AI27,CL!AI27,CZ!AI27,DK!AI27,FI!AI27,FR!AI27,DE!AI27,EE!AI27,GR!AI27,HU!AI27,IS!AI27,IE!AI27,IL!AI27,IT!AI27,JP!AI27,KR!AI27,LU!AI27,MX!AI27,NL!AI27,NZ!AI27,NO!AI27,PL!AI27,PT!AI27,SK!AI27,SV!AI27,ES!AI27,SE!AI27,CH!AI27,UK!AI27,US!AI27,LT!AI27,LV!AI27,TR!AI27)</f>
        <v>4888.5706977470109</v>
      </c>
      <c r="AJ27" s="43">
        <f>AVERAGE(AU!AJ27,AT!AJ27,BE!AJ27,CL!AJ27,CZ!AJ27,DK!AJ27,FI!AJ27,FR!AJ27,DE!AJ27,EE!AJ27,GR!AJ27,HU!AJ27,IS!AJ27,IE!AJ27,IL!AJ27,IT!AJ27,JP!AJ27,KR!AJ27,LU!AJ27,MX!AJ27,NL!AJ27,NZ!AJ27,NO!AJ27,PL!AJ27,PT!AJ27,SK!AJ27,SV!AJ27,ES!AJ27,SE!AJ27,CH!AJ27,UK!AJ27,US!AJ27,LT!AJ27,LV!AJ27,TR!AJ27)</f>
        <v>5298.3713854593734</v>
      </c>
      <c r="AL27" s="43"/>
      <c r="AM27" s="43"/>
      <c r="AN27" s="43"/>
      <c r="AO27" s="43"/>
      <c r="AP27" s="43"/>
      <c r="AR27" s="43">
        <f>AVERAGE(AU!AR27,AT!AR27,BE!AR27,CL!AR27,CZ!AR27,DK!AR27,FI!AR27,FR!AR27,DE!AR27,EE!AR27,GR!AR27,HU!AR27,IS!AR27,IE!AR27,IL!AR27,IT!AR27,JP!AR27,KR!AR27,LU!AR27,MX!AR27,NL!AR27,NZ!AR27,NO!AR27,PL!AR27,PT!AR27,SK!AR27,SV!AR27,ES!AR27,SE!AR27,CH!AR27,UK!AR27,US!AR27,LT!AR27,LV!AR27,TR!AR27)</f>
        <v>302.61432444239034</v>
      </c>
      <c r="AS27" s="43">
        <f>AVERAGE(AU!AS27,AT!AS27,BE!AS27,CL!AS27,CZ!AS27,DK!AS27,FI!AS27,FR!AS27,DE!AS27,EE!AS27,GR!AS27,HU!AS27,IS!AS27,IE!AS27,IL!AS27,IT!AS27,JP!AS27,KR!AS27,LU!AS27,MX!AS27,NL!AS27,NZ!AS27,NO!AS27,PL!AS27,PT!AS27,SK!AS27,SV!AS27,ES!AS27,SE!AS27,CH!AS27,UK!AS27,US!AS27,LT!AS27,LV!AS27,TR!AS27)</f>
        <v>3.7248658392861505E-3</v>
      </c>
      <c r="AT27" s="43">
        <f>AVERAGE(AU!AT27,AT!AT27,BE!AT27,CL!AT27,CZ!AT27,DK!AT27,FI!AT27,FR!AT27,DE!AT27,EE!AT27,GR!AT27,HU!AT27,IS!AT27,IE!AT27,IL!AT27,IT!AT27,JP!AT27,KR!AT27,LU!AT27,MX!AT27,NL!AT27,NZ!AT27,NO!AT27,PL!AT27,PT!AT27,SK!AT27,SV!AT27,ES!AT27,SE!AT27,CH!AT27,UK!AT27,US!AT27,LT!AT27,LV!AT27,TR!AT27)</f>
        <v>149.59016743954083</v>
      </c>
      <c r="AU27" s="43">
        <f>AVERAGE(AU!AU27,AT!AU27,BE!AU27,CL!AU27,CZ!AU27,DK!AU27,FI!AU27,FR!AU27,DE!AU27,EE!AU27,GR!AU27,HU!AU27,IS!AU27,IE!AU27,IL!AU27,IT!AU27,JP!AU27,KR!AU27,LU!AU27,MX!AU27,NL!AU27,NZ!AU27,NO!AU27,PL!AU27,PT!AU27,SK!AU27,SV!AU27,ES!AU27,SE!AU27,CH!AU27,UK!AU27,US!AU27,LT!AU27,LV!AU27,TR!AU27)</f>
        <v>5362.9754561045793</v>
      </c>
      <c r="AV27" s="43">
        <f>AVERAGE(AU!AV27,AT!AV27,BE!AV27,CL!AV27,CZ!AV27,DK!AV27,FI!AV27,FR!AV27,DE!AV27,EE!AV27,GR!AV27,HU!AV27,IS!AV27,IE!AV27,IL!AV27,IT!AV27,JP!AV27,KR!AV27,LU!AV27,MX!AV27,NL!AV27,NZ!AV27,NO!AV27,PL!AV27,PT!AV27,SK!AV27,SV!AV27,ES!AV27,SE!AV27,CH!AV27,UK!AV27,US!AV27,LT!AV27,LV!AV27,TR!AV27)</f>
        <v>5815.1836728523476</v>
      </c>
    </row>
    <row r="28" spans="1:48" x14ac:dyDescent="0.2">
      <c r="A28" s="40">
        <v>23</v>
      </c>
      <c r="B28" s="149">
        <f>AVERAGE(AU!B28,AT!B28,BE!B28,CL!B28,CZ!B28,DK!B28,FI!B28,FR!B28,DE!B28,EE!B28,GR!B28,HU!B28,IS!B28,IE!B28,IL!B28,IT!B28,JP!B28,KR!B28,LU!B28,MX!B28,NL!B28,NZ!B28,NO!B28,PL!B28,PT!B28,SK!B28,SV!B28,ES!B28,SE!B28,CH!B28,UK!B28,US!B28,LT!B28,LV!B28,TR!B28)</f>
        <v>175.02507556190008</v>
      </c>
      <c r="C28" s="149">
        <f>AVERAGE(AU!C28,AT!C28,BE!C28,CL!C28,CZ!C28,DK!C28,FI!C28,FR!C28,DE!C28,EE!C28,GR!C28,HU!C28,IS!C28,IE!C28,IL!C28,IT!C28,JP!C28,KR!C28,LU!C28,MX!C28,NL!C28,NZ!C28,NO!C28,PL!C28,PT!C28,SK!C28,SV!C28,ES!C28,SE!C28,CH!C28,UK!C28,US!C28,LT!C28,LV!C28,TR!C28)</f>
        <v>0</v>
      </c>
      <c r="D28" s="149">
        <f>AVERAGE(AU!D28,AT!D28,BE!D28,CL!D28,CZ!D28,DK!D28,FI!D28,FR!D28,DE!D28,EE!D28,GR!D28,HU!D28,IS!D28,IE!D28,IL!D28,IT!D28,JP!D28,KR!D28,LU!D28,MX!D28,NL!D28,NZ!D28,NO!D28,PL!D28,PT!D28,SK!D28,SV!D28,ES!D28,SE!D28,CH!D28,UK!D28,US!D28,LT!D28,LV!D28,TR!D28)</f>
        <v>53.673909548256582</v>
      </c>
      <c r="E28" s="149">
        <f>AVERAGE(AU!E28,AT!E28,BE!E28,CL!E28,CZ!E28,DK!E28,FI!E28,FR!E28,DE!E28,EE!E28,GR!E28,HU!E28,IS!E28,IE!E28,IL!E28,IT!E28,JP!E28,KR!E28,LU!E28,MX!E28,NL!E28,NZ!E28,NO!E28,PL!E28,PT!E28,SK!E28,SV!E28,ES!E28,SE!E28,CH!E28,UK!E28,US!E28,LT!E28,LV!E28,TR!E28)</f>
        <v>2357.9957659355437</v>
      </c>
      <c r="F28" s="149">
        <f>AVERAGE(AU!F28,AT!F28,BE!F28,CL!F28,CZ!F28,DK!F28,FI!F28,FR!F28,DE!F28,EE!F28,GR!F28,HU!F28,IS!F28,IE!F28,IL!F28,IT!F28,JP!F28,KR!F28,LU!F28,MX!F28,NL!F28,NZ!F28,NO!F28,PL!F28,PT!F28,SK!F28,SV!F28,ES!F28,SE!F28,CH!F28,UK!F28,US!F28,LT!F28,LV!F28,TR!F28)</f>
        <v>2586.6947510456998</v>
      </c>
      <c r="G28" s="150"/>
      <c r="H28" s="149">
        <f>AVERAGE(AU!H28,AT!H28,BE!H28,CL!H28,CZ!H28,DK!H28,FI!H28,FR!H28,DE!H28,EE!H28,GR!H28,HU!H28,IS!H28,IE!H28,IL!H28,IT!H28,JP!H28,KR!H28,LU!H28,MX!H28,NL!H28,NZ!H28,NO!H28,PL!H28,PT!H28,SK!H28,SV!H28,ES!H28,SE!H28,CH!H28,UK!H28,US!H28,LT!H28,LV!H28,TR!H28)</f>
        <v>106.09535122607731</v>
      </c>
      <c r="I28" s="149">
        <f>AVERAGE(AU!I28,AT!I28,BE!I28,CL!I28,CZ!I28,DK!I28,FI!I28,FR!I28,DE!I28,EE!I28,GR!I28,HU!I28,IS!I28,IE!I28,IL!I28,IT!I28,JP!I28,KR!I28,LU!I28,MX!I28,NL!I28,NZ!I28,NO!I28,PL!I28,PT!I28,SK!I28,SV!I28,ES!I28,SE!I28,CH!I28,UK!I28,US!I28,LT!I28,LV!I28,TR!I28)</f>
        <v>0</v>
      </c>
      <c r="J28" s="149">
        <f>AVERAGE(AU!J28,AT!J28,BE!J28,CL!J28,CZ!J28,DK!J28,FI!J28,FR!J28,DE!J28,EE!J28,GR!J28,HU!J28,IS!J28,IE!J28,IL!J28,IT!J28,JP!J28,KR!J28,LU!J28,MX!J28,NL!J28,NZ!J28,NO!J28,PL!J28,PT!J28,SK!J28,SV!J28,ES!J28,SE!J28,CH!J28,UK!J28,US!J28,LT!J28,LV!J28,TR!J28)</f>
        <v>114.18389768863258</v>
      </c>
      <c r="K28" s="149">
        <f>AVERAGE(AU!K28,AT!K28,BE!K28,CL!K28,CZ!K28,DK!K28,FI!K28,FR!K28,DE!K28,EE!K28,GR!K28,HU!K28,IS!K28,IE!K28,IL!K28,IT!K28,JP!K28,KR!K28,LU!K28,MX!K28,NL!K28,NZ!K28,NO!K28,PL!K28,PT!K28,SK!K28,SV!K28,ES!K28,SE!K28,CH!K28,UK!K28,US!K28,LT!K28,LV!K28,TR!K28)</f>
        <v>2751.4389387917968</v>
      </c>
      <c r="L28" s="149">
        <f>AVERAGE(AU!L28,AT!L28,BE!L28,CL!L28,CZ!L28,DK!L28,FI!L28,FR!L28,DE!L28,EE!L28,GR!L28,HU!L28,IS!L28,IE!L28,IL!L28,IT!L28,JP!L28,KR!L28,LU!L28,MX!L28,NL!L28,NZ!L28,NO!L28,PL!L28,PT!L28,SK!L28,SV!L28,ES!L28,SE!L28,CH!L28,UK!L28,US!L28,LT!L28,LV!L28,TR!L28)</f>
        <v>2971.7181877065063</v>
      </c>
      <c r="M28" s="1"/>
      <c r="N28" s="41">
        <f>AVERAGE(AU!N28,AT!N28,BE!N28,CL!N28,CZ!N28,DK!N28,FI!N28,FR!N28,DE!N28,EE!N28,GR!N28,HU!N28,IS!N28,IE!N28,IL!N28,IT!N28,JP!N28,KR!N28,LU!N28,MX!N28,NL!N28,NZ!N28,NO!N28,PL!N28,PT!N28,SK!N28,SV!N28,ES!N28,SE!N28,CH!N28,UK!N28,US!N28,LT!N28,LV!N28,TR!N28)</f>
        <v>115.72252158875878</v>
      </c>
      <c r="O28" s="41">
        <f>AVERAGE(AU!O28,AT!O28,BE!O28,CL!O28,CZ!O28,DK!O28,FI!O28,FR!O28,DE!O28,EE!O28,GR!O28,HU!O28,IS!O28,IE!O28,IL!O28,IT!O28,JP!O28,KR!O28,LU!O28,MX!O28,NL!O28,NZ!O28,NO!O28,PL!O28,PT!O28,SK!O28,SV!O28,ES!O28,SE!O28,CH!O28,UK!O28,US!O28,LT!O28,LV!O28,TR!O28)</f>
        <v>0</v>
      </c>
      <c r="P28" s="41">
        <f>AVERAGE(AU!P28,AT!P28,BE!P28,CL!P28,CZ!P28,DK!P28,FI!P28,FR!P28,DE!P28,EE!P28,GR!P28,HU!P28,IS!P28,IE!P28,IL!P28,IT!P28,JP!P28,KR!P28,LU!P28,MX!P28,NL!P28,NZ!P28,NO!P28,PL!P28,PT!P28,SK!P28,SV!P28,ES!P28,SE!P28,CH!P28,UK!P28,US!P28,LT!P28,LV!P28,TR!P28)</f>
        <v>104.02783242631043</v>
      </c>
      <c r="Q28" s="41">
        <f>AVERAGE(AU!Q28,AT!Q28,BE!Q28,CL!Q28,CZ!Q28,DK!Q28,FI!Q28,FR!Q28,DE!Q28,EE!Q28,GR!Q28,HU!Q28,IS!Q28,IE!Q28,IL!Q28,IT!Q28,JP!Q28,KR!Q28,LU!Q28,MX!Q28,NL!Q28,NZ!Q28,NO!Q28,PL!Q28,PT!Q28,SK!Q28,SV!Q28,ES!Q28,SE!Q28,CH!Q28,UK!Q28,US!Q28,LT!Q28,LV!Q28,TR!Q28)</f>
        <v>3075.811450032405</v>
      </c>
      <c r="R28" s="41">
        <f>AVERAGE(AU!R28,AT!R28,BE!R28,CL!R28,CZ!R28,DK!R28,FI!R28,FR!R28,DE!R28,EE!R28,GR!R28,HU!R28,IS!R28,IE!R28,IL!R28,IT!R28,JP!R28,KR!R28,LU!R28,MX!R28,NL!R28,NZ!R28,NO!R28,PL!R28,PT!R28,SK!R28,SV!R28,ES!R28,SE!R28,CH!R28,UK!R28,US!R28,LT!R28,LV!R28,TR!R28)</f>
        <v>3358.955349672643</v>
      </c>
      <c r="S28" s="77"/>
      <c r="T28" s="41">
        <f>AVERAGE(AU!T28,AT!T28,BE!T28,CL!T28,CZ!T28,DK!T28,FI!T28,FR!T28,DE!T28,EE!T28,GR!T28,HU!T28,IS!T28,IE!T28,IL!T28,IT!T28,JP!T28,KR!T28,LU!T28,MX!T28,NL!T28,NZ!T28,NO!T28,PL!T28,PT!T28,SK!T28,SV!T28,ES!T28,SE!T28,CH!T28,UK!T28,US!T28,LT!T28,LV!T28,TR!T28)</f>
        <v>145.59985071886496</v>
      </c>
      <c r="U28" s="41">
        <f>AVERAGE(AU!U28,AT!U28,BE!U28,CL!U28,CZ!U28,DK!U28,FI!U28,FR!U28,DE!U28,EE!U28,GR!U28,HU!U28,IS!U28,IE!U28,IL!U28,IT!U28,JP!U28,KR!U28,LU!U28,MX!U28,NL!U28,NZ!U28,NO!U28,PL!U28,PT!U28,SK!U28,SV!U28,ES!U28,SE!U28,CH!U28,UK!U28,US!U28,LT!U28,LV!U28,TR!U28)</f>
        <v>2.8783036210020072E-3</v>
      </c>
      <c r="V28" s="41">
        <f>AVERAGE(AU!V28,AT!V28,BE!V28,CL!V28,CZ!V28,DK!V28,FI!V28,FR!V28,DE!V28,EE!V28,GR!V28,HU!V28,IS!V28,IE!V28,IL!V28,IT!V28,JP!V28,KR!V28,LU!V28,MX!V28,NL!V28,NZ!V28,NO!V28,PL!V28,PT!V28,SK!V28,SV!V28,ES!V28,SE!V28,CH!V28,UK!V28,US!V28,LT!V28,LV!V28,TR!V28)</f>
        <v>122.219743372804</v>
      </c>
      <c r="W28" s="41">
        <f>AVERAGE(AU!W28,AT!W28,BE!W28,CL!W28,CZ!W28,DK!W28,FI!W28,FR!W28,DE!W28,EE!W28,GR!W28,HU!W28,IS!W28,IE!W28,IL!W28,IT!W28,JP!W28,KR!W28,LU!W28,MX!W28,NL!W28,NZ!W28,NO!W28,PL!W28,PT!W28,SK!W28,SV!W28,ES!W28,SE!W28,CH!W28,UK!W28,US!W28,LT!W28,LV!W28,TR!W28)</f>
        <v>3385.6512095254516</v>
      </c>
      <c r="X28" s="41">
        <f>AVERAGE(AU!X28,AT!X28,BE!X28,CL!X28,CZ!X28,DK!X28,FI!X28,FR!X28,DE!X28,EE!X28,GR!X28,HU!X28,IS!X28,IE!X28,IL!X28,IT!X28,JP!X28,KR!X28,LU!X28,MX!X28,NL!X28,NZ!X28,NO!X28,PL!X28,PT!X28,SK!X28,SV!X28,ES!X28,SE!X28,CH!X28,UK!X28,US!X28,LT!X28,LV!X28,TR!X28)</f>
        <v>3653.4736819207415</v>
      </c>
      <c r="Y28" s="59"/>
      <c r="Z28" s="41">
        <f>AVERAGE(AU!Z28,AT!Z28,BE!Z28,CL!Z28,CZ!Z28,DK!Z28,FI!Z28,FR!Z28,DE!Z28,EE!Z28,GR!Z28,HU!Z28,IS!Z28,IE!Z28,IL!Z28,IT!Z28,JP!Z28,KR!Z28,LU!Z28,MX!Z28,NL!Z28,NZ!Z28,NO!Z28,PL!Z28,PT!Z28,SK!Z28,SV!Z28,ES!Z28,SE!Z28,CH!Z28,UK!Z28,US!Z28,LT!Z28,LV!Z28,TR!Z28)</f>
        <v>151.77849625133402</v>
      </c>
      <c r="AA28" s="41">
        <f>AVERAGE(AU!AA28,AT!AA28,BE!AA28,CL!AA28,CZ!AA28,DK!AA28,FI!AA28,FR!AA28,DE!AA28,EE!AA28,GR!AA28,HU!AA28,IS!AA28,IE!AA28,IL!AA28,IT!AA28,JP!AA28,KR!AA28,LU!AA28,MX!AA28,NL!AA28,NZ!AA28,NO!AA28,PL!AA28,PT!AA28,SK!AA28,SV!AA28,ES!AA28,SE!AA28,CH!AA28,UK!AA28,US!AA28,LT!AA28,LV!AA28,TR!AA28)</f>
        <v>6.8724646994973377E-3</v>
      </c>
      <c r="AB28" s="41">
        <f>AVERAGE(AU!AB28,AT!AB28,BE!AB28,CL!AB28,CZ!AB28,DK!AB28,FI!AB28,FR!AB28,DE!AB28,EE!AB28,GR!AB28,HU!AB28,IS!AB28,IE!AB28,IL!AB28,IT!AB28,JP!AB28,KR!AB28,LU!AB28,MX!AB28,NL!AB28,NZ!AB28,NO!AB28,PL!AB28,PT!AB28,SK!AB28,SV!AB28,ES!AB28,SE!AB28,CH!AB28,UK!AB28,US!AB28,LT!AB28,LV!AB28,TR!AB28)</f>
        <v>126.5833701047308</v>
      </c>
      <c r="AC28" s="41">
        <f>AVERAGE(AU!AC28,AT!AC28,BE!AC28,CL!AC28,CZ!AC28,DK!AC28,FI!AC28,FR!AC28,DE!AC28,EE!AC28,GR!AC28,HU!AC28,IS!AC28,IE!AC28,IL!AC28,IT!AC28,JP!AC28,KR!AC28,LU!AC28,MX!AC28,NL!AC28,NZ!AC28,NO!AC28,PL!AC28,PT!AC28,SK!AC28,SV!AC28,ES!AC28,SE!AC28,CH!AC28,UK!AC28,US!AC28,LT!AC28,LV!AC28,TR!AC28)</f>
        <v>3615.3469419515291</v>
      </c>
      <c r="AD28" s="41">
        <f>AVERAGE(AU!AD28,AT!AD28,BE!AD28,CL!AD28,CZ!AD28,DK!AD28,FI!AD28,FR!AD28,DE!AD28,EE!AD28,GR!AD28,HU!AD28,IS!AD28,IE!AD28,IL!AD28,IT!AD28,JP!AD28,KR!AD28,LU!AD28,MX!AD28,NL!AD28,NZ!AD28,NO!AD28,PL!AD28,PT!AD28,SK!AD28,SV!AD28,ES!AD28,SE!AD28,CH!AD28,UK!AD28,US!AD28,LT!AD28,LV!AD28,TR!AD28)</f>
        <v>3893.7156807722922</v>
      </c>
      <c r="AE28" s="59"/>
      <c r="AF28" s="41">
        <f>AVERAGE(AU!AF28,AT!AF28,BE!AF28,CL!AF28,CZ!AF28,DK!AF28,FI!AF28,FR!AF28,DE!AF28,EE!AF28,GR!AF28,HU!AF28,IS!AF28,IE!AF28,IL!AF28,IT!AF28,JP!AF28,KR!AF28,LU!AF28,MX!AF28,NL!AF28,NZ!AF28,NO!AF28,PL!AF28,PT!AF28,SK!AF28,SV!AF28,ES!AF28,SE!AF28,CH!AF28,UK!AF28,US!AF28,LT!AF28,LV!AF28,TR!AF28)</f>
        <v>197.43969584099793</v>
      </c>
      <c r="AG28" s="41">
        <f>AVERAGE(AU!AG28,AT!AG28,BE!AG28,CL!AG28,CZ!AG28,DK!AG28,FI!AG28,FR!AG28,DE!AG28,EE!AG28,GR!AG28,HU!AG28,IS!AG28,IE!AG28,IL!AG28,IT!AG28,JP!AG28,KR!AG28,LU!AG28,MX!AG28,NL!AG28,NZ!AG28,NO!AG28,PL!AG28,PT!AG28,SK!AG28,SV!AG28,ES!AG28,SE!AG28,CH!AG28,UK!AG28,US!AG28,LT!AG28,LV!AG28,TR!AG28)</f>
        <v>6.9930173956015964E-3</v>
      </c>
      <c r="AH28" s="41">
        <f>AVERAGE(AU!AH28,AT!AH28,BE!AH28,CL!AH28,CZ!AH28,DK!AH28,FI!AH28,FR!AH28,DE!AH28,EE!AH28,GR!AH28,HU!AH28,IS!AH28,IE!AH28,IL!AH28,IT!AH28,JP!AH28,KR!AH28,LU!AH28,MX!AH28,NL!AH28,NZ!AH28,NO!AH28,PL!AH28,PT!AH28,SK!AH28,SV!AH28,ES!AH28,SE!AH28,CH!AH28,UK!AH28,US!AH28,LT!AH28,LV!AH28,TR!AH28)</f>
        <v>163.80883180969619</v>
      </c>
      <c r="AI28" s="41">
        <f>AVERAGE(AU!AI28,AT!AI28,BE!AI28,CL!AI28,CZ!AI28,DK!AI28,FI!AI28,FR!AI28,DE!AI28,EE!AI28,GR!AI28,HU!AI28,IS!AI28,IE!AI28,IL!AI28,IT!AI28,JP!AI28,KR!AI28,LU!AI28,MX!AI28,NL!AI28,NZ!AI28,NO!AI28,PL!AI28,PT!AI28,SK!AI28,SV!AI28,ES!AI28,SE!AI28,CH!AI28,UK!AI28,US!AI28,LT!AI28,LV!AI28,TR!AI28)</f>
        <v>4072.5911770993298</v>
      </c>
      <c r="AJ28" s="41">
        <f>AVERAGE(AU!AJ28,AT!AJ28,BE!AJ28,CL!AJ28,CZ!AJ28,DK!AJ28,FI!AJ28,FR!AJ28,DE!AJ28,EE!AJ28,GR!AJ28,HU!AJ28,IS!AJ28,IE!AJ28,IL!AJ28,IT!AJ28,JP!AJ28,KR!AJ28,LU!AJ28,MX!AJ28,NL!AJ28,NZ!AJ28,NO!AJ28,PL!AJ28,PT!AJ28,SK!AJ28,SV!AJ28,ES!AJ28,SE!AJ28,CH!AJ28,UK!AJ28,US!AJ28,LT!AJ28,LV!AJ28,TR!AJ28)</f>
        <v>4433.8466977674198</v>
      </c>
      <c r="AL28" s="41"/>
      <c r="AM28" s="41"/>
      <c r="AN28" s="41"/>
      <c r="AO28" s="41"/>
      <c r="AP28" s="41"/>
      <c r="AR28" s="41">
        <f>AVERAGE(AU!AR28,AT!AR28,BE!AR28,CL!AR28,CZ!AR28,DK!AR28,FI!AR28,FR!AR28,DE!AR28,EE!AR28,GR!AR28,HU!AR28,IS!AR28,IE!AR28,IL!AR28,IT!AR28,JP!AR28,KR!AR28,LU!AR28,MX!AR28,NL!AR28,NZ!AR28,NO!AR28,PL!AR28,PT!AR28,SK!AR28,SV!AR28,ES!AR28,SE!AR28,CH!AR28,UK!AR28,US!AR28,LT!AR28,LV!AR28,TR!AR28)</f>
        <v>254.29330674979465</v>
      </c>
      <c r="AS28" s="41">
        <f>AVERAGE(AU!AS28,AT!AS28,BE!AS28,CL!AS28,CZ!AS28,DK!AS28,FI!AS28,FR!AS28,DE!AS28,EE!AS28,GR!AS28,HU!AS28,IS!AS28,IE!AS28,IL!AS28,IT!AS28,JP!AS28,KR!AS28,LU!AS28,MX!AS28,NL!AS28,NZ!AS28,NO!AS28,PL!AS28,PT!AS28,SK!AS28,SV!AS28,ES!AS28,SE!AS28,CH!AS28,UK!AS28,US!AS28,LT!AS28,LV!AS28,TR!AS28)</f>
        <v>0</v>
      </c>
      <c r="AT28" s="41">
        <f>AVERAGE(AU!AT28,AT!AT28,BE!AT28,CL!AT28,CZ!AT28,DK!AT28,FI!AT28,FR!AT28,DE!AT28,EE!AT28,GR!AT28,HU!AT28,IS!AT28,IE!AT28,IL!AT28,IT!AT28,JP!AT28,KR!AT28,LU!AT28,MX!AT28,NL!AT28,NZ!AT28,NO!AT28,PL!AT28,PT!AT28,SK!AT28,SV!AT28,ES!AT28,SE!AT28,CH!AT28,UK!AT28,US!AT28,LT!AT28,LV!AT28,TR!AT28)</f>
        <v>159.99560668661468</v>
      </c>
      <c r="AU28" s="41">
        <f>AVERAGE(AU!AU28,AT!AU28,BE!AU28,CL!AU28,CZ!AU28,DK!AU28,FI!AU28,FR!AU28,DE!AU28,EE!AU28,GR!AU28,HU!AU28,IS!AU28,IE!AU28,IL!AU28,IT!AU28,JP!AU28,KR!AU28,LU!AU28,MX!AU28,NL!AU28,NZ!AU28,NO!AU28,PL!AU28,PT!AU28,SK!AU28,SV!AU28,ES!AU28,SE!AU28,CH!AU28,UK!AU28,US!AU28,LT!AU28,LV!AU28,TR!AU28)</f>
        <v>4569.9796851183437</v>
      </c>
      <c r="AV28" s="41">
        <f>AVERAGE(AU!AV28,AT!AV28,BE!AV28,CL!AV28,CZ!AV28,DK!AV28,FI!AV28,FR!AV28,DE!AV28,EE!AV28,GR!AV28,HU!AV28,IS!AV28,IE!AV28,IL!AV28,IT!AV28,JP!AV28,KR!AV28,LU!AV28,MX!AV28,NL!AV28,NZ!AV28,NO!AV28,PL!AV28,PT!AV28,SK!AV28,SV!AV28,ES!AV28,SE!AV28,CH!AV28,UK!AV28,US!AV28,LT!AV28,LV!AV28,TR!AV28)</f>
        <v>4984.2685985547532</v>
      </c>
    </row>
    <row r="29" spans="1:48" x14ac:dyDescent="0.2">
      <c r="A29" s="42">
        <v>24</v>
      </c>
      <c r="B29" s="151">
        <f>AVERAGE(AU!B29,AT!B29,BE!B29,CL!B29,CZ!B29,DK!B29,FI!B29,FR!B29,DE!B29,EE!B29,GR!B29,HU!B29,IS!B29,IE!B29,IL!B29,IT!B29,JP!B29,KR!B29,LU!B29,MX!B29,NL!B29,NZ!B29,NO!B29,PL!B29,PT!B29,SK!B29,SV!B29,ES!B29,SE!B29,CH!B29,UK!B29,US!B29,LT!B29,LV!B29,TR!B29)</f>
        <v>154.10363109204005</v>
      </c>
      <c r="C29" s="151">
        <f>AVERAGE(AU!C29,AT!C29,BE!C29,CL!C29,CZ!C29,DK!C29,FI!C29,FR!C29,DE!C29,EE!C29,GR!C29,HU!C29,IS!C29,IE!C29,IL!C29,IT!C29,JP!C29,KR!C29,LU!C29,MX!C29,NL!C29,NZ!C29,NO!C29,PL!C29,PT!C29,SK!C29,SV!C29,ES!C29,SE!C29,CH!C29,UK!C29,US!C29,LT!C29,LV!C29,TR!C29)</f>
        <v>0</v>
      </c>
      <c r="D29" s="151">
        <f>AVERAGE(AU!D29,AT!D29,BE!D29,CL!D29,CZ!D29,DK!D29,FI!D29,FR!D29,DE!D29,EE!D29,GR!D29,HU!D29,IS!D29,IE!D29,IL!D29,IT!D29,JP!D29,KR!D29,LU!D29,MX!D29,NL!D29,NZ!D29,NO!D29,PL!D29,PT!D29,SK!D29,SV!D29,ES!D29,SE!D29,CH!D29,UK!D29,US!D29,LT!D29,LV!D29,TR!D29)</f>
        <v>55.205667810320143</v>
      </c>
      <c r="E29" s="151">
        <f>AVERAGE(AU!E29,AT!E29,BE!E29,CL!E29,CZ!E29,DK!E29,FI!E29,FR!E29,DE!E29,EE!E29,GR!E29,HU!E29,IS!E29,IE!E29,IL!E29,IT!E29,JP!E29,KR!E29,LU!E29,MX!E29,NL!E29,NZ!E29,NO!E29,PL!E29,PT!E29,SK!E29,SV!E29,ES!E29,SE!E29,CH!E29,UK!E29,US!E29,LT!E29,LV!E29,TR!E29)</f>
        <v>1932.3769351784758</v>
      </c>
      <c r="F29" s="151">
        <f>AVERAGE(AU!F29,AT!F29,BE!F29,CL!F29,CZ!F29,DK!F29,FI!F29,FR!F29,DE!F29,EE!F29,GR!F29,HU!F29,IS!F29,IE!F29,IL!F29,IT!F29,JP!F29,KR!F29,LU!F29,MX!F29,NL!F29,NZ!F29,NO!F29,PL!F29,PT!F29,SK!F29,SV!F29,ES!F29,SE!F29,CH!F29,UK!F29,US!F29,LT!F29,LV!F29,TR!F29)</f>
        <v>2141.6862340808357</v>
      </c>
      <c r="G29" s="150"/>
      <c r="H29" s="151">
        <f>AVERAGE(AU!H29,AT!H29,BE!H29,CL!H29,CZ!H29,DK!H29,FI!H29,FR!H29,DE!H29,EE!H29,GR!H29,HU!H29,IS!H29,IE!H29,IL!H29,IT!H29,JP!H29,KR!H29,LU!H29,MX!H29,NL!H29,NZ!H29,NO!H29,PL!H29,PT!H29,SK!H29,SV!H29,ES!H29,SE!H29,CH!H29,UK!H29,US!H29,LT!H29,LV!H29,TR!H29)</f>
        <v>77.440263349803715</v>
      </c>
      <c r="I29" s="151">
        <f>AVERAGE(AU!I29,AT!I29,BE!I29,CL!I29,CZ!I29,DK!I29,FI!I29,FR!I29,DE!I29,EE!I29,GR!I29,HU!I29,IS!I29,IE!I29,IL!I29,IT!I29,JP!I29,KR!I29,LU!I29,MX!I29,NL!I29,NZ!I29,NO!I29,PL!I29,PT!I29,SK!I29,SV!I29,ES!I29,SE!I29,CH!I29,UK!I29,US!I29,LT!I29,LV!I29,TR!I29)</f>
        <v>0</v>
      </c>
      <c r="J29" s="151">
        <f>AVERAGE(AU!J29,AT!J29,BE!J29,CL!J29,CZ!J29,DK!J29,FI!J29,FR!J29,DE!J29,EE!J29,GR!J29,HU!J29,IS!J29,IE!J29,IL!J29,IT!J29,JP!J29,KR!J29,LU!J29,MX!J29,NL!J29,NZ!J29,NO!J29,PL!J29,PT!J29,SK!J29,SV!J29,ES!J29,SE!J29,CH!J29,UK!J29,US!J29,LT!J29,LV!J29,TR!J29)</f>
        <v>123.80760505084309</v>
      </c>
      <c r="K29" s="151">
        <f>AVERAGE(AU!K29,AT!K29,BE!K29,CL!K29,CZ!K29,DK!K29,FI!K29,FR!K29,DE!K29,EE!K29,GR!K29,HU!K29,IS!K29,IE!K29,IL!K29,IT!K29,JP!K29,KR!K29,LU!K29,MX!K29,NL!K29,NZ!K29,NO!K29,PL!K29,PT!K29,SK!K29,SV!K29,ES!K29,SE!K29,CH!K29,UK!K29,US!K29,LT!K29,LV!K29,TR!K29)</f>
        <v>2220.247036216947</v>
      </c>
      <c r="L29" s="151">
        <f>AVERAGE(AU!L29,AT!L29,BE!L29,CL!L29,CZ!L29,DK!L29,FI!L29,FR!L29,DE!L29,EE!L29,GR!L29,HU!L29,IS!L29,IE!L29,IL!L29,IT!L29,JP!L29,KR!L29,LU!L29,MX!L29,NL!L29,NZ!L29,NO!L29,PL!L29,PT!L29,SK!L29,SV!L29,ES!L29,SE!L29,CH!L29,UK!L29,US!L29,LT!L29,LV!L29,TR!L29)</f>
        <v>2421.4949046175939</v>
      </c>
      <c r="M29" s="119"/>
      <c r="N29" s="43">
        <f>AVERAGE(AU!N29,AT!N29,BE!N29,CL!N29,CZ!N29,DK!N29,FI!N29,FR!N29,DE!N29,EE!N29,GR!N29,HU!N29,IS!N29,IE!N29,IL!N29,IT!N29,JP!N29,KR!N29,LU!N29,MX!N29,NL!N29,NZ!N29,NO!N29,PL!N29,PT!N29,SK!N29,SV!N29,ES!N29,SE!N29,CH!N29,UK!N29,US!N29,LT!N29,LV!N29,TR!N29)</f>
        <v>84.107187518219575</v>
      </c>
      <c r="O29" s="43">
        <f>AVERAGE(AU!O29,AT!O29,BE!O29,CL!O29,CZ!O29,DK!O29,FI!O29,FR!O29,DE!O29,EE!O29,GR!O29,HU!O29,IS!O29,IE!O29,IL!O29,IT!O29,JP!O29,KR!O29,LU!O29,MX!O29,NL!O29,NZ!O29,NO!O29,PL!O29,PT!O29,SK!O29,SV!O29,ES!O29,SE!O29,CH!O29,UK!O29,US!O29,LT!O29,LV!O29,TR!O29)</f>
        <v>0</v>
      </c>
      <c r="P29" s="43">
        <f>AVERAGE(AU!P29,AT!P29,BE!P29,CL!P29,CZ!P29,DK!P29,FI!P29,FR!P29,DE!P29,EE!P29,GR!P29,HU!P29,IS!P29,IE!P29,IL!P29,IT!P29,JP!P29,KR!P29,LU!P29,MX!P29,NL!P29,NZ!P29,NO!P29,PL!P29,PT!P29,SK!P29,SV!P29,ES!P29,SE!P29,CH!P29,UK!P29,US!P29,LT!P29,LV!P29,TR!P29)</f>
        <v>114.79345355353303</v>
      </c>
      <c r="Q29" s="43">
        <f>AVERAGE(AU!Q29,AT!Q29,BE!Q29,CL!Q29,CZ!Q29,DK!Q29,FI!Q29,FR!Q29,DE!Q29,EE!Q29,GR!Q29,HU!Q29,IS!Q29,IE!Q29,IL!Q29,IT!Q29,JP!Q29,KR!Q29,LU!Q29,MX!Q29,NL!Q29,NZ!Q29,NO!Q29,PL!Q29,PT!Q29,SK!Q29,SV!Q29,ES!Q29,SE!Q29,CH!Q29,UK!Q29,US!Q29,LT!Q29,LV!Q29,TR!Q29)</f>
        <v>2483.7014450725596</v>
      </c>
      <c r="R29" s="43">
        <f>AVERAGE(AU!R29,AT!R29,BE!R29,CL!R29,CZ!R29,DK!R29,FI!R29,FR!R29,DE!R29,EE!R29,GR!R29,HU!R29,IS!R29,IE!R29,IL!R29,IT!R29,JP!R29,KR!R29,LU!R29,MX!R29,NL!R29,NZ!R29,NO!R29,PL!R29,PT!R29,SK!R29,SV!R29,ES!R29,SE!R29,CH!R29,UK!R29,US!R29,LT!R29,LV!R29,TR!R29)</f>
        <v>2746.2441475932619</v>
      </c>
      <c r="S29" s="77"/>
      <c r="T29" s="43">
        <f>AVERAGE(AU!T29,AT!T29,BE!T29,CL!T29,CZ!T29,DK!T29,FI!T29,FR!T29,DE!T29,EE!T29,GR!T29,HU!T29,IS!T29,IE!T29,IL!T29,IT!T29,JP!T29,KR!T29,LU!T29,MX!T29,NL!T29,NZ!T29,NO!T29,PL!T29,PT!T29,SK!T29,SV!T29,ES!T29,SE!T29,CH!T29,UK!T29,US!T29,LT!T29,LV!T29,TR!T29)</f>
        <v>102.29987424788797</v>
      </c>
      <c r="U29" s="43">
        <f>AVERAGE(AU!U29,AT!U29,BE!U29,CL!U29,CZ!U29,DK!U29,FI!U29,FR!U29,DE!U29,EE!U29,GR!U29,HU!U29,IS!U29,IE!U29,IL!U29,IT!U29,JP!U29,KR!U29,LU!U29,MX!U29,NL!U29,NZ!U29,NO!U29,PL!U29,PT!U29,SK!U29,SV!U29,ES!U29,SE!U29,CH!U29,UK!U29,US!U29,LT!U29,LV!U29,TR!U29)</f>
        <v>1.1396983363180931E-3</v>
      </c>
      <c r="V29" s="43">
        <f>AVERAGE(AU!V29,AT!V29,BE!V29,CL!V29,CZ!V29,DK!V29,FI!V29,FR!V29,DE!V29,EE!V29,GR!V29,HU!V29,IS!V29,IE!V29,IL!V29,IT!V29,JP!V29,KR!V29,LU!V29,MX!V29,NL!V29,NZ!V29,NO!V29,PL!V29,PT!V29,SK!V29,SV!V29,ES!V29,SE!V29,CH!V29,UK!V29,US!V29,LT!V29,LV!V29,TR!V29)</f>
        <v>125.79415731278785</v>
      </c>
      <c r="W29" s="43">
        <f>AVERAGE(AU!W29,AT!W29,BE!W29,CL!W29,CZ!W29,DK!W29,FI!W29,FR!W29,DE!W29,EE!W29,GR!W29,HU!W29,IS!W29,IE!W29,IL!W29,IT!W29,JP!W29,KR!W29,LU!W29,MX!W29,NL!W29,NZ!W29,NO!W29,PL!W29,PT!W29,SK!W29,SV!W29,ES!W29,SE!W29,CH!W29,UK!W29,US!W29,LT!W29,LV!W29,TR!W29)</f>
        <v>2746.7608068503869</v>
      </c>
      <c r="X29" s="43">
        <f>AVERAGE(AU!X29,AT!X29,BE!X29,CL!X29,CZ!X29,DK!X29,FI!X29,FR!X29,DE!X29,EE!X29,GR!X29,HU!X29,IS!X29,IE!X29,IL!X29,IT!X29,JP!X29,KR!X29,LU!X29,MX!X29,NL!X29,NZ!X29,NO!X29,PL!X29,PT!X29,SK!X29,SV!X29,ES!X29,SE!X29,CH!X29,UK!X29,US!X29,LT!X29,LV!X29,TR!X29)</f>
        <v>2974.8559781093982</v>
      </c>
      <c r="Y29" s="59"/>
      <c r="Z29" s="43">
        <f>AVERAGE(AU!Z29,AT!Z29,BE!Z29,CL!Z29,CZ!Z29,DK!Z29,FI!Z29,FR!Z29,DE!Z29,EE!Z29,GR!Z29,HU!Z29,IS!Z29,IE!Z29,IL!Z29,IT!Z29,JP!Z29,KR!Z29,LU!Z29,MX!Z29,NL!Z29,NZ!Z29,NO!Z29,PL!Z29,PT!Z29,SK!Z29,SV!Z29,ES!Z29,SE!Z29,CH!Z29,UK!Z29,US!Z29,LT!Z29,LV!Z29,TR!Z29)</f>
        <v>108.36228433023985</v>
      </c>
      <c r="AA29" s="43">
        <f>AVERAGE(AU!AA29,AT!AA29,BE!AA29,CL!AA29,CZ!AA29,DK!AA29,FI!AA29,FR!AA29,DE!AA29,EE!AA29,GR!AA29,HU!AA29,IS!AA29,IE!AA29,IL!AA29,IT!AA29,JP!AA29,KR!AA29,LU!AA29,MX!AA29,NL!AA29,NZ!AA29,NO!AA29,PL!AA29,PT!AA29,SK!AA29,SV!AA29,ES!AA29,SE!AA29,CH!AA29,UK!AA29,US!AA29,LT!AA29,LV!AA29,TR!AA29)</f>
        <v>2.6040629189563146E-3</v>
      </c>
      <c r="AB29" s="43">
        <f>AVERAGE(AU!AB29,AT!AB29,BE!AB29,CL!AB29,CZ!AB29,DK!AB29,FI!AB29,FR!AB29,DE!AB29,EE!AB29,GR!AB29,HU!AB29,IS!AB29,IE!AB29,IL!AB29,IT!AB29,JP!AB29,KR!AB29,LU!AB29,MX!AB29,NL!AB29,NZ!AB29,NO!AB29,PL!AB29,PT!AB29,SK!AB29,SV!AB29,ES!AB29,SE!AB29,CH!AB29,UK!AB29,US!AB29,LT!AB29,LV!AB29,TR!AB29)</f>
        <v>121.1094602748681</v>
      </c>
      <c r="AC29" s="43">
        <f>AVERAGE(AU!AC29,AT!AC29,BE!AC29,CL!AC29,CZ!AC29,DK!AC29,FI!AC29,FR!AC29,DE!AC29,EE!AC29,GR!AC29,HU!AC29,IS!AC29,IE!AC29,IL!AC29,IT!AC29,JP!AC29,KR!AC29,LU!AC29,MX!AC29,NL!AC29,NZ!AC29,NO!AC29,PL!AC29,PT!AC29,SK!AC29,SV!AC29,ES!AC29,SE!AC29,CH!AC29,UK!AC29,US!AC29,LT!AC29,LV!AC29,TR!AC29)</f>
        <v>2913.884799611094</v>
      </c>
      <c r="AD29" s="43">
        <f>AVERAGE(AU!AD29,AT!AD29,BE!AD29,CL!AD29,CZ!AD29,DK!AD29,FI!AD29,FR!AD29,DE!AD29,EE!AD29,GR!AD29,HU!AD29,IS!AD29,IE!AD29,IL!AD29,IT!AD29,JP!AD29,KR!AD29,LU!AD29,MX!AD29,NL!AD29,NZ!AD29,NO!AD29,PL!AD29,PT!AD29,SK!AD29,SV!AD29,ES!AD29,SE!AD29,CH!AD29,UK!AD29,US!AD29,LT!AD29,LV!AD29,TR!AD29)</f>
        <v>3143.3591482791189</v>
      </c>
      <c r="AE29" s="59"/>
      <c r="AF29" s="43">
        <f>AVERAGE(AU!AF29,AT!AF29,BE!AF29,CL!AF29,CZ!AF29,DK!AF29,FI!AF29,FR!AF29,DE!AF29,EE!AF29,GR!AF29,HU!AF29,IS!AF29,IE!AF29,IL!AF29,IT!AF29,JP!AF29,KR!AF29,LU!AF29,MX!AF29,NL!AF29,NZ!AF29,NO!AF29,PL!AF29,PT!AF29,SK!AF29,SV!AF29,ES!AF29,SE!AF29,CH!AF29,UK!AF29,US!AF29,LT!AF29,LV!AF29,TR!AF29)</f>
        <v>141.81911360613793</v>
      </c>
      <c r="AG29" s="43">
        <f>AVERAGE(AU!AG29,AT!AG29,BE!AG29,CL!AG29,CZ!AG29,DK!AG29,FI!AG29,FR!AG29,DE!AG29,EE!AG29,GR!AG29,HU!AG29,IS!AG29,IE!AG29,IL!AG29,IT!AG29,JP!AG29,KR!AG29,LU!AG29,MX!AG29,NL!AG29,NZ!AG29,NO!AG29,PL!AG29,PT!AG29,SK!AG29,SV!AG29,ES!AG29,SE!AG29,CH!AG29,UK!AG29,US!AG29,LT!AG29,LV!AG29,TR!AG29)</f>
        <v>4.9457752717502503E-3</v>
      </c>
      <c r="AH29" s="43">
        <f>AVERAGE(AU!AH29,AT!AH29,BE!AH29,CL!AH29,CZ!AH29,DK!AH29,FI!AH29,FR!AH29,DE!AH29,EE!AH29,GR!AH29,HU!AH29,IS!AH29,IE!AH29,IL!AH29,IT!AH29,JP!AH29,KR!AH29,LU!AH29,MX!AH29,NL!AH29,NZ!AH29,NO!AH29,PL!AH29,PT!AH29,SK!AH29,SV!AH29,ES!AH29,SE!AH29,CH!AH29,UK!AH29,US!AH29,LT!AH29,LV!AH29,TR!AH29)</f>
        <v>163.71174351090235</v>
      </c>
      <c r="AI29" s="43">
        <f>AVERAGE(AU!AI29,AT!AI29,BE!AI29,CL!AI29,CZ!AI29,DK!AI29,FI!AI29,FR!AI29,DE!AI29,EE!AI29,GR!AI29,HU!AI29,IS!AI29,IE!AI29,IL!AI29,IT!AI29,JP!AI29,KR!AI29,LU!AI29,MX!AI29,NL!AI29,NZ!AI29,NO!AI29,PL!AI29,PT!AI29,SK!AI29,SV!AI29,ES!AI29,SE!AI29,CH!AI29,UK!AI29,US!AI29,LT!AI29,LV!AI29,TR!AI29)</f>
        <v>3285.0881985957881</v>
      </c>
      <c r="AJ29" s="43">
        <f>AVERAGE(AU!AJ29,AT!AJ29,BE!AJ29,CL!AJ29,CZ!AJ29,DK!AJ29,FI!AJ29,FR!AJ29,DE!AJ29,EE!AJ29,GR!AJ29,HU!AJ29,IS!AJ29,IE!AJ29,IL!AJ29,IT!AJ29,JP!AJ29,KR!AJ29,LU!AJ29,MX!AJ29,NL!AJ29,NZ!AJ29,NO!AJ29,PL!AJ29,PT!AJ29,SK!AJ29,SV!AJ29,ES!AJ29,SE!AJ29,CH!AJ29,UK!AJ29,US!AJ29,LT!AJ29,LV!AJ29,TR!AJ29)</f>
        <v>3590.6240014880996</v>
      </c>
      <c r="AL29" s="43"/>
      <c r="AM29" s="43"/>
      <c r="AN29" s="43"/>
      <c r="AO29" s="43"/>
      <c r="AP29" s="43"/>
      <c r="AR29" s="43">
        <f>AVERAGE(AU!AR29,AT!AR29,BE!AR29,CL!AR29,CZ!AR29,DK!AR29,FI!AR29,FR!AR29,DE!AR29,EE!AR29,GR!AR29,HU!AR29,IS!AR29,IE!AR29,IL!AR29,IT!AR29,JP!AR29,KR!AR29,LU!AR29,MX!AR29,NL!AR29,NZ!AR29,NO!AR29,PL!AR29,PT!AR29,SK!AR29,SV!AR29,ES!AR29,SE!AR29,CH!AR29,UK!AR29,US!AR29,LT!AR29,LV!AR29,TR!AR29)</f>
        <v>153.57839126151828</v>
      </c>
      <c r="AS29" s="43">
        <f>AVERAGE(AU!AS29,AT!AS29,BE!AS29,CL!AS29,CZ!AS29,DK!AS29,FI!AS29,FR!AS29,DE!AS29,EE!AS29,GR!AS29,HU!AS29,IS!AS29,IE!AS29,IL!AS29,IT!AS29,JP!AS29,KR!AS29,LU!AS29,MX!AS29,NL!AS29,NZ!AS29,NO!AS29,PL!AS29,PT!AS29,SK!AS29,SV!AS29,ES!AS29,SE!AS29,CH!AS29,UK!AS29,US!AS29,LT!AS29,LV!AS29,TR!AS29)</f>
        <v>0</v>
      </c>
      <c r="AT29" s="43">
        <f>AVERAGE(AU!AT29,AT!AT29,BE!AT29,CL!AT29,CZ!AT29,DK!AT29,FI!AT29,FR!AT29,DE!AT29,EE!AT29,GR!AT29,HU!AT29,IS!AT29,IE!AT29,IL!AT29,IT!AT29,JP!AT29,KR!AT29,LU!AT29,MX!AT29,NL!AT29,NZ!AT29,NO!AT29,PL!AT29,PT!AT29,SK!AT29,SV!AT29,ES!AT29,SE!AT29,CH!AT29,UK!AT29,US!AT29,LT!AT29,LV!AT29,TR!AT29)</f>
        <v>161.45331424120732</v>
      </c>
      <c r="AU29" s="43">
        <f>AVERAGE(AU!AU29,AT!AU29,BE!AU29,CL!AU29,CZ!AU29,DK!AU29,FI!AU29,FR!AU29,DE!AU29,EE!AU29,GR!AU29,HU!AU29,IS!AU29,IE!AU29,IL!AU29,IT!AU29,JP!AU29,KR!AU29,LU!AU29,MX!AU29,NL!AU29,NZ!AU29,NO!AU29,PL!AU29,PT!AU29,SK!AU29,SV!AU29,ES!AU29,SE!AU29,CH!AU29,UK!AU29,US!AU29,LT!AU29,LV!AU29,TR!AU29)</f>
        <v>3758.6203618189552</v>
      </c>
      <c r="AV29" s="43">
        <f>AVERAGE(AU!AV29,AT!AV29,BE!AV29,CL!AV29,CZ!AV29,DK!AV29,FI!AV29,FR!AV29,DE!AV29,EE!AV29,GR!AV29,HU!AV29,IS!AV29,IE!AV29,IL!AV29,IT!AV29,JP!AV29,KR!AV29,LU!AV29,MX!AV29,NL!AV29,NZ!AV29,NO!AV29,PL!AV29,PT!AV29,SK!AV29,SV!AV29,ES!AV29,SE!AV29,CH!AV29,UK!AV29,US!AV29,LT!AV29,LV!AV29,TR!AV29)</f>
        <v>4073.6520673216828</v>
      </c>
    </row>
    <row r="30" spans="1:48" x14ac:dyDescent="0.2">
      <c r="A30" s="40">
        <v>25</v>
      </c>
      <c r="B30" s="149">
        <f>AVERAGE(AU!B30,AT!B30,BE!B30,CL!B30,CZ!B30,DK!B30,FI!B30,FR!B30,DE!B30,EE!B30,GR!B30,HU!B30,IS!B30,IE!B30,IL!B30,IT!B30,JP!B30,KR!B30,LU!B30,MX!B30,NL!B30,NZ!B30,NO!B30,PL!B30,PT!B30,SK!B30,SV!B30,ES!B30,SE!B30,CH!B30,UK!B30,US!B30,LT!B30,LV!B30,TR!B30)</f>
        <v>53.102601518658801</v>
      </c>
      <c r="C30" s="149">
        <f>AVERAGE(AU!C30,AT!C30,BE!C30,CL!C30,CZ!C30,DK!C30,FI!C30,FR!C30,DE!C30,EE!C30,GR!C30,HU!C30,IS!C30,IE!C30,IL!C30,IT!C30,JP!C30,KR!C30,LU!C30,MX!C30,NL!C30,NZ!C30,NO!C30,PL!C30,PT!C30,SK!C30,SV!C30,ES!C30,SE!C30,CH!C30,UK!C30,US!C30,LT!C30,LV!C30,TR!C30)</f>
        <v>0</v>
      </c>
      <c r="D30" s="149">
        <f>AVERAGE(AU!D30,AT!D30,BE!D30,CL!D30,CZ!D30,DK!D30,FI!D30,FR!D30,DE!D30,EE!D30,GR!D30,HU!D30,IS!D30,IE!D30,IL!D30,IT!D30,JP!D30,KR!D30,LU!D30,MX!D30,NL!D30,NZ!D30,NO!D30,PL!D30,PT!D30,SK!D30,SV!D30,ES!D30,SE!D30,CH!D30,UK!D30,US!D30,LT!D30,LV!D30,TR!D30)</f>
        <v>23.546178276308986</v>
      </c>
      <c r="E30" s="149">
        <f>AVERAGE(AU!E30,AT!E30,BE!E30,CL!E30,CZ!E30,DK!E30,FI!E30,FR!E30,DE!E30,EE!E30,GR!E30,HU!E30,IS!E30,IE!E30,IL!E30,IT!E30,JP!E30,KR!E30,LU!E30,MX!E30,NL!E30,NZ!E30,NO!E30,PL!E30,PT!E30,SK!E30,SV!E30,ES!E30,SE!E30,CH!E30,UK!E30,US!E30,LT!E30,LV!E30,TR!E30)</f>
        <v>1596.5003957264094</v>
      </c>
      <c r="F30" s="149">
        <f>AVERAGE(AU!F30,AT!F30,BE!F30,CL!F30,CZ!F30,DK!F30,FI!F30,FR!F30,DE!F30,EE!F30,GR!F30,HU!F30,IS!F30,IE!F30,IL!F30,IT!F30,JP!F30,KR!F30,LU!F30,MX!F30,NL!F30,NZ!F30,NO!F30,PL!F30,PT!F30,SK!F30,SV!F30,ES!F30,SE!F30,CH!F30,UK!F30,US!F30,LT!F30,LV!F30,TR!F30)</f>
        <v>1673.1491755213776</v>
      </c>
      <c r="G30" s="150"/>
      <c r="H30" s="149">
        <f>AVERAGE(AU!H30,AT!H30,BE!H30,CL!H30,CZ!H30,DK!H30,FI!H30,FR!H30,DE!H30,EE!H30,GR!H30,HU!H30,IS!H30,IE!H30,IL!H30,IT!H30,JP!H30,KR!H30,LU!H30,MX!H30,NL!H30,NZ!H30,NO!H30,PL!H30,PT!H30,SK!H30,SV!H30,ES!H30,SE!H30,CH!H30,UK!H30,US!H30,LT!H30,LV!H30,TR!H30)</f>
        <v>47.757178157321825</v>
      </c>
      <c r="I30" s="149">
        <f>AVERAGE(AU!I30,AT!I30,BE!I30,CL!I30,CZ!I30,DK!I30,FI!I30,FR!I30,DE!I30,EE!I30,GR!I30,HU!I30,IS!I30,IE!I30,IL!I30,IT!I30,JP!I30,KR!I30,LU!I30,MX!I30,NL!I30,NZ!I30,NO!I30,PL!I30,PT!I30,SK!I30,SV!I30,ES!I30,SE!I30,CH!I30,UK!I30,US!I30,LT!I30,LV!I30,TR!I30)</f>
        <v>0</v>
      </c>
      <c r="J30" s="149">
        <f>AVERAGE(AU!J30,AT!J30,BE!J30,CL!J30,CZ!J30,DK!J30,FI!J30,FR!J30,DE!J30,EE!J30,GR!J30,HU!J30,IS!J30,IE!J30,IL!J30,IT!J30,JP!J30,KR!J30,LU!J30,MX!J30,NL!J30,NZ!J30,NO!J30,PL!J30,PT!J30,SK!J30,SV!J30,ES!J30,SE!J30,CH!J30,UK!J30,US!J30,LT!J30,LV!J30,TR!J30)</f>
        <v>36.595185747043395</v>
      </c>
      <c r="K30" s="149">
        <f>AVERAGE(AU!K30,AT!K30,BE!K30,CL!K30,CZ!K30,DK!K30,FI!K30,FR!K30,DE!K30,EE!K30,GR!K30,HU!K30,IS!K30,IE!K30,IL!K30,IT!K30,JP!K30,KR!K30,LU!K30,MX!K30,NL!K30,NZ!K30,NO!K30,PL!K30,PT!K30,SK!K30,SV!K30,ES!K30,SE!K30,CH!K30,UK!K30,US!K30,LT!K30,LV!K30,TR!K30)</f>
        <v>1676.5011274499577</v>
      </c>
      <c r="L30" s="149">
        <f>AVERAGE(AU!L30,AT!L30,BE!L30,CL!L30,CZ!L30,DK!L30,FI!L30,FR!L30,DE!L30,EE!L30,GR!L30,HU!L30,IS!L30,IE!L30,IL!L30,IT!L30,JP!L30,KR!L30,LU!L30,MX!L30,NL!L30,NZ!L30,NO!L30,PL!L30,PT!L30,SK!L30,SV!L30,ES!L30,SE!L30,CH!L30,UK!L30,US!L30,LT!L30,LV!L30,TR!L30)</f>
        <v>1760.8534913543233</v>
      </c>
      <c r="M30" s="1"/>
      <c r="N30" s="41">
        <f>AVERAGE(AU!N30,AT!N30,BE!N30,CL!N30,CZ!N30,DK!N30,FI!N30,FR!N30,DE!N30,EE!N30,GR!N30,HU!N30,IS!N30,IE!N30,IL!N30,IT!N30,JP!N30,KR!N30,LU!N30,MX!N30,NL!N30,NZ!N30,NO!N30,PL!N30,PT!N30,SK!N30,SV!N30,ES!N30,SE!N30,CH!N30,UK!N30,US!N30,LT!N30,LV!N30,TR!N30)</f>
        <v>49.858777345970012</v>
      </c>
      <c r="O30" s="41">
        <f>AVERAGE(AU!O30,AT!O30,BE!O30,CL!O30,CZ!O30,DK!O30,FI!O30,FR!O30,DE!O30,EE!O30,GR!O30,HU!O30,IS!O30,IE!O30,IL!O30,IT!O30,JP!O30,KR!O30,LU!O30,MX!O30,NL!O30,NZ!O30,NO!O30,PL!O30,PT!O30,SK!O30,SV!O30,ES!O30,SE!O30,CH!O30,UK!O30,US!O30,LT!O30,LV!O30,TR!O30)</f>
        <v>0</v>
      </c>
      <c r="P30" s="41">
        <f>AVERAGE(AU!P30,AT!P30,BE!P30,CL!P30,CZ!P30,DK!P30,FI!P30,FR!P30,DE!P30,EE!P30,GR!P30,HU!P30,IS!P30,IE!P30,IL!P30,IT!P30,JP!P30,KR!P30,LU!P30,MX!P30,NL!P30,NZ!P30,NO!P30,PL!P30,PT!P30,SK!P30,SV!P30,ES!P30,SE!P30,CH!P30,UK!P30,US!P30,LT!P30,LV!P30,TR!P30)</f>
        <v>38.372678471213405</v>
      </c>
      <c r="Q30" s="41">
        <f>AVERAGE(AU!Q30,AT!Q30,BE!Q30,CL!Q30,CZ!Q30,DK!Q30,FI!Q30,FR!Q30,DE!Q30,EE!Q30,GR!Q30,HU!Q30,IS!Q30,IE!Q30,IL!Q30,IT!Q30,JP!Q30,KR!Q30,LU!Q30,MX!Q30,NL!Q30,NZ!Q30,NO!Q30,PL!Q30,PT!Q30,SK!Q30,SV!Q30,ES!Q30,SE!Q30,CH!Q30,UK!Q30,US!Q30,LT!Q30,LV!Q30,TR!Q30)</f>
        <v>1856.6383373455892</v>
      </c>
      <c r="R30" s="41">
        <f>AVERAGE(AU!R30,AT!R30,BE!R30,CL!R30,CZ!R30,DK!R30,FI!R30,FR!R30,DE!R30,EE!R30,GR!R30,HU!R30,IS!R30,IE!R30,IL!R30,IT!R30,JP!R30,KR!R30,LU!R30,MX!R30,NL!R30,NZ!R30,NO!R30,PL!R30,PT!R30,SK!R30,SV!R30,ES!R30,SE!R30,CH!R30,UK!R30,US!R30,LT!R30,LV!R30,TR!R30)</f>
        <v>1995.6112584265625</v>
      </c>
      <c r="S30" s="77"/>
      <c r="T30" s="41">
        <f>AVERAGE(AU!T30,AT!T30,BE!T30,CL!T30,CZ!T30,DK!T30,FI!T30,FR!T30,DE!T30,EE!T30,GR!T30,HU!T30,IS!T30,IE!T30,IL!T30,IT!T30,JP!T30,KR!T30,LU!T30,MX!T30,NL!T30,NZ!T30,NO!T30,PL!T30,PT!T30,SK!T30,SV!T30,ES!T30,SE!T30,CH!T30,UK!T30,US!T30,LT!T30,LV!T30,TR!T30)</f>
        <v>63.133840755815186</v>
      </c>
      <c r="U30" s="41">
        <f>AVERAGE(AU!U30,AT!U30,BE!U30,CL!U30,CZ!U30,DK!U30,FI!U30,FR!U30,DE!U30,EE!U30,GR!U30,HU!U30,IS!U30,IE!U30,IL!U30,IT!U30,JP!U30,KR!U30,LU!U30,MX!U30,NL!U30,NZ!U30,NO!U30,PL!U30,PT!U30,SK!U30,SV!U30,ES!U30,SE!U30,CH!U30,UK!U30,US!U30,LT!U30,LV!U30,TR!U30)</f>
        <v>1.3890472083077578E-3</v>
      </c>
      <c r="V30" s="41">
        <f>AVERAGE(AU!V30,AT!V30,BE!V30,CL!V30,CZ!V30,DK!V30,FI!V30,FR!V30,DE!V30,EE!V30,GR!V30,HU!V30,IS!V30,IE!V30,IL!V30,IT!V30,JP!V30,KR!V30,LU!V30,MX!V30,NL!V30,NZ!V30,NO!V30,PL!V30,PT!V30,SK!V30,SV!V30,ES!V30,SE!V30,CH!V30,UK!V30,US!V30,LT!V30,LV!V30,TR!V30)</f>
        <v>65.559235012230047</v>
      </c>
      <c r="W30" s="41">
        <f>AVERAGE(AU!W30,AT!W30,BE!W30,CL!W30,CZ!W30,DK!W30,FI!W30,FR!W30,DE!W30,EE!W30,GR!W30,HU!W30,IS!W30,IE!W30,IL!W30,IT!W30,JP!W30,KR!W30,LU!W30,MX!W30,NL!W30,NZ!W30,NO!W30,PL!W30,PT!W30,SK!W30,SV!W30,ES!W30,SE!W30,CH!W30,UK!W30,US!W30,LT!W30,LV!W30,TR!W30)</f>
        <v>2007.2643468287722</v>
      </c>
      <c r="X30" s="41">
        <f>AVERAGE(AU!X30,AT!X30,BE!X30,CL!X30,CZ!X30,DK!X30,FI!X30,FR!X30,DE!X30,EE!X30,GR!X30,HU!X30,IS!X30,IE!X30,IL!X30,IT!X30,JP!X30,KR!X30,LU!X30,MX!X30,NL!X30,NZ!X30,NO!X30,PL!X30,PT!X30,SK!X30,SV!X30,ES!X30,SE!X30,CH!X30,UK!X30,US!X30,LT!X30,LV!X30,TR!X30)</f>
        <v>2135.9588116440259</v>
      </c>
      <c r="Y30" s="59"/>
      <c r="Z30" s="41">
        <f>AVERAGE(AU!Z30,AT!Z30,BE!Z30,CL!Z30,CZ!Z30,DK!Z30,FI!Z30,FR!Z30,DE!Z30,EE!Z30,GR!Z30,HU!Z30,IS!Z30,IE!Z30,IL!Z30,IT!Z30,JP!Z30,KR!Z30,LU!Z30,MX!Z30,NL!Z30,NZ!Z30,NO!Z30,PL!Z30,PT!Z30,SK!Z30,SV!Z30,ES!Z30,SE!Z30,CH!Z30,UK!Z30,US!Z30,LT!Z30,LV!Z30,TR!Z30)</f>
        <v>60.315778689319082</v>
      </c>
      <c r="AA30" s="41">
        <f>AVERAGE(AU!AA30,AT!AA30,BE!AA30,CL!AA30,CZ!AA30,DK!AA30,FI!AA30,FR!AA30,DE!AA30,EE!AA30,GR!AA30,HU!AA30,IS!AA30,IE!AA30,IL!AA30,IT!AA30,JP!AA30,KR!AA30,LU!AA30,MX!AA30,NL!AA30,NZ!AA30,NO!AA30,PL!AA30,PT!AA30,SK!AA30,SV!AA30,ES!AA30,SE!AA30,CH!AA30,UK!AA30,US!AA30,LT!AA30,LV!AA30,TR!AA30)</f>
        <v>9.5902692943605956E-4</v>
      </c>
      <c r="AB30" s="41">
        <f>AVERAGE(AU!AB30,AT!AB30,BE!AB30,CL!AB30,CZ!AB30,DK!AB30,FI!AB30,FR!AB30,DE!AB30,EE!AB30,GR!AB30,HU!AB30,IS!AB30,IE!AB30,IL!AB30,IT!AB30,JP!AB30,KR!AB30,LU!AB30,MX!AB30,NL!AB30,NZ!AB30,NO!AB30,PL!AB30,PT!AB30,SK!AB30,SV!AB30,ES!AB30,SE!AB30,CH!AB30,UK!AB30,US!AB30,LT!AB30,LV!AB30,TR!AB30)</f>
        <v>79.88432242731264</v>
      </c>
      <c r="AC30" s="41">
        <f>AVERAGE(AU!AC30,AT!AC30,BE!AC30,CL!AC30,CZ!AC30,DK!AC30,FI!AC30,FR!AC30,DE!AC30,EE!AC30,GR!AC30,HU!AC30,IS!AC30,IE!AC30,IL!AC30,IT!AC30,JP!AC30,KR!AC30,LU!AC30,MX!AC30,NL!AC30,NZ!AC30,NO!AC30,PL!AC30,PT!AC30,SK!AC30,SV!AC30,ES!AC30,SE!AC30,CH!AC30,UK!AC30,US!AC30,LT!AC30,LV!AC30,TR!AC30)</f>
        <v>2137.3609982989506</v>
      </c>
      <c r="AD30" s="41">
        <f>AVERAGE(AU!AD30,AT!AD30,BE!AD30,CL!AD30,CZ!AD30,DK!AD30,FI!AD30,FR!AD30,DE!AD30,EE!AD30,GR!AD30,HU!AD30,IS!AD30,IE!AD30,IL!AD30,IT!AD30,JP!AD30,KR!AD30,LU!AD30,MX!AD30,NL!AD30,NZ!AD30,NO!AD30,PL!AD30,PT!AD30,SK!AD30,SV!AD30,ES!AD30,SE!AD30,CH!AD30,UK!AD30,US!AD30,LT!AD30,LV!AD30,TR!AD30)</f>
        <v>2277.5620584425114</v>
      </c>
      <c r="AE30" s="59"/>
      <c r="AF30" s="41">
        <f>AVERAGE(AU!AF30,AT!AF30,BE!AF30,CL!AF30,CZ!AF30,DK!AF30,FI!AF30,FR!AF30,DE!AF30,EE!AF30,GR!AF30,HU!AF30,IS!AF30,IE!AF30,IL!AF30,IT!AF30,JP!AF30,KR!AF30,LU!AF30,MX!AF30,NL!AF30,NZ!AF30,NO!AF30,PL!AF30,PT!AF30,SK!AF30,SV!AF30,ES!AF30,SE!AF30,CH!AF30,UK!AF30,US!AF30,LT!AF30,LV!AF30,TR!AF30)</f>
        <v>46.964114466818337</v>
      </c>
      <c r="AG30" s="41">
        <f>AVERAGE(AU!AG30,AT!AG30,BE!AG30,CL!AG30,CZ!AG30,DK!AG30,FI!AG30,FR!AG30,DE!AG30,EE!AG30,GR!AG30,HU!AG30,IS!AG30,IE!AG30,IL!AG30,IT!AG30,JP!AG30,KR!AG30,LU!AG30,MX!AG30,NL!AG30,NZ!AG30,NO!AG30,PL!AG30,PT!AG30,SK!AG30,SV!AG30,ES!AG30,SE!AG30,CH!AG30,UK!AG30,US!AG30,LT!AG30,LV!AG30,TR!AG30)</f>
        <v>1.5244005272088931E-3</v>
      </c>
      <c r="AH30" s="41">
        <f>AVERAGE(AU!AH30,AT!AH30,BE!AH30,CL!AH30,CZ!AH30,DK!AH30,FI!AH30,FR!AH30,DE!AH30,EE!AH30,GR!AH30,HU!AH30,IS!AH30,IE!AH30,IL!AH30,IT!AH30,JP!AH30,KR!AH30,LU!AH30,MX!AH30,NL!AH30,NZ!AH30,NO!AH30,PL!AH30,PT!AH30,SK!AH30,SV!AH30,ES!AH30,SE!AH30,CH!AH30,UK!AH30,US!AH30,LT!AH30,LV!AH30,TR!AH30)</f>
        <v>144.26818899716218</v>
      </c>
      <c r="AI30" s="41">
        <f>AVERAGE(AU!AI30,AT!AI30,BE!AI30,CL!AI30,CZ!AI30,DK!AI30,FI!AI30,FR!AI30,DE!AI30,EE!AI30,GR!AI30,HU!AI30,IS!AI30,IE!AI30,IL!AI30,IT!AI30,JP!AI30,KR!AI30,LU!AI30,MX!AI30,NL!AI30,NZ!AI30,NO!AI30,PL!AI30,PT!AI30,SK!AI30,SV!AI30,ES!AI30,SE!AI30,CH!AI30,UK!AI30,US!AI30,LT!AI30,LV!AI30,TR!AI30)</f>
        <v>2429.4319288461684</v>
      </c>
      <c r="AJ30" s="41">
        <f>AVERAGE(AU!AJ30,AT!AJ30,BE!AJ30,CL!AJ30,CZ!AJ30,DK!AJ30,FI!AJ30,FR!AJ30,DE!AJ30,EE!AJ30,GR!AJ30,HU!AJ30,IS!AJ30,IE!AJ30,IL!AJ30,IT!AJ30,JP!AJ30,KR!AJ30,LU!AJ30,MX!AJ30,NL!AJ30,NZ!AJ30,NO!AJ30,PL!AJ30,PT!AJ30,SK!AJ30,SV!AJ30,ES!AJ30,SE!AJ30,CH!AJ30,UK!AJ30,US!AJ30,LT!AJ30,LV!AJ30,TR!AJ30)</f>
        <v>2620.6657567106759</v>
      </c>
      <c r="AL30" s="41"/>
      <c r="AM30" s="41"/>
      <c r="AN30" s="41"/>
      <c r="AO30" s="41"/>
      <c r="AP30" s="41"/>
      <c r="AR30" s="41">
        <f>AVERAGE(AU!AR30,AT!AR30,BE!AR30,CL!AR30,CZ!AR30,DK!AR30,FI!AR30,FR!AR30,DE!AR30,EE!AR30,GR!AR30,HU!AR30,IS!AR30,IE!AR30,IL!AR30,IT!AR30,JP!AR30,KR!AR30,LU!AR30,MX!AR30,NL!AR30,NZ!AR30,NO!AR30,PL!AR30,PT!AR30,SK!AR30,SV!AR30,ES!AR30,SE!AR30,CH!AR30,UK!AR30,US!AR30,LT!AR30,LV!AR30,TR!AR30)</f>
        <v>34.127860908690529</v>
      </c>
      <c r="AS30" s="41">
        <f>AVERAGE(AU!AS30,AT!AS30,BE!AS30,CL!AS30,CZ!AS30,DK!AS30,FI!AS30,FR!AS30,DE!AS30,EE!AS30,GR!AS30,HU!AS30,IS!AS30,IE!AS30,IL!AS30,IT!AS30,JP!AS30,KR!AS30,LU!AS30,MX!AS30,NL!AS30,NZ!AS30,NO!AS30,PL!AS30,PT!AS30,SK!AS30,SV!AS30,ES!AS30,SE!AS30,CH!AS30,UK!AS30,US!AS30,LT!AS30,LV!AS30,TR!AS30)</f>
        <v>0</v>
      </c>
      <c r="AT30" s="41">
        <f>AVERAGE(AU!AT30,AT!AT30,BE!AT30,CL!AT30,CZ!AT30,DK!AT30,FI!AT30,FR!AT30,DE!AT30,EE!AT30,GR!AT30,HU!AT30,IS!AT30,IE!AT30,IL!AT30,IT!AT30,JP!AT30,KR!AT30,LU!AT30,MX!AT30,NL!AT30,NZ!AT30,NO!AT30,PL!AT30,PT!AT30,SK!AT30,SV!AT30,ES!AT30,SE!AT30,CH!AT30,UK!AT30,US!AT30,LT!AT30,LV!AT30,TR!AT30)</f>
        <v>126.66354055360999</v>
      </c>
      <c r="AU30" s="41">
        <f>AVERAGE(AU!AU30,AT!AU30,BE!AU30,CL!AU30,CZ!AU30,DK!AU30,FI!AU30,FR!AU30,DE!AU30,EE!AU30,GR!AU30,HU!AU30,IS!AU30,IE!AU30,IL!AU30,IT!AU30,JP!AU30,KR!AU30,LU!AU30,MX!AU30,NL!AU30,NZ!AU30,NO!AU30,PL!AU30,PT!AU30,SK!AU30,SV!AU30,ES!AU30,SE!AU30,CH!AU30,UK!AU30,US!AU30,LT!AU30,LV!AU30,TR!AU30)</f>
        <v>2923.2242618385512</v>
      </c>
      <c r="AV30" s="41">
        <f>AVERAGE(AU!AV30,AT!AV30,BE!AV30,CL!AV30,CZ!AV30,DK!AV30,FI!AV30,FR!AV30,DE!AV30,EE!AV30,GR!AV30,HU!AV30,IS!AV30,IE!AV30,IL!AV30,IT!AV30,JP!AV30,KR!AV30,LU!AV30,MX!AV30,NL!AV30,NZ!AV30,NO!AV30,PL!AV30,PT!AV30,SK!AV30,SV!AV30,ES!AV30,SE!AV30,CH!AV30,UK!AV30,US!AV30,LT!AV30,LV!AV30,TR!AV30)</f>
        <v>3084.0156633008519</v>
      </c>
    </row>
    <row r="31" spans="1:48" x14ac:dyDescent="0.2">
      <c r="A31" s="42">
        <v>26</v>
      </c>
      <c r="B31" s="151">
        <f>AVERAGE(AU!B31,AT!B31,BE!B31,CL!B31,CZ!B31,DK!B31,FI!B31,FR!B31,DE!B31,EE!B31,GR!B31,HU!B31,IS!B31,IE!B31,IL!B31,IT!B31,JP!B31,KR!B31,LU!B31,MX!B31,NL!B31,NZ!B31,NO!B31,PL!B31,PT!B31,SK!B31,SV!B31,ES!B31,SE!B31,CH!B31,UK!B31,US!B31,LT!B31,LV!B31,TR!B31)</f>
        <v>39.147203703264424</v>
      </c>
      <c r="C31" s="151">
        <f>AVERAGE(AU!C31,AT!C31,BE!C31,CL!C31,CZ!C31,DK!C31,FI!C31,FR!C31,DE!C31,EE!C31,GR!C31,HU!C31,IS!C31,IE!C31,IL!C31,IT!C31,JP!C31,KR!C31,LU!C31,MX!C31,NL!C31,NZ!C31,NO!C31,PL!C31,PT!C31,SK!C31,SV!C31,ES!C31,SE!C31,CH!C31,UK!C31,US!C31,LT!C31,LV!C31,TR!C31)</f>
        <v>0</v>
      </c>
      <c r="D31" s="151">
        <f>AVERAGE(AU!D31,AT!D31,BE!D31,CL!D31,CZ!D31,DK!D31,FI!D31,FR!D31,DE!D31,EE!D31,GR!D31,HU!D31,IS!D31,IE!D31,IL!D31,IT!D31,JP!D31,KR!D31,LU!D31,MX!D31,NL!D31,NZ!D31,NO!D31,PL!D31,PT!D31,SK!D31,SV!D31,ES!D31,SE!D31,CH!D31,UK!D31,US!D31,LT!D31,LV!D31,TR!D31)</f>
        <v>1.3094254050530607</v>
      </c>
      <c r="E31" s="151">
        <f>AVERAGE(AU!E31,AT!E31,BE!E31,CL!E31,CZ!E31,DK!E31,FI!E31,FR!E31,DE!E31,EE!E31,GR!E31,HU!E31,IS!E31,IE!E31,IL!E31,IT!E31,JP!E31,KR!E31,LU!E31,MX!E31,NL!E31,NZ!E31,NO!E31,PL!E31,PT!E31,SK!E31,SV!E31,ES!E31,SE!E31,CH!E31,UK!E31,US!E31,LT!E31,LV!E31,TR!E31)</f>
        <v>1316.8976446298834</v>
      </c>
      <c r="F31" s="151">
        <f>AVERAGE(AU!F31,AT!F31,BE!F31,CL!F31,CZ!F31,DK!F31,FI!F31,FR!F31,DE!F31,EE!F31,GR!F31,HU!F31,IS!F31,IE!F31,IL!F31,IT!F31,JP!F31,KR!F31,LU!F31,MX!F31,NL!F31,NZ!F31,NO!F31,PL!F31,PT!F31,SK!F31,SV!F31,ES!F31,SE!F31,CH!F31,UK!F31,US!F31,LT!F31,LV!F31,TR!F31)</f>
        <v>1357.3542737382011</v>
      </c>
      <c r="G31" s="150"/>
      <c r="H31" s="151">
        <f>AVERAGE(AU!H31,AT!H31,BE!H31,CL!H31,CZ!H31,DK!H31,FI!H31,FR!H31,DE!H31,EE!H31,GR!H31,HU!H31,IS!H31,IE!H31,IL!H31,IT!H31,JP!H31,KR!H31,LU!H31,MX!H31,NL!H31,NZ!H31,NO!H31,PL!H31,PT!H31,SK!H31,SV!H31,ES!H31,SE!H31,CH!H31,UK!H31,US!H31,LT!H31,LV!H31,TR!H31)</f>
        <v>29.248855223693166</v>
      </c>
      <c r="I31" s="151">
        <f>AVERAGE(AU!I31,AT!I31,BE!I31,CL!I31,CZ!I31,DK!I31,FI!I31,FR!I31,DE!I31,EE!I31,GR!I31,HU!I31,IS!I31,IE!I31,IL!I31,IT!I31,JP!I31,KR!I31,LU!I31,MX!I31,NL!I31,NZ!I31,NO!I31,PL!I31,PT!I31,SK!I31,SV!I31,ES!I31,SE!I31,CH!I31,UK!I31,US!I31,LT!I31,LV!I31,TR!I31)</f>
        <v>0</v>
      </c>
      <c r="J31" s="151">
        <f>AVERAGE(AU!J31,AT!J31,BE!J31,CL!J31,CZ!J31,DK!J31,FI!J31,FR!J31,DE!J31,EE!J31,GR!J31,HU!J31,IS!J31,IE!J31,IL!J31,IT!J31,JP!J31,KR!J31,LU!J31,MX!J31,NL!J31,NZ!J31,NO!J31,PL!J31,PT!J31,SK!J31,SV!J31,ES!J31,SE!J31,CH!J31,UK!J31,US!J31,LT!J31,LV!J31,TR!J31)</f>
        <v>7.8738364935636046E-2</v>
      </c>
      <c r="K31" s="151">
        <f>AVERAGE(AU!K31,AT!K31,BE!K31,CL!K31,CZ!K31,DK!K31,FI!K31,FR!K31,DE!K31,EE!K31,GR!K31,HU!K31,IS!K31,IE!K31,IL!K31,IT!K31,JP!K31,KR!K31,LU!K31,MX!K31,NL!K31,NZ!K31,NO!K31,PL!K31,PT!K31,SK!K31,SV!K31,ES!K31,SE!K31,CH!K31,UK!K31,US!K31,LT!K31,LV!K31,TR!K31)</f>
        <v>1327.8266185772004</v>
      </c>
      <c r="L31" s="151">
        <f>AVERAGE(AU!L31,AT!L31,BE!L31,CL!L31,CZ!L31,DK!L31,FI!L31,FR!L31,DE!L31,EE!L31,GR!L31,HU!L31,IS!L31,IE!L31,IL!L31,IT!L31,JP!L31,KR!L31,LU!L31,MX!L31,NL!L31,NZ!L31,NO!L31,PL!L31,PT!L31,SK!L31,SV!L31,ES!L31,SE!L31,CH!L31,UK!L31,US!L31,LT!L31,LV!L31,TR!L31)</f>
        <v>1357.1542121658292</v>
      </c>
      <c r="M31" s="119"/>
      <c r="N31" s="43">
        <f>AVERAGE(AU!N31,AT!N31,BE!N31,CL!N31,CZ!N31,DK!N31,FI!N31,FR!N31,DE!N31,EE!N31,GR!N31,HU!N31,IS!N31,IE!N31,IL!N31,IT!N31,JP!N31,KR!N31,LU!N31,MX!N31,NL!N31,NZ!N31,NO!N31,PL!N31,PT!N31,SK!N31,SV!N31,ES!N31,SE!N31,CH!N31,UK!N31,US!N31,LT!N31,LV!N31,TR!N31)</f>
        <v>26.433260647269499</v>
      </c>
      <c r="O31" s="43">
        <f>AVERAGE(AU!O31,AT!O31,BE!O31,CL!O31,CZ!O31,DK!O31,FI!O31,FR!O31,DE!O31,EE!O31,GR!O31,HU!O31,IS!O31,IE!O31,IL!O31,IT!O31,JP!O31,KR!O31,LU!O31,MX!O31,NL!O31,NZ!O31,NO!O31,PL!O31,PT!O31,SK!O31,SV!O31,ES!O31,SE!O31,CH!O31,UK!O31,US!O31,LT!O31,LV!O31,TR!O31)</f>
        <v>0</v>
      </c>
      <c r="P31" s="43">
        <f>AVERAGE(AU!P31,AT!P31,BE!P31,CL!P31,CZ!P31,DK!P31,FI!P31,FR!P31,DE!P31,EE!P31,GR!P31,HU!P31,IS!P31,IE!P31,IL!P31,IT!P31,JP!P31,KR!P31,LU!P31,MX!P31,NL!P31,NZ!P31,NO!P31,PL!P31,PT!P31,SK!P31,SV!P31,ES!P31,SE!P31,CH!P31,UK!P31,US!P31,LT!P31,LV!P31,TR!P31)</f>
        <v>4.0357053963187929E-2</v>
      </c>
      <c r="Q31" s="43">
        <f>AVERAGE(AU!Q31,AT!Q31,BE!Q31,CL!Q31,CZ!Q31,DK!Q31,FI!Q31,FR!Q31,DE!Q31,EE!Q31,GR!Q31,HU!Q31,IS!Q31,IE!Q31,IL!Q31,IT!Q31,JP!Q31,KR!Q31,LU!Q31,MX!Q31,NL!Q31,NZ!Q31,NO!Q31,PL!Q31,PT!Q31,SK!Q31,SV!Q31,ES!Q31,SE!Q31,CH!Q31,UK!Q31,US!Q31,LT!Q31,LV!Q31,TR!Q31)</f>
        <v>1457.5054954704165</v>
      </c>
      <c r="R31" s="43">
        <f>AVERAGE(AU!R31,AT!R31,BE!R31,CL!R31,CZ!R31,DK!R31,FI!R31,FR!R31,DE!R31,EE!R31,GR!R31,HU!R31,IS!R31,IE!R31,IL!R31,IT!R31,JP!R31,KR!R31,LU!R31,MX!R31,NL!R31,NZ!R31,NO!R31,PL!R31,PT!R31,SK!R31,SV!R31,ES!R31,SE!R31,CH!R31,UK!R31,US!R31,LT!R31,LV!R31,TR!R31)</f>
        <v>1526.1652608651509</v>
      </c>
      <c r="S31" s="77"/>
      <c r="T31" s="43">
        <f>AVERAGE(AU!T31,AT!T31,BE!T31,CL!T31,CZ!T31,DK!T31,FI!T31,FR!T31,DE!T31,EE!T31,GR!T31,HU!T31,IS!T31,IE!T31,IL!T31,IT!T31,JP!T31,KR!T31,LU!T31,MX!T31,NL!T31,NZ!T31,NO!T31,PL!T31,PT!T31,SK!T31,SV!T31,ES!T31,SE!T31,CH!T31,UK!T31,US!T31,LT!T31,LV!T31,TR!T31)</f>
        <v>34.111134552183216</v>
      </c>
      <c r="U31" s="43">
        <f>AVERAGE(AU!U31,AT!U31,BE!U31,CL!U31,CZ!U31,DK!U31,FI!U31,FR!U31,DE!U31,EE!U31,GR!U31,HU!U31,IS!U31,IE!U31,IL!U31,IT!U31,JP!U31,KR!U31,LU!U31,MX!U31,NL!U31,NZ!U31,NO!U31,PL!U31,PT!U31,SK!U31,SV!U31,ES!U31,SE!U31,CH!U31,UK!U31,US!U31,LT!U31,LV!U31,TR!U31)</f>
        <v>6.6345719445158222E-4</v>
      </c>
      <c r="V31" s="43">
        <f>AVERAGE(AU!V31,AT!V31,BE!V31,CL!V31,CZ!V31,DK!V31,FI!V31,FR!V31,DE!V31,EE!V31,GR!V31,HU!V31,IS!V31,IE!V31,IL!V31,IT!V31,JP!V31,KR!V31,LU!V31,MX!V31,NL!V31,NZ!V31,NO!V31,PL!V31,PT!V31,SK!V31,SV!V31,ES!V31,SE!V31,CH!V31,UK!V31,US!V31,LT!V31,LV!V31,TR!V31)</f>
        <v>4.7450529267103282E-2</v>
      </c>
      <c r="W31" s="43">
        <f>AVERAGE(AU!W31,AT!W31,BE!W31,CL!W31,CZ!W31,DK!W31,FI!W31,FR!W31,DE!W31,EE!W31,GR!W31,HU!W31,IS!W31,IE!W31,IL!W31,IT!W31,JP!W31,KR!W31,LU!W31,MX!W31,NL!W31,NZ!W31,NO!W31,PL!W31,PT!W31,SK!W31,SV!W31,ES!W31,SE!W31,CH!W31,UK!W31,US!W31,LT!W31,LV!W31,TR!W31)</f>
        <v>1537.5825782640966</v>
      </c>
      <c r="X31" s="43">
        <f>AVERAGE(AU!X31,AT!X31,BE!X31,CL!X31,CZ!X31,DK!X31,FI!X31,FR!X31,DE!X31,EE!X31,GR!X31,HU!X31,IS!X31,IE!X31,IL!X31,IT!X31,JP!X31,KR!X31,LU!X31,MX!X31,NL!X31,NZ!X31,NO!X31,PL!X31,PT!X31,SK!X31,SV!X31,ES!X31,SE!X31,CH!X31,UK!X31,US!X31,LT!X31,LV!X31,TR!X31)</f>
        <v>1571.7418268027416</v>
      </c>
      <c r="Y31" s="59"/>
      <c r="Z31" s="43">
        <f>AVERAGE(AU!Z31,AT!Z31,BE!Z31,CL!Z31,CZ!Z31,DK!Z31,FI!Z31,FR!Z31,DE!Z31,EE!Z31,GR!Z31,HU!Z31,IS!Z31,IE!Z31,IL!Z31,IT!Z31,JP!Z31,KR!Z31,LU!Z31,MX!Z31,NL!Z31,NZ!Z31,NO!Z31,PL!Z31,PT!Z31,SK!Z31,SV!Z31,ES!Z31,SE!Z31,CH!Z31,UK!Z31,US!Z31,LT!Z31,LV!Z31,TR!Z31)</f>
        <v>34.992426403686352</v>
      </c>
      <c r="AA31" s="43">
        <f>AVERAGE(AU!AA31,AT!AA31,BE!AA31,CL!AA31,CZ!AA31,DK!AA31,FI!AA31,FR!AA31,DE!AA31,EE!AA31,GR!AA31,HU!AA31,IS!AA31,IE!AA31,IL!AA31,IT!AA31,JP!AA31,KR!AA31,LU!AA31,MX!AA31,NL!AA31,NZ!AA31,NO!AA31,PL!AA31,PT!AA31,SK!AA31,SV!AA31,ES!AA31,SE!AA31,CH!AA31,UK!AA31,US!AA31,LT!AA31,LV!AA31,TR!AA31)</f>
        <v>0</v>
      </c>
      <c r="AB31" s="43">
        <f>AVERAGE(AU!AB31,AT!AB31,BE!AB31,CL!AB31,CZ!AB31,DK!AB31,FI!AB31,FR!AB31,DE!AB31,EE!AB31,GR!AB31,HU!AB31,IS!AB31,IE!AB31,IL!AB31,IT!AB31,JP!AB31,KR!AB31,LU!AB31,MX!AB31,NL!AB31,NZ!AB31,NO!AB31,PL!AB31,PT!AB31,SK!AB31,SV!AB31,ES!AB31,SE!AB31,CH!AB31,UK!AB31,US!AB31,LT!AB31,LV!AB31,TR!AB31)</f>
        <v>3.6281766348887592E-2</v>
      </c>
      <c r="AC31" s="43">
        <f>AVERAGE(AU!AC31,AT!AC31,BE!AC31,CL!AC31,CZ!AC31,DK!AC31,FI!AC31,FR!AC31,DE!AC31,EE!AC31,GR!AC31,HU!AC31,IS!AC31,IE!AC31,IL!AC31,IT!AC31,JP!AC31,KR!AC31,LU!AC31,MX!AC31,NL!AC31,NZ!AC31,NO!AC31,PL!AC31,PT!AC31,SK!AC31,SV!AC31,ES!AC31,SE!AC31,CH!AC31,UK!AC31,US!AC31,LT!AC31,LV!AC31,TR!AC31)</f>
        <v>1738.6905064771756</v>
      </c>
      <c r="AD31" s="43">
        <f>AVERAGE(AU!AD31,AT!AD31,BE!AD31,CL!AD31,CZ!AD31,DK!AD31,FI!AD31,FR!AD31,DE!AD31,EE!AD31,GR!AD31,HU!AD31,IS!AD31,IE!AD31,IL!AD31,IT!AD31,JP!AD31,KR!AD31,LU!AD31,MX!AD31,NL!AD31,NZ!AD31,NO!AD31,PL!AD31,PT!AD31,SK!AD31,SV!AD31,ES!AD31,SE!AD31,CH!AD31,UK!AD31,US!AD31,LT!AD31,LV!AD31,TR!AD31)</f>
        <v>1773.7192146472105</v>
      </c>
      <c r="AE31" s="59"/>
      <c r="AF31" s="43">
        <f>AVERAGE(AU!AF31,AT!AF31,BE!AF31,CL!AF31,CZ!AF31,DK!AF31,FI!AF31,FR!AF31,DE!AF31,EE!AF31,GR!AF31,HU!AF31,IS!AF31,IE!AF31,IL!AF31,IT!AF31,JP!AF31,KR!AF31,LU!AF31,MX!AF31,NL!AF31,NZ!AF31,NO!AF31,PL!AF31,PT!AF31,SK!AF31,SV!AF31,ES!AF31,SE!AF31,CH!AF31,UK!AF31,US!AF31,LT!AF31,LV!AF31,TR!AF31)</f>
        <v>16.282953786311811</v>
      </c>
      <c r="AG31" s="43">
        <f>AVERAGE(AU!AG31,AT!AG31,BE!AG31,CL!AG31,CZ!AG31,DK!AG31,FI!AG31,FR!AG31,DE!AG31,EE!AG31,GR!AG31,HU!AG31,IS!AG31,IE!AG31,IL!AG31,IT!AG31,JP!AG31,KR!AG31,LU!AG31,MX!AG31,NL!AG31,NZ!AG31,NO!AG31,PL!AG31,PT!AG31,SK!AG31,SV!AG31,ES!AG31,SE!AG31,CH!AG31,UK!AG31,US!AG31,LT!AG31,LV!AG31,TR!AG31)</f>
        <v>7.5902590779359038E-4</v>
      </c>
      <c r="AH31" s="43">
        <f>AVERAGE(AU!AH31,AT!AH31,BE!AH31,CL!AH31,CZ!AH31,DK!AH31,FI!AH31,FR!AH31,DE!AH31,EE!AH31,GR!AH31,HU!AH31,IS!AH31,IE!AH31,IL!AH31,IT!AH31,JP!AH31,KR!AH31,LU!AH31,MX!AH31,NL!AH31,NZ!AH31,NO!AH31,PL!AH31,PT!AH31,SK!AH31,SV!AH31,ES!AH31,SE!AH31,CH!AH31,UK!AH31,US!AH31,LT!AH31,LV!AH31,TR!AH31)</f>
        <v>3.5072867565541753E-2</v>
      </c>
      <c r="AI31" s="43">
        <f>AVERAGE(AU!AI31,AT!AI31,BE!AI31,CL!AI31,CZ!AI31,DK!AI31,FI!AI31,FR!AI31,DE!AI31,EE!AI31,GR!AI31,HU!AI31,IS!AI31,IE!AI31,IL!AI31,IT!AI31,JP!AI31,KR!AI31,LU!AI31,MX!AI31,NL!AI31,NZ!AI31,NO!AI31,PL!AI31,PT!AI31,SK!AI31,SV!AI31,ES!AI31,SE!AI31,CH!AI31,UK!AI31,US!AI31,LT!AI31,LV!AI31,TR!AI31)</f>
        <v>1876.7076082831443</v>
      </c>
      <c r="AJ31" s="43">
        <f>AVERAGE(AU!AJ31,AT!AJ31,BE!AJ31,CL!AJ31,CZ!AJ31,DK!AJ31,FI!AJ31,FR!AJ31,DE!AJ31,EE!AJ31,GR!AJ31,HU!AJ31,IS!AJ31,IE!AJ31,IL!AJ31,IT!AJ31,JP!AJ31,KR!AJ31,LU!AJ31,MX!AJ31,NL!AJ31,NZ!AJ31,NO!AJ31,PL!AJ31,PT!AJ31,SK!AJ31,SV!AJ31,ES!AJ31,SE!AJ31,CH!AJ31,UK!AJ31,US!AJ31,LT!AJ31,LV!AJ31,TR!AJ31)</f>
        <v>1893.0263939629294</v>
      </c>
      <c r="AL31" s="43"/>
      <c r="AM31" s="43"/>
      <c r="AN31" s="43"/>
      <c r="AO31" s="43"/>
      <c r="AP31" s="43"/>
      <c r="AR31" s="43">
        <f>AVERAGE(AU!AR31,AT!AR31,BE!AR31,CL!AR31,CZ!AR31,DK!AR31,FI!AR31,FR!AR31,DE!AR31,EE!AR31,GR!AR31,HU!AR31,IS!AR31,IE!AR31,IL!AR31,IT!AR31,JP!AR31,KR!AR31,LU!AR31,MX!AR31,NL!AR31,NZ!AR31,NO!AR31,PL!AR31,PT!AR31,SK!AR31,SV!AR31,ES!AR31,SE!AR31,CH!AR31,UK!AR31,US!AR31,LT!AR31,LV!AR31,TR!AR31)</f>
        <v>7.5993157252162158</v>
      </c>
      <c r="AS31" s="43">
        <f>AVERAGE(AU!AS31,AT!AS31,BE!AS31,CL!AS31,CZ!AS31,DK!AS31,FI!AS31,FR!AS31,DE!AS31,EE!AS31,GR!AS31,HU!AS31,IS!AS31,IE!AS31,IL!AS31,IT!AS31,JP!AS31,KR!AS31,LU!AS31,MX!AS31,NL!AS31,NZ!AS31,NO!AS31,PL!AS31,PT!AS31,SK!AS31,SV!AS31,ES!AS31,SE!AS31,CH!AS31,UK!AS31,US!AS31,LT!AS31,LV!AS31,TR!AS31)</f>
        <v>0</v>
      </c>
      <c r="AT31" s="43">
        <f>AVERAGE(AU!AT31,AT!AT31,BE!AT31,CL!AT31,CZ!AT31,DK!AT31,FI!AT31,FR!AT31,DE!AT31,EE!AT31,GR!AT31,HU!AT31,IS!AT31,IE!AT31,IL!AT31,IT!AT31,JP!AT31,KR!AT31,LU!AT31,MX!AT31,NL!AT31,NZ!AT31,NO!AT31,PL!AT31,PT!AT31,SK!AT31,SV!AT31,ES!AT31,SE!AT31,CH!AT31,UK!AT31,US!AT31,LT!AT31,LV!AT31,TR!AT31)</f>
        <v>0.16987008499265355</v>
      </c>
      <c r="AU31" s="43">
        <f>AVERAGE(AU!AU31,AT!AU31,BE!AU31,CL!AU31,CZ!AU31,DK!AU31,FI!AU31,FR!AU31,DE!AU31,EE!AU31,GR!AU31,HU!AU31,IS!AU31,IE!AU31,IL!AU31,IT!AU31,JP!AU31,KR!AU31,LU!AU31,MX!AU31,NL!AU31,NZ!AU31,NO!AU31,PL!AU31,PT!AU31,SK!AU31,SV!AU31,ES!AU31,SE!AU31,CH!AU31,UK!AU31,US!AU31,LT!AU31,LV!AU31,TR!AU31)</f>
        <v>2326.0533235514877</v>
      </c>
      <c r="AV31" s="43">
        <f>AVERAGE(AU!AV31,AT!AV31,BE!AV31,CL!AV31,CZ!AV31,DK!AV31,FI!AV31,FR!AV31,DE!AV31,EE!AV31,GR!AV31,HU!AV31,IS!AV31,IE!AV31,IL!AV31,IT!AV31,JP!AV31,KR!AV31,LU!AV31,MX!AV31,NL!AV31,NZ!AV31,NO!AV31,PL!AV31,PT!AV31,SK!AV31,SV!AV31,ES!AV31,SE!AV31,CH!AV31,UK!AV31,US!AV31,LT!AV31,LV!AV31,TR!AV31)</f>
        <v>2333.8225093616966</v>
      </c>
    </row>
    <row r="32" spans="1:48" x14ac:dyDescent="0.2">
      <c r="A32" s="40">
        <v>27</v>
      </c>
      <c r="B32" s="149">
        <f>AVERAGE(AU!B32,AT!B32,BE!B32,CL!B32,CZ!B32,DK!B32,FI!B32,FR!B32,DE!B32,EE!B32,GR!B32,HU!B32,IS!B32,IE!B32,IL!B32,IT!B32,JP!B32,KR!B32,LU!B32,MX!B32,NL!B32,NZ!B32,NO!B32,PL!B32,PT!B32,SK!B32,SV!B32,ES!B32,SE!B32,CH!B32,UK!B32,US!B32,LT!B32,LV!B32,TR!B32)</f>
        <v>6.037668241043745</v>
      </c>
      <c r="C32" s="149">
        <f>AVERAGE(AU!C32,AT!C32,BE!C32,CL!C32,CZ!C32,DK!C32,FI!C32,FR!C32,DE!C32,EE!C32,GR!C32,HU!C32,IS!C32,IE!C32,IL!C32,IT!C32,JP!C32,KR!C32,LU!C32,MX!C32,NL!C32,NZ!C32,NO!C32,PL!C32,PT!C32,SK!C32,SV!C32,ES!C32,SE!C32,CH!C32,UK!C32,US!C32,LT!C32,LV!C32,TR!C32)</f>
        <v>0</v>
      </c>
      <c r="D32" s="149">
        <f>AVERAGE(AU!D32,AT!D32,BE!D32,CL!D32,CZ!D32,DK!D32,FI!D32,FR!D32,DE!D32,EE!D32,GR!D32,HU!D32,IS!D32,IE!D32,IL!D32,IT!D32,JP!D32,KR!D32,LU!D32,MX!D32,NL!D32,NZ!D32,NO!D32,PL!D32,PT!D32,SK!D32,SV!D32,ES!D32,SE!D32,CH!D32,UK!D32,US!D32,LT!D32,LV!D32,TR!D32)</f>
        <v>1.0333925861853912</v>
      </c>
      <c r="E32" s="149">
        <f>AVERAGE(AU!E32,AT!E32,BE!E32,CL!E32,CZ!E32,DK!E32,FI!E32,FR!E32,DE!E32,EE!E32,GR!E32,HU!E32,IS!E32,IE!E32,IL!E32,IT!E32,JP!E32,KR!E32,LU!E32,MX!E32,NL!E32,NZ!E32,NO!E32,PL!E32,PT!E32,SK!E32,SV!E32,ES!E32,SE!E32,CH!E32,UK!E32,US!E32,LT!E32,LV!E32,TR!E32)</f>
        <v>1051.7459972065765</v>
      </c>
      <c r="F32" s="149">
        <f>AVERAGE(AU!F32,AT!F32,BE!F32,CL!F32,CZ!F32,DK!F32,FI!F32,FR!F32,DE!F32,EE!F32,GR!F32,HU!F32,IS!F32,IE!F32,IL!F32,IT!F32,JP!F32,KR!F32,LU!F32,MX!F32,NL!F32,NZ!F32,NO!F32,PL!F32,PT!F32,SK!F32,SV!F32,ES!F32,SE!F32,CH!F32,UK!F32,US!F32,LT!F32,LV!F32,TR!F32)</f>
        <v>1058.8170580338053</v>
      </c>
      <c r="G32" s="150"/>
      <c r="H32" s="149">
        <f>AVERAGE(AU!H32,AT!H32,BE!H32,CL!H32,CZ!H32,DK!H32,FI!H32,FR!H32,DE!H32,EE!H32,GR!H32,HU!H32,IS!H32,IE!H32,IL!H32,IT!H32,JP!H32,KR!H32,LU!H32,MX!H32,NL!H32,NZ!H32,NO!H32,PL!H32,PT!H32,SK!H32,SV!H32,ES!H32,SE!H32,CH!H32,UK!H32,US!H32,LT!H32,LV!H32,TR!H32)</f>
        <v>6.2137244765552895</v>
      </c>
      <c r="I32" s="149">
        <f>AVERAGE(AU!I32,AT!I32,BE!I32,CL!I32,CZ!I32,DK!I32,FI!I32,FR!I32,DE!I32,EE!I32,GR!I32,HU!I32,IS!I32,IE!I32,IL!I32,IT!I32,JP!I32,KR!I32,LU!I32,MX!I32,NL!I32,NZ!I32,NO!I32,PL!I32,PT!I32,SK!I32,SV!I32,ES!I32,SE!I32,CH!I32,UK!I32,US!I32,LT!I32,LV!I32,TR!I32)</f>
        <v>0</v>
      </c>
      <c r="J32" s="149">
        <f>AVERAGE(AU!J32,AT!J32,BE!J32,CL!J32,CZ!J32,DK!J32,FI!J32,FR!J32,DE!J32,EE!J32,GR!J32,HU!J32,IS!J32,IE!J32,IL!J32,IT!J32,JP!J32,KR!J32,LU!J32,MX!J32,NL!J32,NZ!J32,NO!J32,PL!J32,PT!J32,SK!J32,SV!J32,ES!J32,SE!J32,CH!J32,UK!J32,US!J32,LT!J32,LV!J32,TR!J32)</f>
        <v>3.421302431559841E-2</v>
      </c>
      <c r="K32" s="149">
        <f>AVERAGE(AU!K32,AT!K32,BE!K32,CL!K32,CZ!K32,DK!K32,FI!K32,FR!K32,DE!K32,EE!K32,GR!K32,HU!K32,IS!K32,IE!K32,IL!K32,IT!K32,JP!K32,KR!K32,LU!K32,MX!K32,NL!K32,NZ!K32,NO!K32,PL!K32,PT!K32,SK!K32,SV!K32,ES!K32,SE!K32,CH!K32,UK!K32,US!K32,LT!K32,LV!K32,TR!K32)</f>
        <v>984.36915566011714</v>
      </c>
      <c r="L32" s="149">
        <f>AVERAGE(AU!L32,AT!L32,BE!L32,CL!L32,CZ!L32,DK!L32,FI!L32,FR!L32,DE!L32,EE!L32,GR!L32,HU!L32,IS!L32,IE!L32,IL!L32,IT!L32,JP!L32,KR!L32,LU!L32,MX!L32,NL!L32,NZ!L32,NO!L32,PL!L32,PT!L32,SK!L32,SV!L32,ES!L32,SE!L32,CH!L32,UK!L32,US!L32,LT!L32,LV!L32,TR!L32)</f>
        <v>990.61709316098813</v>
      </c>
      <c r="M32" s="1"/>
      <c r="N32" s="41">
        <f>AVERAGE(AU!N32,AT!N32,BE!N32,CL!N32,CZ!N32,DK!N32,FI!N32,FR!N32,DE!N32,EE!N32,GR!N32,HU!N32,IS!N32,IE!N32,IL!N32,IT!N32,JP!N32,KR!N32,LU!N32,MX!N32,NL!N32,NZ!N32,NO!N32,PL!N32,PT!N32,SK!N32,SV!N32,ES!N32,SE!N32,CH!N32,UK!N32,US!N32,LT!N32,LV!N32,TR!N32)</f>
        <v>7.5890688324997031</v>
      </c>
      <c r="O32" s="41">
        <f>AVERAGE(AU!O32,AT!O32,BE!O32,CL!O32,CZ!O32,DK!O32,FI!O32,FR!O32,DE!O32,EE!O32,GR!O32,HU!O32,IS!O32,IE!O32,IL!O32,IT!O32,JP!O32,KR!O32,LU!O32,MX!O32,NL!O32,NZ!O32,NO!O32,PL!O32,PT!O32,SK!O32,SV!O32,ES!O32,SE!O32,CH!O32,UK!O32,US!O32,LT!O32,LV!O32,TR!O32)</f>
        <v>0</v>
      </c>
      <c r="P32" s="41">
        <f>AVERAGE(AU!P32,AT!P32,BE!P32,CL!P32,CZ!P32,DK!P32,FI!P32,FR!P32,DE!P32,EE!P32,GR!P32,HU!P32,IS!P32,IE!P32,IL!P32,IT!P32,JP!P32,KR!P32,LU!P32,MX!P32,NL!P32,NZ!P32,NO!P32,PL!P32,PT!P32,SK!P32,SV!P32,ES!P32,SE!P32,CH!P32,UK!P32,US!P32,LT!P32,LV!P32,TR!P32)</f>
        <v>3.3318410550022326E-2</v>
      </c>
      <c r="Q32" s="41">
        <f>AVERAGE(AU!Q32,AT!Q32,BE!Q32,CL!Q32,CZ!Q32,DK!Q32,FI!Q32,FR!Q32,DE!Q32,EE!Q32,GR!Q32,HU!Q32,IS!Q32,IE!Q32,IL!Q32,IT!Q32,JP!Q32,KR!Q32,LU!Q32,MX!Q32,NL!Q32,NZ!Q32,NO!Q32,PL!Q32,PT!Q32,SK!Q32,SV!Q32,ES!Q32,SE!Q32,CH!Q32,UK!Q32,US!Q32,LT!Q32,LV!Q32,TR!Q32)</f>
        <v>1093.3593465313197</v>
      </c>
      <c r="R32" s="41">
        <f>AVERAGE(AU!R32,AT!R32,BE!R32,CL!R32,CZ!R32,DK!R32,FI!R32,FR!R32,DE!R32,EE!R32,GR!R32,HU!R32,IS!R32,IE!R32,IL!R32,IT!R32,JP!R32,KR!R32,LU!R32,MX!R32,NL!R32,NZ!R32,NO!R32,PL!R32,PT!R32,SK!R32,SV!R32,ES!R32,SE!R32,CH!R32,UK!R32,US!R32,LT!R32,LV!R32,TR!R32)</f>
        <v>1133.1602555379429</v>
      </c>
      <c r="S32" s="77"/>
      <c r="T32" s="41">
        <f>AVERAGE(AU!T32,AT!T32,BE!T32,CL!T32,CZ!T32,DK!T32,FI!T32,FR!T32,DE!T32,EE!T32,GR!T32,HU!T32,IS!T32,IE!T32,IL!T32,IT!T32,JP!T32,KR!T32,LU!T32,MX!T32,NL!T32,NZ!T32,NO!T32,PL!T32,PT!T32,SK!T32,SV!T32,ES!T32,SE!T32,CH!T32,UK!T32,US!T32,LT!T32,LV!T32,TR!T32)</f>
        <v>7.8627358638301992</v>
      </c>
      <c r="U32" s="41">
        <f>AVERAGE(AU!U32,AT!U32,BE!U32,CL!U32,CZ!U32,DK!U32,FI!U32,FR!U32,DE!U32,EE!U32,GR!U32,HU!U32,IS!U32,IE!U32,IL!U32,IT!U32,JP!U32,KR!U32,LU!U32,MX!U32,NL!U32,NZ!U32,NO!U32,PL!U32,PT!U32,SK!U32,SV!U32,ES!U32,SE!U32,CH!U32,UK!U32,US!U32,LT!U32,LV!U32,TR!U32)</f>
        <v>4.3542503276930319E-4</v>
      </c>
      <c r="V32" s="41">
        <f>AVERAGE(AU!V32,AT!V32,BE!V32,CL!V32,CZ!V32,DK!V32,FI!V32,FR!V32,DE!V32,EE!V32,GR!V32,HU!V32,IS!V32,IE!V32,IL!V32,IT!V32,JP!V32,KR!V32,LU!V32,MX!V32,NL!V32,NZ!V32,NO!V32,PL!V32,PT!V32,SK!V32,SV!V32,ES!V32,SE!V32,CH!V32,UK!V32,US!V32,LT!V32,LV!V32,TR!V32)</f>
        <v>3.9851766282369798E-2</v>
      </c>
      <c r="W32" s="41">
        <f>AVERAGE(AU!W32,AT!W32,BE!W32,CL!W32,CZ!W32,DK!W32,FI!W32,FR!W32,DE!W32,EE!W32,GR!W32,HU!W32,IS!W32,IE!W32,IL!W32,IT!W32,JP!W32,KR!W32,LU!W32,MX!W32,NL!W32,NZ!W32,NO!W32,PL!W32,PT!W32,SK!W32,SV!W32,ES!W32,SE!W32,CH!W32,UK!W32,US!W32,LT!W32,LV!W32,TR!W32)</f>
        <v>1189.2862659794341</v>
      </c>
      <c r="X32" s="41">
        <f>AVERAGE(AU!X32,AT!X32,BE!X32,CL!X32,CZ!X32,DK!X32,FI!X32,FR!X32,DE!X32,EE!X32,GR!X32,HU!X32,IS!X32,IE!X32,IL!X32,IT!X32,JP!X32,KR!X32,LU!X32,MX!X32,NL!X32,NZ!X32,NO!X32,PL!X32,PT!X32,SK!X32,SV!X32,ES!X32,SE!X32,CH!X32,UK!X32,US!X32,LT!X32,LV!X32,TR!X32)</f>
        <v>1197.1892890345794</v>
      </c>
      <c r="Y32" s="59"/>
      <c r="Z32" s="41">
        <f>AVERAGE(AU!Z32,AT!Z32,BE!Z32,CL!Z32,CZ!Z32,DK!Z32,FI!Z32,FR!Z32,DE!Z32,EE!Z32,GR!Z32,HU!Z32,IS!Z32,IE!Z32,IL!Z32,IT!Z32,JP!Z32,KR!Z32,LU!Z32,MX!Z32,NL!Z32,NZ!Z32,NO!Z32,PL!Z32,PT!Z32,SK!Z32,SV!Z32,ES!Z32,SE!Z32,CH!Z32,UK!Z32,US!Z32,LT!Z32,LV!Z32,TR!Z32)</f>
        <v>6.6803341621309977</v>
      </c>
      <c r="AA32" s="41">
        <f>AVERAGE(AU!AA32,AT!AA32,BE!AA32,CL!AA32,CZ!AA32,DK!AA32,FI!AA32,FR!AA32,DE!AA32,EE!AA32,GR!AA32,HU!AA32,IS!AA32,IE!AA32,IL!AA32,IT!AA32,JP!AA32,KR!AA32,LU!AA32,MX!AA32,NL!AA32,NZ!AA32,NO!AA32,PL!AA32,PT!AA32,SK!AA32,SV!AA32,ES!AA32,SE!AA32,CH!AA32,UK!AA32,US!AA32,LT!AA32,LV!AA32,TR!AA32)</f>
        <v>2.4894250103791389E-4</v>
      </c>
      <c r="AB32" s="41">
        <f>AVERAGE(AU!AB32,AT!AB32,BE!AB32,CL!AB32,CZ!AB32,DK!AB32,FI!AB32,FR!AB32,DE!AB32,EE!AB32,GR!AB32,HU!AB32,IS!AB32,IE!AB32,IL!AB32,IT!AB32,JP!AB32,KR!AB32,LU!AB32,MX!AB32,NL!AB32,NZ!AB32,NO!AB32,PL!AB32,PT!AB32,SK!AB32,SV!AB32,ES!AB32,SE!AB32,CH!AB32,UK!AB32,US!AB32,LT!AB32,LV!AB32,TR!AB32)</f>
        <v>3.0576979360916072E-2</v>
      </c>
      <c r="AC32" s="41">
        <f>AVERAGE(AU!AC32,AT!AC32,BE!AC32,CL!AC32,CZ!AC32,DK!AC32,FI!AC32,FR!AC32,DE!AC32,EE!AC32,GR!AC32,HU!AC32,IS!AC32,IE!AC32,IL!AC32,IT!AC32,JP!AC32,KR!AC32,LU!AC32,MX!AC32,NL!AC32,NZ!AC32,NO!AC32,PL!AC32,PT!AC32,SK!AC32,SV!AC32,ES!AC32,SE!AC32,CH!AC32,UK!AC32,US!AC32,LT!AC32,LV!AC32,TR!AC32)</f>
        <v>1276.7489166977691</v>
      </c>
      <c r="AD32" s="41">
        <f>AVERAGE(AU!AD32,AT!AD32,BE!AD32,CL!AD32,CZ!AD32,DK!AD32,FI!AD32,FR!AD32,DE!AD32,EE!AD32,GR!AD32,HU!AD32,IS!AD32,IE!AD32,IL!AD32,IT!AD32,JP!AD32,KR!AD32,LU!AD32,MX!AD32,NL!AD32,NZ!AD32,NO!AD32,PL!AD32,PT!AD32,SK!AD32,SV!AD32,ES!AD32,SE!AD32,CH!AD32,UK!AD32,US!AD32,LT!AD32,LV!AD32,TR!AD32)</f>
        <v>1283.4600767817622</v>
      </c>
      <c r="AE32" s="59"/>
      <c r="AF32" s="41">
        <f>AVERAGE(AU!AF32,AT!AF32,BE!AF32,CL!AF32,CZ!AF32,DK!AF32,FI!AF32,FR!AF32,DE!AF32,EE!AF32,GR!AF32,HU!AF32,IS!AF32,IE!AF32,IL!AF32,IT!AF32,JP!AF32,KR!AF32,LU!AF32,MX!AF32,NL!AF32,NZ!AF32,NO!AF32,PL!AF32,PT!AF32,SK!AF32,SV!AF32,ES!AF32,SE!AF32,CH!AF32,UK!AF32,US!AF32,LT!AF32,LV!AF32,TR!AF32)</f>
        <v>4.2440582939499496</v>
      </c>
      <c r="AG32" s="41">
        <f>AVERAGE(AU!AG32,AT!AG32,BE!AG32,CL!AG32,CZ!AG32,DK!AG32,FI!AG32,FR!AG32,DE!AG32,EE!AG32,GR!AG32,HU!AG32,IS!AG32,IE!AG32,IL!AG32,IT!AG32,JP!AG32,KR!AG32,LU!AG32,MX!AG32,NL!AG32,NZ!AG32,NO!AG32,PL!AG32,PT!AG32,SK!AG32,SV!AG32,ES!AG32,SE!AG32,CH!AG32,UK!AG32,US!AG32,LT!AG32,LV!AG32,TR!AG32)</f>
        <v>1.3373615517543978E-3</v>
      </c>
      <c r="AH32" s="41">
        <f>AVERAGE(AU!AH32,AT!AH32,BE!AH32,CL!AH32,CZ!AH32,DK!AH32,FI!AH32,FR!AH32,DE!AH32,EE!AH32,GR!AH32,HU!AH32,IS!AH32,IE!AH32,IL!AH32,IT!AH32,JP!AH32,KR!AH32,LU!AH32,MX!AH32,NL!AH32,NZ!AH32,NO!AH32,PL!AH32,PT!AH32,SK!AH32,SV!AH32,ES!AH32,SE!AH32,CH!AH32,UK!AH32,US!AH32,LT!AH32,LV!AH32,TR!AH32)</f>
        <v>2.7953060892659854E-2</v>
      </c>
      <c r="AI32" s="41">
        <f>AVERAGE(AU!AI32,AT!AI32,BE!AI32,CL!AI32,CZ!AI32,DK!AI32,FI!AI32,FR!AI32,DE!AI32,EE!AI32,GR!AI32,HU!AI32,IS!AI32,IE!AI32,IL!AI32,IT!AI32,JP!AI32,KR!AI32,LU!AI32,MX!AI32,NL!AI32,NZ!AI32,NO!AI32,PL!AI32,PT!AI32,SK!AI32,SV!AI32,ES!AI32,SE!AI32,CH!AI32,UK!AI32,US!AI32,LT!AI32,LV!AI32,TR!AI32)</f>
        <v>1453.198877507594</v>
      </c>
      <c r="AJ32" s="41">
        <f>AVERAGE(AU!AJ32,AT!AJ32,BE!AJ32,CL!AJ32,CZ!AJ32,DK!AJ32,FI!AJ32,FR!AJ32,DE!AJ32,EE!AJ32,GR!AJ32,HU!AJ32,IS!AJ32,IE!AJ32,IL!AJ32,IT!AJ32,JP!AJ32,KR!AJ32,LU!AJ32,MX!AJ32,NL!AJ32,NZ!AJ32,NO!AJ32,PL!AJ32,PT!AJ32,SK!AJ32,SV!AJ32,ES!AJ32,SE!AJ32,CH!AJ32,UK!AJ32,US!AJ32,LT!AJ32,LV!AJ32,TR!AJ32)</f>
        <v>1457.4722262239884</v>
      </c>
      <c r="AL32" s="41"/>
      <c r="AM32" s="41"/>
      <c r="AN32" s="41"/>
      <c r="AO32" s="41"/>
      <c r="AP32" s="41"/>
      <c r="AR32" s="41">
        <f>AVERAGE(AU!AR32,AT!AR32,BE!AR32,CL!AR32,CZ!AR32,DK!AR32,FI!AR32,FR!AR32,DE!AR32,EE!AR32,GR!AR32,HU!AR32,IS!AR32,IE!AR32,IL!AR32,IT!AR32,JP!AR32,KR!AR32,LU!AR32,MX!AR32,NL!AR32,NZ!AR32,NO!AR32,PL!AR32,PT!AR32,SK!AR32,SV!AR32,ES!AR32,SE!AR32,CH!AR32,UK!AR32,US!AR32,LT!AR32,LV!AR32,TR!AR32)</f>
        <v>5.2257799692495217</v>
      </c>
      <c r="AS32" s="41">
        <f>AVERAGE(AU!AS32,AT!AS32,BE!AS32,CL!AS32,CZ!AS32,DK!AS32,FI!AS32,FR!AS32,DE!AS32,EE!AS32,GR!AS32,HU!AS32,IS!AS32,IE!AS32,IL!AS32,IT!AS32,JP!AS32,KR!AS32,LU!AS32,MX!AS32,NL!AS32,NZ!AS32,NO!AS32,PL!AS32,PT!AS32,SK!AS32,SV!AS32,ES!AS32,SE!AS32,CH!AS32,UK!AS32,US!AS32,LT!AS32,LV!AS32,TR!AS32)</f>
        <v>0</v>
      </c>
      <c r="AT32" s="41">
        <f>AVERAGE(AU!AT32,AT!AT32,BE!AT32,CL!AT32,CZ!AT32,DK!AT32,FI!AT32,FR!AT32,DE!AT32,EE!AT32,GR!AT32,HU!AT32,IS!AT32,IE!AT32,IL!AT32,IT!AT32,JP!AT32,KR!AT32,LU!AT32,MX!AT32,NL!AT32,NZ!AT32,NO!AT32,PL!AT32,PT!AT32,SK!AT32,SV!AT32,ES!AT32,SE!AT32,CH!AT32,UK!AT32,US!AT32,LT!AT32,LV!AT32,TR!AT32)</f>
        <v>0.16720446310691578</v>
      </c>
      <c r="AU32" s="41">
        <f>AVERAGE(AU!AU32,AT!AU32,BE!AU32,CL!AU32,CZ!AU32,DK!AU32,FI!AU32,FR!AU32,DE!AU32,EE!AU32,GR!AU32,HU!AU32,IS!AU32,IE!AU32,IL!AU32,IT!AU32,JP!AU32,KR!AU32,LU!AU32,MX!AU32,NL!AU32,NZ!AU32,NO!AU32,PL!AU32,PT!AU32,SK!AU32,SV!AU32,ES!AU32,SE!AU32,CH!AU32,UK!AU32,US!AU32,LT!AU32,LV!AU32,TR!AU32)</f>
        <v>1884.9480545539163</v>
      </c>
      <c r="AV32" s="41">
        <f>AVERAGE(AU!AV32,AT!AV32,BE!AV32,CL!AV32,CZ!AV32,DK!AV32,FI!AV32,FR!AV32,DE!AV32,EE!AV32,GR!AV32,HU!AV32,IS!AV32,IE!AV32,IL!AV32,IT!AV32,JP!AV32,KR!AV32,LU!AV32,MX!AV32,NL!AV32,NZ!AV32,NO!AV32,PL!AV32,PT!AV32,SK!AV32,SV!AV32,ES!AV32,SE!AV32,CH!AV32,UK!AV32,US!AV32,LT!AV32,LV!AV32,TR!AV32)</f>
        <v>1890.3410389862727</v>
      </c>
    </row>
    <row r="33" spans="1:48" x14ac:dyDescent="0.2">
      <c r="A33" s="42">
        <v>28</v>
      </c>
      <c r="B33" s="151">
        <f>AVERAGE(AU!B33,AT!B33,BE!B33,CL!B33,CZ!B33,DK!B33,FI!B33,FR!B33,DE!B33,EE!B33,GR!B33,HU!B33,IS!B33,IE!B33,IL!B33,IT!B33,JP!B33,KR!B33,LU!B33,MX!B33,NL!B33,NZ!B33,NO!B33,PL!B33,PT!B33,SK!B33,SV!B33,ES!B33,SE!B33,CH!B33,UK!B33,US!B33,LT!B33,LV!B33,TR!B33)</f>
        <v>6.0065736370174134</v>
      </c>
      <c r="C33" s="151">
        <f>AVERAGE(AU!C33,AT!C33,BE!C33,CL!C33,CZ!C33,DK!C33,FI!C33,FR!C33,DE!C33,EE!C33,GR!C33,HU!C33,IS!C33,IE!C33,IL!C33,IT!C33,JP!C33,KR!C33,LU!C33,MX!C33,NL!C33,NZ!C33,NO!C33,PL!C33,PT!C33,SK!C33,SV!C33,ES!C33,SE!C33,CH!C33,UK!C33,US!C33,LT!C33,LV!C33,TR!C33)</f>
        <v>0</v>
      </c>
      <c r="D33" s="151">
        <f>AVERAGE(AU!D33,AT!D33,BE!D33,CL!D33,CZ!D33,DK!D33,FI!D33,FR!D33,DE!D33,EE!D33,GR!D33,HU!D33,IS!D33,IE!D33,IL!D33,IT!D33,JP!D33,KR!D33,LU!D33,MX!D33,NL!D33,NZ!D33,NO!D33,PL!D33,PT!D33,SK!D33,SV!D33,ES!D33,SE!D33,CH!D33,UK!D33,US!D33,LT!D33,LV!D33,TR!D33)</f>
        <v>0.88399669723774466</v>
      </c>
      <c r="E33" s="151">
        <f>AVERAGE(AU!E33,AT!E33,BE!E33,CL!E33,CZ!E33,DK!E33,FI!E33,FR!E33,DE!E33,EE!E33,GR!E33,HU!E33,IS!E33,IE!E33,IL!E33,IT!E33,JP!E33,KR!E33,LU!E33,MX!E33,NL!E33,NZ!E33,NO!E33,PL!E33,PT!E33,SK!E33,SV!E33,ES!E33,SE!E33,CH!E33,UK!E33,US!E33,LT!E33,LV!E33,TR!E33)</f>
        <v>885.52946311489268</v>
      </c>
      <c r="F33" s="151">
        <f>AVERAGE(AU!F33,AT!F33,BE!F33,CL!F33,CZ!F33,DK!F33,FI!F33,FR!F33,DE!F33,EE!F33,GR!F33,HU!F33,IS!F33,IE!F33,IL!F33,IT!F33,JP!F33,KR!F33,LU!F33,MX!F33,NL!F33,NZ!F33,NO!F33,PL!F33,PT!F33,SK!F33,SV!F33,ES!F33,SE!F33,CH!F33,UK!F33,US!F33,LT!F33,LV!F33,TR!F33)</f>
        <v>892.4200334491477</v>
      </c>
      <c r="G33" s="150"/>
      <c r="H33" s="151">
        <f>AVERAGE(AU!H33,AT!H33,BE!H33,CL!H33,CZ!H33,DK!H33,FI!H33,FR!H33,DE!H33,EE!H33,GR!H33,HU!H33,IS!H33,IE!H33,IL!H33,IT!H33,JP!H33,KR!H33,LU!H33,MX!H33,NL!H33,NZ!H33,NO!H33,PL!H33,PT!H33,SK!H33,SV!H33,ES!H33,SE!H33,CH!H33,UK!H33,US!H33,LT!H33,LV!H33,TR!H33)</f>
        <v>6.2137244765552904</v>
      </c>
      <c r="I33" s="151">
        <f>AVERAGE(AU!I33,AT!I33,BE!I33,CL!I33,CZ!I33,DK!I33,FI!I33,FR!I33,DE!I33,EE!I33,GR!I33,HU!I33,IS!I33,IE!I33,IL!I33,IT!I33,JP!I33,KR!I33,LU!I33,MX!I33,NL!I33,NZ!I33,NO!I33,PL!I33,PT!I33,SK!I33,SV!I33,ES!I33,SE!I33,CH!I33,UK!I33,US!I33,LT!I33,LV!I33,TR!I33)</f>
        <v>0</v>
      </c>
      <c r="J33" s="151">
        <f>AVERAGE(AU!J33,AT!J33,BE!J33,CL!J33,CZ!J33,DK!J33,FI!J33,FR!J33,DE!J33,EE!J33,GR!J33,HU!J33,IS!J33,IE!J33,IL!J33,IT!J33,JP!J33,KR!J33,LU!J33,MX!J33,NL!J33,NZ!J33,NO!J33,PL!J33,PT!J33,SK!J33,SV!J33,ES!J33,SE!J33,CH!J33,UK!J33,US!J33,LT!J33,LV!J33,TR!J33)</f>
        <v>2.8380633170673863E-2</v>
      </c>
      <c r="K33" s="151">
        <f>AVERAGE(AU!K33,AT!K33,BE!K33,CL!K33,CZ!K33,DK!K33,FI!K33,FR!K33,DE!K33,EE!K33,GR!K33,HU!K33,IS!K33,IE!K33,IL!K33,IT!K33,JP!K33,KR!K33,LU!K33,MX!K33,NL!K33,NZ!K33,NO!K33,PL!K33,PT!K33,SK!K33,SV!K33,ES!K33,SE!K33,CH!K33,UK!K33,US!K33,LT!K33,LV!K33,TR!K33)</f>
        <v>770.08219525029062</v>
      </c>
      <c r="L33" s="151">
        <f>AVERAGE(AU!L33,AT!L33,BE!L33,CL!L33,CZ!L33,DK!L33,FI!L33,FR!L33,DE!L33,EE!L33,GR!L33,HU!L33,IS!L33,IE!L33,IL!L33,IT!L33,JP!L33,KR!L33,LU!L33,MX!L33,NL!L33,NZ!L33,NO!L33,PL!L33,PT!L33,SK!L33,SV!L33,ES!L33,SE!L33,CH!L33,UK!L33,US!L33,LT!L33,LV!L33,TR!L33)</f>
        <v>776.32430036001665</v>
      </c>
      <c r="M33" s="119"/>
      <c r="N33" s="43">
        <f>AVERAGE(AU!N33,AT!N33,BE!N33,CL!N33,CZ!N33,DK!N33,FI!N33,FR!N33,DE!N33,EE!N33,GR!N33,HU!N33,IS!N33,IE!N33,IL!N33,IT!N33,JP!N33,KR!N33,LU!N33,MX!N33,NL!N33,NZ!N33,NO!N33,PL!N33,PT!N33,SK!N33,SV!N33,ES!N33,SE!N33,CH!N33,UK!N33,US!N33,LT!N33,LV!N33,TR!N33)</f>
        <v>7.5890688324997022</v>
      </c>
      <c r="O33" s="43">
        <f>AVERAGE(AU!O33,AT!O33,BE!O33,CL!O33,CZ!O33,DK!O33,FI!O33,FR!O33,DE!O33,EE!O33,GR!O33,HU!O33,IS!O33,IE!O33,IL!O33,IT!O33,JP!O33,KR!O33,LU!O33,MX!O33,NL!O33,NZ!O33,NO!O33,PL!O33,PT!O33,SK!O33,SV!O33,ES!O33,SE!O33,CH!O33,UK!O33,US!O33,LT!O33,LV!O33,TR!O33)</f>
        <v>0</v>
      </c>
      <c r="P33" s="43">
        <f>AVERAGE(AU!P33,AT!P33,BE!P33,CL!P33,CZ!P33,DK!P33,FI!P33,FR!P33,DE!P33,EE!P33,GR!P33,HU!P33,IS!P33,IE!P33,IL!P33,IT!P33,JP!P33,KR!P33,LU!P33,MX!P33,NL!P33,NZ!P33,NO!P33,PL!P33,PT!P33,SK!P33,SV!P33,ES!P33,SE!P33,CH!P33,UK!P33,US!P33,LT!P33,LV!P33,TR!P33)</f>
        <v>2.878056384501046E-2</v>
      </c>
      <c r="Q33" s="43">
        <f>AVERAGE(AU!Q33,AT!Q33,BE!Q33,CL!Q33,CZ!Q33,DK!Q33,FI!Q33,FR!Q33,DE!Q33,EE!Q33,GR!Q33,HU!Q33,IS!Q33,IE!Q33,IL!Q33,IT!Q33,JP!Q33,KR!Q33,LU!Q33,MX!Q33,NL!Q33,NZ!Q33,NO!Q33,PL!Q33,PT!Q33,SK!Q33,SV!Q33,ES!Q33,SE!Q33,CH!Q33,UK!Q33,US!Q33,LT!Q33,LV!Q33,TR!Q33)</f>
        <v>867.46835618579109</v>
      </c>
      <c r="R33" s="43">
        <f>AVERAGE(AU!R33,AT!R33,BE!R33,CL!R33,CZ!R33,DK!R33,FI!R33,FR!R33,DE!R33,EE!R33,GR!R33,HU!R33,IS!R33,IE!R33,IL!R33,IT!R33,JP!R33,KR!R33,LU!R33,MX!R33,NL!R33,NZ!R33,NO!R33,PL!R33,PT!R33,SK!R33,SV!R33,ES!R33,SE!R33,CH!R33,UK!R33,US!R33,LT!R33,LV!R33,TR!R33)</f>
        <v>901.3501789618532</v>
      </c>
      <c r="S33" s="77"/>
      <c r="T33" s="43">
        <f>AVERAGE(AU!T33,AT!T33,BE!T33,CL!T33,CZ!T33,DK!T33,FI!T33,FR!T33,DE!T33,EE!T33,GR!T33,HU!T33,IS!T33,IE!T33,IL!T33,IT!T33,JP!T33,KR!T33,LU!T33,MX!T33,NL!T33,NZ!T33,NO!T33,PL!T33,PT!T33,SK!T33,SV!T33,ES!T33,SE!T33,CH!T33,UK!T33,US!T33,LT!T33,LV!T33,TR!T33)</f>
        <v>7.8627358638301992</v>
      </c>
      <c r="U33" s="43">
        <f>AVERAGE(AU!U33,AT!U33,BE!U33,CL!U33,CZ!U33,DK!U33,FI!U33,FR!U33,DE!U33,EE!U33,GR!U33,HU!U33,IS!U33,IE!U33,IL!U33,IT!U33,JP!U33,KR!U33,LU!U33,MX!U33,NL!U33,NZ!U33,NO!U33,PL!U33,PT!U33,SK!U33,SV!U33,ES!U33,SE!U33,CH!U33,UK!U33,US!U33,LT!U33,LV!U33,TR!U33)</f>
        <v>0</v>
      </c>
      <c r="V33" s="43">
        <f>AVERAGE(AU!V33,AT!V33,BE!V33,CL!V33,CZ!V33,DK!V33,FI!V33,FR!V33,DE!V33,EE!V33,GR!V33,HU!V33,IS!V33,IE!V33,IL!V33,IT!V33,JP!V33,KR!V33,LU!V33,MX!V33,NL!V33,NZ!V33,NO!V33,PL!V33,PT!V33,SK!V33,SV!V33,ES!V33,SE!V33,CH!V33,UK!V33,US!V33,LT!V33,LV!V33,TR!V33)</f>
        <v>3.374809380705205E-2</v>
      </c>
      <c r="W33" s="43">
        <f>AVERAGE(AU!W33,AT!W33,BE!W33,CL!W33,CZ!W33,DK!W33,FI!W33,FR!W33,DE!W33,EE!W33,GR!W33,HU!W33,IS!W33,IE!W33,IL!W33,IT!W33,JP!W33,KR!W33,LU!W33,MX!W33,NL!W33,NZ!W33,NO!W33,PL!W33,PT!W33,SK!W33,SV!W33,ES!W33,SE!W33,CH!W33,UK!W33,US!W33,LT!W33,LV!W33,TR!W33)</f>
        <v>944.43797897112586</v>
      </c>
      <c r="X33" s="43">
        <f>AVERAGE(AU!X33,AT!X33,BE!X33,CL!X33,CZ!X33,DK!X33,FI!X33,FR!X33,DE!X33,EE!X33,GR!X33,HU!X33,IS!X33,IE!X33,IL!X33,IT!X33,JP!X33,KR!X33,LU!X33,MX!X33,NL!X33,NZ!X33,NO!X33,PL!X33,PT!X33,SK!X33,SV!X33,ES!X33,SE!X33,CH!X33,UK!X33,US!X33,LT!X33,LV!X33,TR!X33)</f>
        <v>952.33446292876317</v>
      </c>
      <c r="Y33" s="59"/>
      <c r="Z33" s="43">
        <f>AVERAGE(AU!Z33,AT!Z33,BE!Z33,CL!Z33,CZ!Z33,DK!Z33,FI!Z33,FR!Z33,DE!Z33,EE!Z33,GR!Z33,HU!Z33,IS!Z33,IE!Z33,IL!Z33,IT!Z33,JP!Z33,KR!Z33,LU!Z33,MX!Z33,NL!Z33,NZ!Z33,NO!Z33,PL!Z33,PT!Z33,SK!Z33,SV!Z33,ES!Z33,SE!Z33,CH!Z33,UK!Z33,US!Z33,LT!Z33,LV!Z33,TR!Z33)</f>
        <v>6.5760129176283586</v>
      </c>
      <c r="AA33" s="43">
        <f>AVERAGE(AU!AA33,AT!AA33,BE!AA33,CL!AA33,CZ!AA33,DK!AA33,FI!AA33,FR!AA33,DE!AA33,EE!AA33,GR!AA33,HU!AA33,IS!AA33,IE!AA33,IL!AA33,IT!AA33,JP!AA33,KR!AA33,LU!AA33,MX!AA33,NL!AA33,NZ!AA33,NO!AA33,PL!AA33,PT!AA33,SK!AA33,SV!AA33,ES!AA33,SE!AA33,CH!AA33,UK!AA33,US!AA33,LT!AA33,LV!AA33,TR!AA33)</f>
        <v>0</v>
      </c>
      <c r="AB33" s="43">
        <f>AVERAGE(AU!AB33,AT!AB33,BE!AB33,CL!AB33,CZ!AB33,DK!AB33,FI!AB33,FR!AB33,DE!AB33,EE!AB33,GR!AB33,HU!AB33,IS!AB33,IE!AB33,IL!AB33,IT!AB33,JP!AB33,KR!AB33,LU!AB33,MX!AB33,NL!AB33,NZ!AB33,NO!AB33,PL!AB33,PT!AB33,SK!AB33,SV!AB33,ES!AB33,SE!AB33,CH!AB33,UK!AB33,US!AB33,LT!AB33,LV!AB33,TR!AB33)</f>
        <v>2.7373386144924697E-2</v>
      </c>
      <c r="AC33" s="43">
        <f>AVERAGE(AU!AC33,AT!AC33,BE!AC33,CL!AC33,CZ!AC33,DK!AC33,FI!AC33,FR!AC33,DE!AC33,EE!AC33,GR!AC33,HU!AC33,IS!AC33,IE!AC33,IL!AC33,IT!AC33,JP!AC33,KR!AC33,LU!AC33,MX!AC33,NL!AC33,NZ!AC33,NO!AC33,PL!AC33,PT!AC33,SK!AC33,SV!AC33,ES!AC33,SE!AC33,CH!AC33,UK!AC33,US!AC33,LT!AC33,LV!AC33,TR!AC33)</f>
        <v>1014.8465060298262</v>
      </c>
      <c r="AD33" s="43">
        <f>AVERAGE(AU!AD33,AT!AD33,BE!AD33,CL!AD33,CZ!AD33,DK!AD33,FI!AD33,FR!AD33,DE!AD33,EE!AD33,GR!AD33,HU!AD33,IS!AD33,IE!AD33,IL!AD33,IT!AD33,JP!AD33,KR!AD33,LU!AD33,MX!AD33,NL!AD33,NZ!AD33,NO!AD33,PL!AD33,PT!AD33,SK!AD33,SV!AD33,ES!AD33,SE!AD33,CH!AD33,UK!AD33,US!AD33,LT!AD33,LV!AD33,TR!AD33)</f>
        <v>1021.4498923335993</v>
      </c>
      <c r="AE33" s="59"/>
      <c r="AF33" s="43">
        <f>AVERAGE(AU!AF33,AT!AF33,BE!AF33,CL!AF33,CZ!AF33,DK!AF33,FI!AF33,FR!AF33,DE!AF33,EE!AF33,GR!AF33,HU!AF33,IS!AF33,IE!AF33,IL!AF33,IT!AF33,JP!AF33,KR!AF33,LU!AF33,MX!AF33,NL!AF33,NZ!AF33,NO!AF33,PL!AF33,PT!AF33,SK!AF33,SV!AF33,ES!AF33,SE!AF33,CH!AF33,UK!AF33,US!AF33,LT!AF33,LV!AF33,TR!AF33)</f>
        <v>4.147082293664365</v>
      </c>
      <c r="AG33" s="43">
        <f>AVERAGE(AU!AG33,AT!AG33,BE!AG33,CL!AG33,CZ!AG33,DK!AG33,FI!AG33,FR!AG33,DE!AG33,EE!AG33,GR!AG33,HU!AG33,IS!AG33,IE!AG33,IL!AG33,IT!AG33,JP!AG33,KR!AG33,LU!AG33,MX!AG33,NL!AG33,NZ!AG33,NO!AG33,PL!AG33,PT!AG33,SK!AG33,SV!AG33,ES!AG33,SE!AG33,CH!AG33,UK!AG33,US!AG33,LT!AG33,LV!AG33,TR!AG33)</f>
        <v>0</v>
      </c>
      <c r="AH33" s="43">
        <f>AVERAGE(AU!AH33,AT!AH33,BE!AH33,CL!AH33,CZ!AH33,DK!AH33,FI!AH33,FR!AH33,DE!AH33,EE!AH33,GR!AH33,HU!AH33,IS!AH33,IE!AH33,IL!AH33,IT!AH33,JP!AH33,KR!AH33,LU!AH33,MX!AH33,NL!AH33,NZ!AH33,NO!AH33,PL!AH33,PT!AH33,SK!AH33,SV!AH33,ES!AH33,SE!AH33,CH!AH33,UK!AH33,US!AH33,LT!AH33,LV!AH33,TR!AH33)</f>
        <v>2.3583509426979187E-2</v>
      </c>
      <c r="AI33" s="43">
        <f>AVERAGE(AU!AI33,AT!AI33,BE!AI33,CL!AI33,CZ!AI33,DK!AI33,FI!AI33,FR!AI33,DE!AI33,EE!AI33,GR!AI33,HU!AI33,IS!AI33,IE!AI33,IL!AI33,IT!AI33,JP!AI33,KR!AI33,LU!AI33,MX!AI33,NL!AI33,NZ!AI33,NO!AI33,PL!AI33,PT!AI33,SK!AI33,SV!AI33,ES!AI33,SE!AI33,CH!AI33,UK!AI33,US!AI33,LT!AI33,LV!AI33,TR!AI33)</f>
        <v>1164.2260189604069</v>
      </c>
      <c r="AJ33" s="43">
        <f>AVERAGE(AU!AJ33,AT!AJ33,BE!AJ33,CL!AJ33,CZ!AJ33,DK!AJ33,FI!AJ33,FR!AJ33,DE!AJ33,EE!AJ33,GR!AJ33,HU!AJ33,IS!AJ33,IE!AJ33,IL!AJ33,IT!AJ33,JP!AJ33,KR!AJ33,LU!AJ33,MX!AJ33,NL!AJ33,NZ!AJ33,NO!AJ33,PL!AJ33,PT!AJ33,SK!AJ33,SV!AJ33,ES!AJ33,SE!AJ33,CH!AJ33,UK!AJ33,US!AJ33,LT!AJ33,LV!AJ33,TR!AJ33)</f>
        <v>1168.3966847634983</v>
      </c>
      <c r="AL33" s="43"/>
      <c r="AM33" s="43"/>
      <c r="AN33" s="43"/>
      <c r="AO33" s="43"/>
      <c r="AP33" s="43"/>
      <c r="AR33" s="43">
        <f>AVERAGE(AU!AR33,AT!AR33,BE!AR33,CL!AR33,CZ!AR33,DK!AR33,FI!AR33,FR!AR33,DE!AR33,EE!AR33,GR!AR33,HU!AR33,IS!AR33,IE!AR33,IL!AR33,IT!AR33,JP!AR33,KR!AR33,LU!AR33,MX!AR33,NL!AR33,NZ!AR33,NO!AR33,PL!AR33,PT!AR33,SK!AR33,SV!AR33,ES!AR33,SE!AR33,CH!AR33,UK!AR33,US!AR33,LT!AR33,LV!AR33,TR!AR33)</f>
        <v>4.8460124989177089</v>
      </c>
      <c r="AS33" s="43">
        <f>AVERAGE(AU!AS33,AT!AS33,BE!AS33,CL!AS33,CZ!AS33,DK!AS33,FI!AS33,FR!AS33,DE!AS33,EE!AS33,GR!AS33,HU!AS33,IS!AS33,IE!AS33,IL!AS33,IT!AS33,JP!AS33,KR!AS33,LU!AS33,MX!AS33,NL!AS33,NZ!AS33,NO!AS33,PL!AS33,PT!AS33,SK!AS33,SV!AS33,ES!AS33,SE!AS33,CH!AS33,UK!AS33,US!AS33,LT!AS33,LV!AS33,TR!AS33)</f>
        <v>0</v>
      </c>
      <c r="AT33" s="43">
        <f>AVERAGE(AU!AT33,AT!AT33,BE!AT33,CL!AT33,CZ!AT33,DK!AT33,FI!AT33,FR!AT33,DE!AT33,EE!AT33,GR!AT33,HU!AT33,IS!AT33,IE!AT33,IL!AT33,IT!AT33,JP!AT33,KR!AT33,LU!AT33,MX!AT33,NL!AT33,NZ!AT33,NO!AT33,PL!AT33,PT!AT33,SK!AT33,SV!AT33,ES!AT33,SE!AT33,CH!AT33,UK!AT33,US!AT33,LT!AT33,LV!AT33,TR!AT33)</f>
        <v>2.9904459928634067E-2</v>
      </c>
      <c r="AU33" s="43">
        <f>AVERAGE(AU!AU33,AT!AU33,BE!AU33,CL!AU33,CZ!AU33,DK!AU33,FI!AU33,FR!AU33,DE!AU33,EE!AU33,GR!AU33,HU!AU33,IS!AU33,IE!AU33,IL!AU33,IT!AU33,JP!AU33,KR!AU33,LU!AU33,MX!AU33,NL!AU33,NZ!AU33,NO!AU33,PL!AU33,PT!AU33,SK!AU33,SV!AU33,ES!AU33,SE!AU33,CH!AU33,UK!AU33,US!AU33,LT!AU33,LV!AU33,TR!AU33)</f>
        <v>1582.4196948931449</v>
      </c>
      <c r="AV33" s="43">
        <f>AVERAGE(AU!AV33,AT!AV33,BE!AV33,CL!AV33,CZ!AV33,DK!AV33,FI!AV33,FR!AV33,DE!AV33,EE!AV33,GR!AV33,HU!AV33,IS!AV33,IE!AV33,IL!AV33,IT!AV33,JP!AV33,KR!AV33,LU!AV33,MX!AV33,NL!AV33,NZ!AV33,NO!AV33,PL!AV33,PT!AV33,SK!AV33,SV!AV33,ES!AV33,SE!AV33,CH!AV33,UK!AV33,US!AV33,LT!AV33,LV!AV33,TR!AV33)</f>
        <v>1587.2956118519912</v>
      </c>
    </row>
    <row r="34" spans="1:48" x14ac:dyDescent="0.2">
      <c r="A34" s="40">
        <v>29</v>
      </c>
      <c r="B34" s="149">
        <f>AVERAGE(AU!B34,AT!B34,BE!B34,CL!B34,CZ!B34,DK!B34,FI!B34,FR!B34,DE!B34,EE!B34,GR!B34,HU!B34,IS!B34,IE!B34,IL!B34,IT!B34,JP!B34,KR!B34,LU!B34,MX!B34,NL!B34,NZ!B34,NO!B34,PL!B34,PT!B34,SK!B34,SV!B34,ES!B34,SE!B34,CH!B34,UK!B34,US!B34,LT!B34,LV!B34,TR!B34)</f>
        <v>5.9820554567340469</v>
      </c>
      <c r="C34" s="149">
        <f>AVERAGE(AU!C34,AT!C34,BE!C34,CL!C34,CZ!C34,DK!C34,FI!C34,FR!C34,DE!C34,EE!C34,GR!C34,HU!C34,IS!C34,IE!C34,IL!C34,IT!C34,JP!C34,KR!C34,LU!C34,MX!C34,NL!C34,NZ!C34,NO!C34,PL!C34,PT!C34,SK!C34,SV!C34,ES!C34,SE!C34,CH!C34,UK!C34,US!C34,LT!C34,LV!C34,TR!C34)</f>
        <v>0</v>
      </c>
      <c r="D34" s="149">
        <f>AVERAGE(AU!D34,AT!D34,BE!D34,CL!D34,CZ!D34,DK!D34,FI!D34,FR!D34,DE!D34,EE!D34,GR!D34,HU!D34,IS!D34,IE!D34,IL!D34,IT!D34,JP!D34,KR!D34,LU!D34,MX!D34,NL!D34,NZ!D34,NO!D34,PL!D34,PT!D34,SK!D34,SV!D34,ES!D34,SE!D34,CH!D34,UK!D34,US!D34,LT!D34,LV!D34,TR!D34)</f>
        <v>0.75943073015714468</v>
      </c>
      <c r="E34" s="149">
        <f>AVERAGE(AU!E34,AT!E34,BE!E34,CL!E34,CZ!E34,DK!E34,FI!E34,FR!E34,DE!E34,EE!E34,GR!E34,HU!E34,IS!E34,IE!E34,IL!E34,IT!E34,JP!E34,KR!E34,LU!E34,MX!E34,NL!E34,NZ!E34,NO!E34,PL!E34,PT!E34,SK!E34,SV!E34,ES!E34,SE!E34,CH!E34,UK!E34,US!E34,LT!E34,LV!E34,TR!E34)</f>
        <v>771.45572692278552</v>
      </c>
      <c r="F34" s="149">
        <f>AVERAGE(AU!F34,AT!F34,BE!F34,CL!F34,CZ!F34,DK!F34,FI!F34,FR!F34,DE!F34,EE!F34,GR!F34,HU!F34,IS!F34,IE!F34,IL!F34,IT!F34,JP!F34,KR!F34,LU!F34,MX!F34,NL!F34,NZ!F34,NO!F34,PL!F34,PT!F34,SK!F34,SV!F34,ES!F34,SE!F34,CH!F34,UK!F34,US!F34,LT!F34,LV!F34,TR!F34)</f>
        <v>778.19721310967691</v>
      </c>
      <c r="G34" s="150"/>
      <c r="H34" s="149">
        <f>AVERAGE(AU!H34,AT!H34,BE!H34,CL!H34,CZ!H34,DK!H34,FI!H34,FR!H34,DE!H34,EE!H34,GR!H34,HU!H34,IS!H34,IE!H34,IL!H34,IT!H34,JP!H34,KR!H34,LU!H34,MX!H34,NL!H34,NZ!H34,NO!H34,PL!H34,PT!H34,SK!H34,SV!H34,ES!H34,SE!H34,CH!H34,UK!H34,US!H34,LT!H34,LV!H34,TR!H34)</f>
        <v>6.2137244765552904</v>
      </c>
      <c r="I34" s="149">
        <f>AVERAGE(AU!I34,AT!I34,BE!I34,CL!I34,CZ!I34,DK!I34,FI!I34,FR!I34,DE!I34,EE!I34,GR!I34,HU!I34,IS!I34,IE!I34,IL!I34,IT!I34,JP!I34,KR!I34,LU!I34,MX!I34,NL!I34,NZ!I34,NO!I34,PL!I34,PT!I34,SK!I34,SV!I34,ES!I34,SE!I34,CH!I34,UK!I34,US!I34,LT!I34,LV!I34,TR!I34)</f>
        <v>0</v>
      </c>
      <c r="J34" s="149">
        <f>AVERAGE(AU!J34,AT!J34,BE!J34,CL!J34,CZ!J34,DK!J34,FI!J34,FR!J34,DE!J34,EE!J34,GR!J34,HU!J34,IS!J34,IE!J34,IL!J34,IT!J34,JP!J34,KR!J34,LU!J34,MX!J34,NL!J34,NZ!J34,NO!J34,PL!J34,PT!J34,SK!J34,SV!J34,ES!J34,SE!J34,CH!J34,UK!J34,US!J34,LT!J34,LV!J34,TR!J34)</f>
        <v>2.3700860901841463E-2</v>
      </c>
      <c r="K34" s="149">
        <f>AVERAGE(AU!K34,AT!K34,BE!K34,CL!K34,CZ!K34,DK!K34,FI!K34,FR!K34,DE!K34,EE!K34,GR!K34,HU!K34,IS!K34,IE!K34,IL!K34,IT!K34,JP!K34,KR!K34,LU!K34,MX!K34,NL!K34,NZ!K34,NO!K34,PL!K34,PT!K34,SK!K34,SV!K34,ES!K34,SE!K34,CH!K34,UK!K34,US!K34,LT!K34,LV!K34,TR!K34)</f>
        <v>633.60874353349527</v>
      </c>
      <c r="L34" s="149">
        <f>AVERAGE(AU!L34,AT!L34,BE!L34,CL!L34,CZ!L34,DK!L34,FI!L34,FR!L34,DE!L34,EE!L34,GR!L34,HU!L34,IS!L34,IE!L34,IL!L34,IT!L34,JP!L34,KR!L34,LU!L34,MX!L34,NL!L34,NZ!L34,NO!L34,PL!L34,PT!L34,SK!L34,SV!L34,ES!L34,SE!L34,CH!L34,UK!L34,US!L34,LT!L34,LV!L34,TR!L34)</f>
        <v>639.8461688709524</v>
      </c>
      <c r="M34" s="1"/>
      <c r="N34" s="41">
        <f>AVERAGE(AU!N34,AT!N34,BE!N34,CL!N34,CZ!N34,DK!N34,FI!N34,FR!N34,DE!N34,EE!N34,GR!N34,HU!N34,IS!N34,IE!N34,IL!N34,IT!N34,JP!N34,KR!N34,LU!N34,MX!N34,NL!N34,NZ!N34,NO!N34,PL!N34,PT!N34,SK!N34,SV!N34,ES!N34,SE!N34,CH!N34,UK!N34,US!N34,LT!N34,LV!N34,TR!N34)</f>
        <v>7.5890688324997031</v>
      </c>
      <c r="O34" s="41">
        <f>AVERAGE(AU!O34,AT!O34,BE!O34,CL!O34,CZ!O34,DK!O34,FI!O34,FR!O34,DE!O34,EE!O34,GR!O34,HU!O34,IS!O34,IE!O34,IL!O34,IT!O34,JP!O34,KR!O34,LU!O34,MX!O34,NL!O34,NZ!O34,NO!O34,PL!O34,PT!O34,SK!O34,SV!O34,ES!O34,SE!O34,CH!O34,UK!O34,US!O34,LT!O34,LV!O34,TR!O34)</f>
        <v>0</v>
      </c>
      <c r="P34" s="41">
        <f>AVERAGE(AU!P34,AT!P34,BE!P34,CL!P34,CZ!P34,DK!P34,FI!P34,FR!P34,DE!P34,EE!P34,GR!P34,HU!P34,IS!P34,IE!P34,IL!P34,IT!P34,JP!P34,KR!P34,LU!P34,MX!P34,NL!P34,NZ!P34,NO!P34,PL!P34,PT!P34,SK!P34,SV!P34,ES!P34,SE!P34,CH!P34,UK!P34,US!P34,LT!P34,LV!P34,TR!P34)</f>
        <v>2.4318469320215374E-2</v>
      </c>
      <c r="Q34" s="41">
        <f>AVERAGE(AU!Q34,AT!Q34,BE!Q34,CL!Q34,CZ!Q34,DK!Q34,FI!Q34,FR!Q34,DE!Q34,EE!Q34,GR!Q34,HU!Q34,IS!Q34,IE!Q34,IL!Q34,IT!Q34,JP!Q34,KR!Q34,LU!Q34,MX!Q34,NL!Q34,NZ!Q34,NO!Q34,PL!Q34,PT!Q34,SK!Q34,SV!Q34,ES!Q34,SE!Q34,CH!Q34,UK!Q34,US!Q34,LT!Q34,LV!Q34,TR!Q34)</f>
        <v>740.53366360872235</v>
      </c>
      <c r="R34" s="41">
        <f>AVERAGE(AU!R34,AT!R34,BE!R34,CL!R34,CZ!R34,DK!R34,FI!R34,FR!R34,DE!R34,EE!R34,GR!R34,HU!R34,IS!R34,IE!R34,IL!R34,IT!R34,JP!R34,KR!R34,LU!R34,MX!R34,NL!R34,NZ!R34,NO!R34,PL!R34,PT!R34,SK!R34,SV!R34,ES!R34,SE!R34,CH!R34,UK!R34,US!R34,LT!R34,LV!R34,TR!R34)</f>
        <v>771.17077062174246</v>
      </c>
      <c r="S34" s="77"/>
      <c r="T34" s="41">
        <f>AVERAGE(AU!T34,AT!T34,BE!T34,CL!T34,CZ!T34,DK!T34,FI!T34,FR!T34,DE!T34,EE!T34,GR!T34,HU!T34,IS!T34,IE!T34,IL!T34,IT!T34,JP!T34,KR!T34,LU!T34,MX!T34,NL!T34,NZ!T34,NO!T34,PL!T34,PT!T34,SK!T34,SV!T34,ES!T34,SE!T34,CH!T34,UK!T34,US!T34,LT!T34,LV!T34,TR!T34)</f>
        <v>7.8627358638301992</v>
      </c>
      <c r="U34" s="41">
        <f>AVERAGE(AU!U34,AT!U34,BE!U34,CL!U34,CZ!U34,DK!U34,FI!U34,FR!U34,DE!U34,EE!U34,GR!U34,HU!U34,IS!U34,IE!U34,IL!U34,IT!U34,JP!U34,KR!U34,LU!U34,MX!U34,NL!U34,NZ!U34,NO!U34,PL!U34,PT!U34,SK!U34,SV!U34,ES!U34,SE!U34,CH!U34,UK!U34,US!U34,LT!U34,LV!U34,TR!U34)</f>
        <v>0</v>
      </c>
      <c r="V34" s="41">
        <f>AVERAGE(AU!V34,AT!V34,BE!V34,CL!V34,CZ!V34,DK!V34,FI!V34,FR!V34,DE!V34,EE!V34,GR!V34,HU!V34,IS!V34,IE!V34,IL!V34,IT!V34,JP!V34,KR!V34,LU!V34,MX!V34,NL!V34,NZ!V34,NO!V34,PL!V34,PT!V34,SK!V34,SV!V34,ES!V34,SE!V34,CH!V34,UK!V34,US!V34,LT!V34,LV!V34,TR!V34)</f>
        <v>2.9236170864902485E-2</v>
      </c>
      <c r="W34" s="41">
        <f>AVERAGE(AU!W34,AT!W34,BE!W34,CL!W34,CZ!W34,DK!W34,FI!W34,FR!W34,DE!W34,EE!W34,GR!W34,HU!W34,IS!W34,IE!W34,IL!W34,IT!W34,JP!W34,KR!W34,LU!W34,MX!W34,NL!W34,NZ!W34,NO!W34,PL!W34,PT!W34,SK!W34,SV!W34,ES!W34,SE!W34,CH!W34,UK!W34,US!W34,LT!W34,LV!W34,TR!W34)</f>
        <v>811.17909106077934</v>
      </c>
      <c r="X34" s="41">
        <f>AVERAGE(AU!X34,AT!X34,BE!X34,CL!X34,CZ!X34,DK!X34,FI!X34,FR!X34,DE!X34,EE!X34,GR!X34,HU!X34,IS!X34,IE!X34,IL!X34,IT!X34,JP!X34,KR!X34,LU!X34,MX!X34,NL!X34,NZ!X34,NO!X34,PL!X34,PT!X34,SK!X34,SV!X34,ES!X34,SE!X34,CH!X34,UK!X34,US!X34,LT!X34,LV!X34,TR!X34)</f>
        <v>819.07106309547441</v>
      </c>
      <c r="Y34" s="59"/>
      <c r="Z34" s="41">
        <f>AVERAGE(AU!Z34,AT!Z34,BE!Z34,CL!Z34,CZ!Z34,DK!Z34,FI!Z34,FR!Z34,DE!Z34,EE!Z34,GR!Z34,HU!Z34,IS!Z34,IE!Z34,IL!Z34,IT!Z34,JP!Z34,KR!Z34,LU!Z34,MX!Z34,NL!Z34,NZ!Z34,NO!Z34,PL!Z34,PT!Z34,SK!Z34,SV!Z34,ES!Z34,SE!Z34,CH!Z34,UK!Z34,US!Z34,LT!Z34,LV!Z34,TR!Z34)</f>
        <v>6.5068075135509069</v>
      </c>
      <c r="AA34" s="41">
        <f>AVERAGE(AU!AA34,AT!AA34,BE!AA34,CL!AA34,CZ!AA34,DK!AA34,FI!AA34,FR!AA34,DE!AA34,EE!AA34,GR!AA34,HU!AA34,IS!AA34,IE!AA34,IL!AA34,IT!AA34,JP!AA34,KR!AA34,LU!AA34,MX!AA34,NL!AA34,NZ!AA34,NO!AA34,PL!AA34,PT!AA34,SK!AA34,SV!AA34,ES!AA34,SE!AA34,CH!AA34,UK!AA34,US!AA34,LT!AA34,LV!AA34,TR!AA34)</f>
        <v>0</v>
      </c>
      <c r="AB34" s="41">
        <f>AVERAGE(AU!AB34,AT!AB34,BE!AB34,CL!AB34,CZ!AB34,DK!AB34,FI!AB34,FR!AB34,DE!AB34,EE!AB34,GR!AB34,HU!AB34,IS!AB34,IE!AB34,IL!AB34,IT!AB34,JP!AB34,KR!AB34,LU!AB34,MX!AB34,NL!AB34,NZ!AB34,NO!AB34,PL!AB34,PT!AB34,SK!AB34,SV!AB34,ES!AB34,SE!AB34,CH!AB34,UK!AB34,US!AB34,LT!AB34,LV!AB34,TR!AB34)</f>
        <v>2.4099719082685454E-2</v>
      </c>
      <c r="AC34" s="41">
        <f>AVERAGE(AU!AC34,AT!AC34,BE!AC34,CL!AC34,CZ!AC34,DK!AC34,FI!AC34,FR!AC34,DE!AC34,EE!AC34,GR!AC34,HU!AC34,IS!AC34,IE!AC34,IL!AC34,IT!AC34,JP!AC34,KR!AC34,LU!AC34,MX!AC34,NL!AC34,NZ!AC34,NO!AC34,PL!AC34,PT!AC34,SK!AC34,SV!AC34,ES!AC34,SE!AC34,CH!AC34,UK!AC34,US!AC34,LT!AC34,LV!AC34,TR!AC34)</f>
        <v>996.53057159930324</v>
      </c>
      <c r="AD34" s="41">
        <f>AVERAGE(AU!AD34,AT!AD34,BE!AD34,CL!AD34,CZ!AD34,DK!AD34,FI!AD34,FR!AD34,DE!AD34,EE!AD34,GR!AD34,HU!AD34,IS!AD34,IE!AD34,IL!AD34,IT!AD34,JP!AD34,KR!AD34,LU!AD34,MX!AD34,NL!AD34,NZ!AD34,NO!AD34,PL!AD34,PT!AD34,SK!AD34,SV!AD34,ES!AD34,SE!AD34,CH!AD34,UK!AD34,US!AD34,LT!AD34,LV!AD34,TR!AD34)</f>
        <v>1003.0614788319369</v>
      </c>
      <c r="AE34" s="59"/>
      <c r="AF34" s="41">
        <f>AVERAGE(AU!AF34,AT!AF34,BE!AF34,CL!AF34,CZ!AF34,DK!AF34,FI!AF34,FR!AF34,DE!AF34,EE!AF34,GR!AF34,HU!AF34,IS!AF34,IE!AF34,IL!AF34,IT!AF34,JP!AF34,KR!AF34,LU!AF34,MX!AF34,NL!AF34,NZ!AF34,NO!AF34,PL!AF34,PT!AF34,SK!AF34,SV!AF34,ES!AF34,SE!AF34,CH!AF34,UK!AF34,US!AF34,LT!AF34,LV!AF34,TR!AF34)</f>
        <v>4.0775187405640576</v>
      </c>
      <c r="AG34" s="41">
        <f>AVERAGE(AU!AG34,AT!AG34,BE!AG34,CL!AG34,CZ!AG34,DK!AG34,FI!AG34,FR!AG34,DE!AG34,EE!AG34,GR!AG34,HU!AG34,IS!AG34,IE!AG34,IL!AG34,IT!AG34,JP!AG34,KR!AG34,LU!AG34,MX!AG34,NL!AG34,NZ!AG34,NO!AG34,PL!AG34,PT!AG34,SK!AG34,SV!AG34,ES!AG34,SE!AG34,CH!AG34,UK!AG34,US!AG34,LT!AG34,LV!AG34,TR!AG34)</f>
        <v>8.1846727635474369E-4</v>
      </c>
      <c r="AH34" s="41">
        <f>AVERAGE(AU!AH34,AT!AH34,BE!AH34,CL!AH34,CZ!AH34,DK!AH34,FI!AH34,FR!AH34,DE!AH34,EE!AH34,GR!AH34,HU!AH34,IS!AH34,IE!AH34,IL!AH34,IT!AH34,JP!AH34,KR!AH34,LU!AH34,MX!AH34,NL!AH34,NZ!AH34,NO!AH34,PL!AH34,PT!AH34,SK!AH34,SV!AH34,ES!AH34,SE!AH34,CH!AH34,UK!AH34,US!AH34,LT!AH34,LV!AH34,TR!AH34)</f>
        <v>2.0986267919267498E-2</v>
      </c>
      <c r="AI34" s="41">
        <f>AVERAGE(AU!AI34,AT!AI34,BE!AI34,CL!AI34,CZ!AI34,DK!AI34,FI!AI34,FR!AI34,DE!AI34,EE!AI34,GR!AI34,HU!AI34,IS!AI34,IE!AI34,IL!AI34,IT!AI34,JP!AI34,KR!AI34,LU!AI34,MX!AI34,NL!AI34,NZ!AI34,NO!AI34,PL!AI34,PT!AI34,SK!AI34,SV!AI34,ES!AI34,SE!AI34,CH!AI34,UK!AI34,US!AI34,LT!AI34,LV!AI34,TR!AI34)</f>
        <v>1078.3459742189937</v>
      </c>
      <c r="AJ34" s="41">
        <f>AVERAGE(AU!AJ34,AT!AJ34,BE!AJ34,CL!AJ34,CZ!AJ34,DK!AJ34,FI!AJ34,FR!AJ34,DE!AJ34,EE!AJ34,GR!AJ34,HU!AJ34,IS!AJ34,IE!AJ34,IL!AJ34,IT!AJ34,JP!AJ34,KR!AJ34,LU!AJ34,MX!AJ34,NL!AJ34,NZ!AJ34,NO!AJ34,PL!AJ34,PT!AJ34,SK!AJ34,SV!AJ34,ES!AJ34,SE!AJ34,CH!AJ34,UK!AJ34,US!AJ34,LT!AJ34,LV!AJ34,TR!AJ34)</f>
        <v>1082.4452976947532</v>
      </c>
      <c r="AL34" s="41"/>
      <c r="AM34" s="41"/>
      <c r="AN34" s="41"/>
      <c r="AO34" s="41"/>
      <c r="AP34" s="41"/>
      <c r="AR34" s="41">
        <f>AVERAGE(AU!AR34,AT!AR34,BE!AR34,CL!AR34,CZ!AR34,DK!AR34,FI!AR34,FR!AR34,DE!AR34,EE!AR34,GR!AR34,HU!AR34,IS!AR34,IE!AR34,IL!AR34,IT!AR34,JP!AR34,KR!AR34,LU!AR34,MX!AR34,NL!AR34,NZ!AR34,NO!AR34,PL!AR34,PT!AR34,SK!AR34,SV!AR34,ES!AR34,SE!AR34,CH!AR34,UK!AR34,US!AR34,LT!AR34,LV!AR34,TR!AR34)</f>
        <v>4.5935903620821268</v>
      </c>
      <c r="AS34" s="41">
        <f>AVERAGE(AU!AS34,AT!AS34,BE!AS34,CL!AS34,CZ!AS34,DK!AS34,FI!AS34,FR!AS34,DE!AS34,EE!AS34,GR!AS34,HU!AS34,IS!AS34,IE!AS34,IL!AS34,IT!AS34,JP!AS34,KR!AS34,LU!AS34,MX!AS34,NL!AS34,NZ!AS34,NO!AS34,PL!AS34,PT!AS34,SK!AS34,SV!AS34,ES!AS34,SE!AS34,CH!AS34,UK!AS34,US!AS34,LT!AS34,LV!AS34,TR!AS34)</f>
        <v>0</v>
      </c>
      <c r="AT34" s="41">
        <f>AVERAGE(AU!AT34,AT!AT34,BE!AT34,CL!AT34,CZ!AT34,DK!AT34,FI!AT34,FR!AT34,DE!AT34,EE!AT34,GR!AT34,HU!AT34,IS!AT34,IE!AT34,IL!AT34,IT!AT34,JP!AT34,KR!AT34,LU!AT34,MX!AT34,NL!AT34,NZ!AT34,NO!AT34,PL!AT34,PT!AT34,SK!AT34,SV!AT34,ES!AT34,SE!AT34,CH!AT34,UK!AT34,US!AT34,LT!AT34,LV!AT34,TR!AT34)</f>
        <v>2.7956222637867588E-2</v>
      </c>
      <c r="AU34" s="41">
        <f>AVERAGE(AU!AU34,AT!AU34,BE!AU34,CL!AU34,CZ!AU34,DK!AU34,FI!AU34,FR!AU34,DE!AU34,EE!AU34,GR!AU34,HU!AU34,IS!AU34,IE!AU34,IL!AU34,IT!AU34,JP!AU34,KR!AU34,LU!AU34,MX!AU34,NL!AU34,NZ!AU34,NO!AU34,PL!AU34,PT!AU34,SK!AU34,SV!AU34,ES!AU34,SE!AU34,CH!AU34,UK!AU34,US!AU34,LT!AU34,LV!AU34,TR!AU34)</f>
        <v>1367.7523034046951</v>
      </c>
      <c r="AV34" s="41">
        <f>AVERAGE(AU!AV34,AT!AV34,BE!AV34,CL!AV34,CZ!AV34,DK!AV34,FI!AV34,FR!AV34,DE!AV34,EE!AV34,GR!AV34,HU!AV34,IS!AV34,IE!AV34,IL!AV34,IT!AV34,JP!AV34,KR!AV34,LU!AV34,MX!AV34,NL!AV34,NZ!AV34,NO!AV34,PL!AV34,PT!AV34,SK!AV34,SV!AV34,ES!AV34,SE!AV34,CH!AV34,UK!AV34,US!AV34,LT!AV34,LV!AV34,TR!AV34)</f>
        <v>1372.3738499894148</v>
      </c>
    </row>
    <row r="35" spans="1:48" x14ac:dyDescent="0.2">
      <c r="A35" s="1"/>
      <c r="B35" s="1"/>
      <c r="C35" s="1"/>
      <c r="D35" s="1"/>
      <c r="E35" s="1"/>
      <c r="F35" s="1"/>
      <c r="G35" s="1"/>
      <c r="H35" s="1"/>
      <c r="I35" s="1"/>
      <c r="J35" s="1"/>
      <c r="K35" s="1"/>
      <c r="L35" s="1"/>
      <c r="M35" s="1"/>
      <c r="N35" s="1"/>
      <c r="O35" s="1"/>
      <c r="P35" s="1"/>
      <c r="Q35" s="1"/>
      <c r="R35" s="1"/>
      <c r="S35" s="1"/>
      <c r="T35" s="1"/>
      <c r="U35" s="1"/>
      <c r="V35" s="1"/>
      <c r="W35" s="1"/>
      <c r="X35" s="1"/>
    </row>
    <row r="38" spans="1:48" x14ac:dyDescent="0.2">
      <c r="A38" s="51"/>
      <c r="B38" s="52"/>
      <c r="C38" s="51">
        <v>2003</v>
      </c>
      <c r="D38" s="51">
        <v>2005</v>
      </c>
      <c r="E38" s="51">
        <v>2007</v>
      </c>
      <c r="F38" s="51">
        <v>2009</v>
      </c>
      <c r="G38" s="51">
        <v>2011</v>
      </c>
      <c r="H38" s="51">
        <v>2013</v>
      </c>
      <c r="I38" s="155">
        <v>2019</v>
      </c>
      <c r="M38" s="152">
        <v>2003</v>
      </c>
      <c r="N38" s="152">
        <v>2005</v>
      </c>
      <c r="O38" s="152">
        <v>2007</v>
      </c>
      <c r="P38" s="153">
        <v>2009</v>
      </c>
      <c r="Q38" s="153">
        <v>2011</v>
      </c>
      <c r="R38" s="153">
        <v>2013</v>
      </c>
      <c r="S38" s="153">
        <v>2019</v>
      </c>
    </row>
    <row r="39" spans="1:48" x14ac:dyDescent="0.2">
      <c r="A39" s="53" t="s">
        <v>43</v>
      </c>
      <c r="B39" s="54" t="s">
        <v>44</v>
      </c>
      <c r="C39" s="55">
        <f>SUM(B5:B10)</f>
        <v>14424.521250809483</v>
      </c>
      <c r="D39" s="55">
        <f>SUM(H5:H10)</f>
        <v>15454.234897217213</v>
      </c>
      <c r="E39" s="55">
        <f>SUM(N5:N10)</f>
        <v>18001.325525218897</v>
      </c>
      <c r="F39" s="55">
        <f>SUM(T5:T10)</f>
        <v>20927.165577522999</v>
      </c>
      <c r="G39" s="55">
        <f>SUM(Z5:Z10)</f>
        <v>21947.245931741036</v>
      </c>
      <c r="H39" s="58">
        <f>SUM(AF5:AF10)</f>
        <v>23083.293599512501</v>
      </c>
      <c r="I39" s="58">
        <f>SUM(AR5:AR10)</f>
        <v>28329.631275131116</v>
      </c>
      <c r="J39" t="s">
        <v>43</v>
      </c>
      <c r="K39" t="s">
        <v>44</v>
      </c>
      <c r="M39" s="148">
        <f>C39/C$58</f>
        <v>0.11391549719011738</v>
      </c>
      <c r="N39" s="148">
        <f t="shared" ref="N39:S53" si="0">D39/D$58</f>
        <v>0.11867733342396082</v>
      </c>
      <c r="O39" s="148">
        <f t="shared" si="0"/>
        <v>0.12169511664315613</v>
      </c>
      <c r="P39" s="148">
        <f t="shared" si="0"/>
        <v>0.12341619512010377</v>
      </c>
      <c r="Q39" s="148">
        <f t="shared" si="0"/>
        <v>0.1215776406472357</v>
      </c>
      <c r="R39" s="148">
        <f t="shared" si="0"/>
        <v>0.12305910967643226</v>
      </c>
      <c r="S39" s="148">
        <f t="shared" si="0"/>
        <v>0.12591088429716141</v>
      </c>
    </row>
    <row r="40" spans="1:48" x14ac:dyDescent="0.2">
      <c r="A40" s="47"/>
      <c r="B40" s="50" t="s">
        <v>45</v>
      </c>
      <c r="C40" s="49">
        <f>SUM(B11:B16)</f>
        <v>8739.2181738924719</v>
      </c>
      <c r="D40" s="49">
        <f>SUM(H11:H16)</f>
        <v>9099.4538552936174</v>
      </c>
      <c r="E40" s="49">
        <f>SUM(N11:N16)</f>
        <v>10284.609897210676</v>
      </c>
      <c r="F40" s="49">
        <f>SUM(T11:T16)</f>
        <v>11930.69150726997</v>
      </c>
      <c r="G40" s="49">
        <f>SUM(Z11:Z16)</f>
        <v>12651.726709917402</v>
      </c>
      <c r="H40" s="59">
        <f>SUM(AF11:AF16)</f>
        <v>13198.538050202213</v>
      </c>
      <c r="I40" s="59">
        <f>SUM(AR11:AR16)</f>
        <v>14398.29956294146</v>
      </c>
      <c r="K40" t="s">
        <v>45</v>
      </c>
      <c r="M40" s="148">
        <f>C40/C$58</f>
        <v>6.9016667244744978E-2</v>
      </c>
      <c r="N40" s="148">
        <f t="shared" si="0"/>
        <v>6.9877216590973373E-2</v>
      </c>
      <c r="O40" s="148">
        <f t="shared" si="0"/>
        <v>6.9527480035678754E-2</v>
      </c>
      <c r="P40" s="148">
        <f t="shared" si="0"/>
        <v>7.0360247570291259E-2</v>
      </c>
      <c r="Q40" s="148">
        <f t="shared" si="0"/>
        <v>7.0084742672920489E-2</v>
      </c>
      <c r="R40" s="148">
        <f t="shared" si="0"/>
        <v>7.0362590783955556E-2</v>
      </c>
      <c r="S40" s="148">
        <f t="shared" si="0"/>
        <v>6.3993160120542417E-2</v>
      </c>
    </row>
    <row r="41" spans="1:48" x14ac:dyDescent="0.2">
      <c r="A41" s="53"/>
      <c r="B41" s="54" t="s">
        <v>46</v>
      </c>
      <c r="C41" s="55">
        <f>SUM(B17:B22)</f>
        <v>8803.0205213077334</v>
      </c>
      <c r="D41" s="55">
        <f>SUM(H17:H22)</f>
        <v>8735.356259077751</v>
      </c>
      <c r="E41" s="55">
        <f>SUM(N17:N22)</f>
        <v>9891.8715662846844</v>
      </c>
      <c r="F41" s="55">
        <f>SUM(T17:T22)</f>
        <v>11493.212851719756</v>
      </c>
      <c r="G41" s="55">
        <f>SUM(Z17:Z22)</f>
        <v>12283.312369208101</v>
      </c>
      <c r="H41" s="58">
        <f>SUM(AF17:AF22)</f>
        <v>12638.634441354316</v>
      </c>
      <c r="I41" s="58">
        <f>SUM(AR17:AR22)</f>
        <v>13775.736931659301</v>
      </c>
      <c r="K41" t="s">
        <v>46</v>
      </c>
      <c r="M41" s="148">
        <f>C41/C$58</f>
        <v>6.9520536732080529E-2</v>
      </c>
      <c r="N41" s="148">
        <f t="shared" si="0"/>
        <v>6.7081210699232091E-2</v>
      </c>
      <c r="O41" s="148">
        <f t="shared" si="0"/>
        <v>6.6872434609978312E-2</v>
      </c>
      <c r="P41" s="148">
        <f t="shared" si="0"/>
        <v>6.7780254072640697E-2</v>
      </c>
      <c r="Q41" s="148">
        <f t="shared" si="0"/>
        <v>6.80438967980736E-2</v>
      </c>
      <c r="R41" s="148">
        <f t="shared" si="0"/>
        <v>6.7377694399372953E-2</v>
      </c>
      <c r="S41" s="148">
        <f t="shared" si="0"/>
        <v>6.1226184063783225E-2</v>
      </c>
    </row>
    <row r="42" spans="1:48" x14ac:dyDescent="0.2">
      <c r="A42" s="47"/>
      <c r="B42" s="48" t="s">
        <v>47</v>
      </c>
      <c r="C42" s="49">
        <f>SUM(B5:B22)</f>
        <v>31966.75994600969</v>
      </c>
      <c r="D42" s="49">
        <f>SUM(H5:H22)</f>
        <v>33289.045011588583</v>
      </c>
      <c r="E42" s="49">
        <f>SUM(N5:N22)</f>
        <v>38177.806988714256</v>
      </c>
      <c r="F42" s="49">
        <f>SUM(T5:T22)</f>
        <v>44351.069936512715</v>
      </c>
      <c r="G42" s="49">
        <f>SUM(Z5:Z22)</f>
        <v>46882.285010866537</v>
      </c>
      <c r="H42" s="59">
        <f>SUM(AF5:AF22)</f>
        <v>48920.466091069029</v>
      </c>
      <c r="I42" s="59">
        <f>SUM(AR5:AR22)</f>
        <v>56503.667769731881</v>
      </c>
      <c r="K42" t="s">
        <v>47</v>
      </c>
      <c r="M42" s="148"/>
      <c r="N42" s="148"/>
      <c r="O42" s="148"/>
      <c r="P42" s="148"/>
      <c r="Q42" s="148"/>
      <c r="R42" s="148"/>
      <c r="S42" s="148"/>
    </row>
    <row r="43" spans="1:48" x14ac:dyDescent="0.2">
      <c r="A43" s="53" t="s">
        <v>1</v>
      </c>
      <c r="B43" s="54" t="s">
        <v>44</v>
      </c>
      <c r="C43" s="55">
        <f>SUM(C5:C10)</f>
        <v>12549.002582751498</v>
      </c>
      <c r="D43" s="55">
        <f>SUM(I5:I10)</f>
        <v>12752.976858669601</v>
      </c>
      <c r="E43" s="55">
        <f>SUM(O5:O10)</f>
        <v>15119.626780466908</v>
      </c>
      <c r="F43" s="55">
        <f>SUM(U5:U10)</f>
        <v>17904.942527380292</v>
      </c>
      <c r="G43" s="55">
        <f>SUM(AA5:AA10)</f>
        <v>20202.903982154399</v>
      </c>
      <c r="H43" s="58">
        <f>SUM(AG5:AG10)</f>
        <v>22252.59172304815</v>
      </c>
      <c r="I43" s="58">
        <f>SUM(AS5:AS10)</f>
        <v>30798.434668696576</v>
      </c>
      <c r="J43" t="s">
        <v>1</v>
      </c>
      <c r="K43" t="s">
        <v>44</v>
      </c>
      <c r="M43" s="148">
        <f>C43/C$58</f>
        <v>9.9103869279126414E-2</v>
      </c>
      <c r="N43" s="148">
        <f t="shared" si="0"/>
        <v>9.7933627699480427E-2</v>
      </c>
      <c r="O43" s="148">
        <f t="shared" si="0"/>
        <v>0.10221384764539627</v>
      </c>
      <c r="P43" s="148">
        <f t="shared" si="0"/>
        <v>0.10559288941388323</v>
      </c>
      <c r="Q43" s="148">
        <f t="shared" si="0"/>
        <v>0.11191478912717169</v>
      </c>
      <c r="R43" s="148">
        <f t="shared" si="0"/>
        <v>0.11863056342571857</v>
      </c>
      <c r="S43" s="148">
        <f t="shared" si="0"/>
        <v>0.13688346687053701</v>
      </c>
    </row>
    <row r="44" spans="1:48" x14ac:dyDescent="0.2">
      <c r="A44" s="47"/>
      <c r="B44" s="50" t="s">
        <v>45</v>
      </c>
      <c r="C44" s="49">
        <f>SUM(C11:C16)</f>
        <v>2053.9757939028918</v>
      </c>
      <c r="D44" s="49">
        <f>SUM(I11:I16)</f>
        <v>1893.9756405685139</v>
      </c>
      <c r="E44" s="49">
        <f>SUM(O11:O16)</f>
        <v>2148.0405611568967</v>
      </c>
      <c r="F44" s="49">
        <f>SUM(U11:U16)</f>
        <v>2715.3780369673518</v>
      </c>
      <c r="G44" s="49">
        <f>SUM(AA11:AA16)</f>
        <v>3061.0708351938902</v>
      </c>
      <c r="H44" s="59">
        <f>SUM(AG11:AG16)</f>
        <v>2758.9647056198855</v>
      </c>
      <c r="I44" s="59">
        <f>SUM(AS11:AS16)</f>
        <v>4317.9109132262774</v>
      </c>
      <c r="K44" t="s">
        <v>45</v>
      </c>
      <c r="M44" s="148">
        <f t="shared" ref="M44:M45" si="1">C44/C$58</f>
        <v>1.6220966346857674E-2</v>
      </c>
      <c r="N44" s="148">
        <f t="shared" si="0"/>
        <v>1.454436147033608E-2</v>
      </c>
      <c r="O44" s="148">
        <f t="shared" si="0"/>
        <v>1.4521488780256941E-2</v>
      </c>
      <c r="P44" s="148">
        <f t="shared" si="0"/>
        <v>1.6013713103849442E-2</v>
      </c>
      <c r="Q44" s="148">
        <f t="shared" si="0"/>
        <v>1.6956923486181295E-2</v>
      </c>
      <c r="R44" s="148">
        <f t="shared" si="0"/>
        <v>1.4708288435470639E-2</v>
      </c>
      <c r="S44" s="148">
        <f t="shared" si="0"/>
        <v>1.9190930376772726E-2</v>
      </c>
    </row>
    <row r="45" spans="1:48" x14ac:dyDescent="0.2">
      <c r="A45" s="54"/>
      <c r="B45" s="54" t="s">
        <v>46</v>
      </c>
      <c r="C45" s="55">
        <f>SUM(C17:C22)</f>
        <v>61.096595592038057</v>
      </c>
      <c r="D45" s="55">
        <f>SUM(I17:I22)</f>
        <v>46.754341367695226</v>
      </c>
      <c r="E45" s="55">
        <f>SUM(O17:O22)</f>
        <v>130.30293506809895</v>
      </c>
      <c r="F45" s="55">
        <f>SUM(U17:U22)</f>
        <v>180.40536051222566</v>
      </c>
      <c r="G45" s="55">
        <f>SUM(AA17:AA22)</f>
        <v>366.27260950350365</v>
      </c>
      <c r="H45" s="58">
        <f>SUM(AG17:AG22)</f>
        <v>201.14600476188974</v>
      </c>
      <c r="I45" s="58">
        <f>SUM(AS17:AS22)</f>
        <v>222.85477019461251</v>
      </c>
      <c r="K45" t="s">
        <v>46</v>
      </c>
      <c r="M45" s="148">
        <f t="shared" si="1"/>
        <v>4.825012173696907E-4</v>
      </c>
      <c r="N45" s="148">
        <f t="shared" si="0"/>
        <v>3.5903948635534078E-4</v>
      </c>
      <c r="O45" s="148">
        <f t="shared" si="0"/>
        <v>8.808924020535469E-4</v>
      </c>
      <c r="P45" s="148">
        <f t="shared" si="0"/>
        <v>1.0639254079206674E-3</v>
      </c>
      <c r="Q45" s="148">
        <f t="shared" si="0"/>
        <v>2.0289816697565809E-3</v>
      </c>
      <c r="R45" s="148">
        <f t="shared" si="0"/>
        <v>1.0723274022513111E-3</v>
      </c>
      <c r="S45" s="148">
        <f t="shared" si="0"/>
        <v>9.9047675250459044E-4</v>
      </c>
    </row>
    <row r="46" spans="1:48" x14ac:dyDescent="0.2">
      <c r="A46" s="48"/>
      <c r="B46" s="48" t="s">
        <v>47</v>
      </c>
      <c r="C46" s="49">
        <f>SUM(C5:C22)</f>
        <v>14664.07497224643</v>
      </c>
      <c r="D46" s="49">
        <f>SUM(I5:I22)</f>
        <v>14693.706840605806</v>
      </c>
      <c r="E46" s="49">
        <f>SUM(O5:O22)</f>
        <v>17397.970276691904</v>
      </c>
      <c r="F46" s="49">
        <f>SUM(U5:U22)</f>
        <v>20800.725924859871</v>
      </c>
      <c r="G46" s="49">
        <f>SUM(AA5:AA22)</f>
        <v>23630.247426851784</v>
      </c>
      <c r="H46" s="59">
        <f>SUM(AG5:AG22)</f>
        <v>25212.70243342992</v>
      </c>
      <c r="I46" s="59">
        <f>SUM(AS5:AS22)</f>
        <v>35339.20035211747</v>
      </c>
      <c r="K46" t="s">
        <v>47</v>
      </c>
      <c r="M46" s="148"/>
      <c r="N46" s="148"/>
      <c r="O46" s="148"/>
      <c r="P46" s="148"/>
      <c r="Q46" s="148"/>
      <c r="R46" s="148"/>
      <c r="S46" s="148"/>
    </row>
    <row r="47" spans="1:48" x14ac:dyDescent="0.2">
      <c r="A47" s="54" t="s">
        <v>48</v>
      </c>
      <c r="B47" s="54" t="s">
        <v>44</v>
      </c>
      <c r="C47" s="55">
        <f>SUM(D5:D10)</f>
        <v>2385.5091536317245</v>
      </c>
      <c r="D47" s="55">
        <f>SUM(J5:J10)</f>
        <v>2348.5936009908728</v>
      </c>
      <c r="E47" s="55">
        <f>SUM(P5:P10)</f>
        <v>2681.7056863737971</v>
      </c>
      <c r="F47" s="55">
        <f>SUM(V5:V10)</f>
        <v>3014.6658894858597</v>
      </c>
      <c r="G47" s="55">
        <f>SUM(AB5:AB10)</f>
        <v>2882.4168905214192</v>
      </c>
      <c r="H47" s="58">
        <f>SUM(AH5:AH10)</f>
        <v>2888.2469253364279</v>
      </c>
      <c r="I47" s="58">
        <f>SUM(AT5:AT10)</f>
        <v>3678.97857284057</v>
      </c>
      <c r="J47" t="s">
        <v>48</v>
      </c>
      <c r="K47" t="s">
        <v>44</v>
      </c>
      <c r="M47" s="148">
        <f>C47/C$58</f>
        <v>1.8839201423914435E-2</v>
      </c>
      <c r="N47" s="148">
        <f t="shared" si="0"/>
        <v>1.8035498212361428E-2</v>
      </c>
      <c r="O47" s="148">
        <f t="shared" si="0"/>
        <v>1.8129247529504129E-2</v>
      </c>
      <c r="P47" s="148">
        <f t="shared" si="0"/>
        <v>1.7778737988211873E-2</v>
      </c>
      <c r="Q47" s="148">
        <f t="shared" si="0"/>
        <v>1.5967262863014541E-2</v>
      </c>
      <c r="R47" s="148">
        <f t="shared" si="0"/>
        <v>1.5397503550580841E-2</v>
      </c>
      <c r="S47" s="148">
        <f t="shared" si="0"/>
        <v>1.6351199241456456E-2</v>
      </c>
    </row>
    <row r="48" spans="1:48" x14ac:dyDescent="0.2">
      <c r="A48" s="48"/>
      <c r="B48" s="50" t="s">
        <v>45</v>
      </c>
      <c r="C48" s="49">
        <f>SUM(D11:D16)</f>
        <v>2326.1163082009311</v>
      </c>
      <c r="D48" s="49">
        <f>SUM(J11:J16)</f>
        <v>2306.1528546985851</v>
      </c>
      <c r="E48" s="49">
        <f>SUM(P11:P16)</f>
        <v>2668.6863588554315</v>
      </c>
      <c r="F48" s="49">
        <f>SUM(V11:V16)</f>
        <v>2985.3022252009059</v>
      </c>
      <c r="G48" s="49">
        <f>SUM(AB11:AB16)</f>
        <v>2770.423420450777</v>
      </c>
      <c r="H48" s="59">
        <f>SUM(AH11:AH16)</f>
        <v>2884.5672737089972</v>
      </c>
      <c r="I48" s="59">
        <f>SUM(AT11:AT16)</f>
        <v>3712.6304859754955</v>
      </c>
      <c r="K48" t="s">
        <v>45</v>
      </c>
      <c r="M48" s="148">
        <f>C48/C$58</f>
        <v>1.8370155318387364E-2</v>
      </c>
      <c r="N48" s="148">
        <f t="shared" si="0"/>
        <v>1.7709584012662125E-2</v>
      </c>
      <c r="O48" s="148">
        <f t="shared" si="0"/>
        <v>1.8041232423130805E-2</v>
      </c>
      <c r="P48" s="148">
        <f t="shared" si="0"/>
        <v>1.7605568253045951E-2</v>
      </c>
      <c r="Q48" s="148">
        <f t="shared" si="0"/>
        <v>1.5346870586852293E-2</v>
      </c>
      <c r="R48" s="148">
        <f t="shared" si="0"/>
        <v>1.5377886997542646E-2</v>
      </c>
      <c r="S48" s="148">
        <f t="shared" si="0"/>
        <v>1.6500764977062387E-2</v>
      </c>
    </row>
    <row r="49" spans="1:19" x14ac:dyDescent="0.2">
      <c r="A49" s="54"/>
      <c r="B49" s="54" t="s">
        <v>46</v>
      </c>
      <c r="C49" s="55">
        <f>SUM(D17:D22)</f>
        <v>2275.1387689467215</v>
      </c>
      <c r="D49" s="55">
        <f>SUM(J17:J22)</f>
        <v>2219.9659405082939</v>
      </c>
      <c r="E49" s="55">
        <f>SUM(P17:P22)</f>
        <v>2571.3232129205226</v>
      </c>
      <c r="F49" s="55">
        <f>SUM(V17:V22)</f>
        <v>2841.3745381589083</v>
      </c>
      <c r="G49" s="55">
        <f>SUM(AB17:AB22)</f>
        <v>2658.9327344220842</v>
      </c>
      <c r="H49" s="58">
        <f>SUM(AH17:AH22)</f>
        <v>2980.1284288564461</v>
      </c>
      <c r="I49" s="58">
        <f>SUM(AT17:AT22)</f>
        <v>3788.9607650701701</v>
      </c>
      <c r="K49" t="s">
        <v>46</v>
      </c>
      <c r="M49" s="148">
        <f>C49/C$58</f>
        <v>1.7967567833596761E-2</v>
      </c>
      <c r="N49" s="148">
        <f t="shared" si="0"/>
        <v>1.704773092060221E-2</v>
      </c>
      <c r="O49" s="148">
        <f t="shared" si="0"/>
        <v>1.7383024260365566E-2</v>
      </c>
      <c r="P49" s="148">
        <f t="shared" si="0"/>
        <v>1.6756766849847855E-2</v>
      </c>
      <c r="Q49" s="148">
        <f t="shared" si="0"/>
        <v>1.4729263502862465E-2</v>
      </c>
      <c r="R49" s="148">
        <f t="shared" si="0"/>
        <v>1.5887332091302785E-2</v>
      </c>
      <c r="S49" s="148">
        <f t="shared" si="0"/>
        <v>1.6840014466267577E-2</v>
      </c>
    </row>
    <row r="50" spans="1:19" x14ac:dyDescent="0.2">
      <c r="A50" s="48"/>
      <c r="B50" s="48" t="s">
        <v>47</v>
      </c>
      <c r="C50" s="49">
        <f>SUM(D5:D22)</f>
        <v>6986.7642307793758</v>
      </c>
      <c r="D50" s="49">
        <f>SUM(J5:J22)</f>
        <v>6874.7123961977513</v>
      </c>
      <c r="E50" s="49">
        <f>SUM(P5:P22)</f>
        <v>7921.7152581497521</v>
      </c>
      <c r="F50" s="49">
        <f>SUM(V5:V22)</f>
        <v>8841.3426528456748</v>
      </c>
      <c r="G50" s="49">
        <f>SUM(AB5:AB22)</f>
        <v>8311.7730453942804</v>
      </c>
      <c r="H50" s="59">
        <f>SUM(AH5:AH22)</f>
        <v>8752.9426279018717</v>
      </c>
      <c r="I50" s="59">
        <f>SUM(AT5:AT22)</f>
        <v>11180.569823886237</v>
      </c>
      <c r="J50" s="63"/>
      <c r="K50" t="s">
        <v>47</v>
      </c>
      <c r="M50" s="148"/>
      <c r="N50" s="148"/>
      <c r="O50" s="148"/>
      <c r="P50" s="148"/>
      <c r="Q50" s="148"/>
      <c r="R50" s="148"/>
      <c r="S50" s="148"/>
    </row>
    <row r="51" spans="1:19" x14ac:dyDescent="0.2">
      <c r="A51" s="54" t="s">
        <v>3</v>
      </c>
      <c r="B51" s="54" t="s">
        <v>44</v>
      </c>
      <c r="C51" s="55">
        <f>SUM(E5:E10)</f>
        <v>769.24254170300151</v>
      </c>
      <c r="D51" s="55">
        <f>SUM(K5:K10)</f>
        <v>849.30538152421741</v>
      </c>
      <c r="E51" s="55">
        <f>SUM(Q5:Q10)</f>
        <v>1031.4662587432517</v>
      </c>
      <c r="F51" s="55">
        <f>SUM(W5:W10)</f>
        <v>1295.3319891802682</v>
      </c>
      <c r="G51" s="55">
        <f>SUM(AC5:AC10)</f>
        <v>2530.9290925590694</v>
      </c>
      <c r="H51" s="58">
        <f>SUM(AI5:AI10)</f>
        <v>1258.4853582405954</v>
      </c>
      <c r="I51" s="58">
        <f>SUM(AU5:AU10)</f>
        <v>1157.164662894867</v>
      </c>
      <c r="J51" s="63" t="s">
        <v>3</v>
      </c>
      <c r="K51" t="s">
        <v>44</v>
      </c>
      <c r="M51" s="148">
        <f>C51/C$58</f>
        <v>6.0749778155007698E-3</v>
      </c>
      <c r="N51" s="148">
        <f t="shared" si="0"/>
        <v>6.522050338452102E-3</v>
      </c>
      <c r="O51" s="148">
        <f t="shared" si="0"/>
        <v>6.9730646498996351E-3</v>
      </c>
      <c r="P51" s="148">
        <f t="shared" si="0"/>
        <v>7.6391112274510993E-3</v>
      </c>
      <c r="Q51" s="148">
        <f t="shared" si="0"/>
        <v>1.4020182244085841E-2</v>
      </c>
      <c r="R51" s="148">
        <f t="shared" si="0"/>
        <v>6.7090983814018746E-3</v>
      </c>
      <c r="S51" s="148">
        <f t="shared" si="0"/>
        <v>5.1430117309864297E-3</v>
      </c>
    </row>
    <row r="52" spans="1:19" ht="9.6" customHeight="1" x14ac:dyDescent="0.2">
      <c r="A52" s="48"/>
      <c r="B52" s="50" t="s">
        <v>45</v>
      </c>
      <c r="C52" s="49">
        <f>SUM(E11:E16)</f>
        <v>31760.515121416745</v>
      </c>
      <c r="D52" s="49">
        <f>SUM(K11:K16)</f>
        <v>33251.5469087405</v>
      </c>
      <c r="E52" s="49">
        <f>SUM(Q11:Q16)</f>
        <v>37460.464592673758</v>
      </c>
      <c r="F52" s="49">
        <f>SUM(W11:W16)</f>
        <v>41873.101155804914</v>
      </c>
      <c r="G52" s="49">
        <f>SUM(AC11:AC16)</f>
        <v>44764.170062171885</v>
      </c>
      <c r="H52" s="59">
        <f>SUM(AI11:AI16)</f>
        <v>47235.594838848338</v>
      </c>
      <c r="I52" s="59">
        <f>SUM(AU11:AU16)</f>
        <v>55672.035991107092</v>
      </c>
      <c r="J52" s="63"/>
      <c r="K52" t="s">
        <v>45</v>
      </c>
      <c r="M52" s="148">
        <f>C52/C$58</f>
        <v>0.25082391354010397</v>
      </c>
      <c r="N52" s="148">
        <f t="shared" si="0"/>
        <v>0.25534780243709437</v>
      </c>
      <c r="O52" s="148">
        <f t="shared" si="0"/>
        <v>0.25324555137485177</v>
      </c>
      <c r="P52" s="148">
        <f t="shared" si="0"/>
        <v>0.24694308473762933</v>
      </c>
      <c r="Q52" s="148">
        <f t="shared" si="0"/>
        <v>0.24797289822225774</v>
      </c>
      <c r="R52" s="148">
        <f t="shared" si="0"/>
        <v>0.2518171950136317</v>
      </c>
      <c r="S52" s="148">
        <f t="shared" si="0"/>
        <v>0.24743404579420344</v>
      </c>
    </row>
    <row r="53" spans="1:19" x14ac:dyDescent="0.2">
      <c r="A53" s="54"/>
      <c r="B53" s="54" t="s">
        <v>46</v>
      </c>
      <c r="C53" s="55">
        <f>SUM(E17:E22)</f>
        <v>40477.392292313983</v>
      </c>
      <c r="D53" s="55">
        <f>SUM(K17:K22)</f>
        <v>41262.294687993948</v>
      </c>
      <c r="E53" s="55">
        <f>SUM(Q17:Q22)</f>
        <v>45932.087543199588</v>
      </c>
      <c r="F53" s="55">
        <f>SUM(W17:W22)</f>
        <v>52404.2260641627</v>
      </c>
      <c r="G53" s="55">
        <f>SUM(AC17:AC22)</f>
        <v>54401.008613324833</v>
      </c>
      <c r="H53" s="58">
        <f>SUM(AI17:AI22)</f>
        <v>56198.718169740358</v>
      </c>
      <c r="I53" s="58">
        <f>SUM(AU17:AU22)</f>
        <v>65144.838252784219</v>
      </c>
      <c r="K53" s="63" t="s">
        <v>46</v>
      </c>
      <c r="M53" s="148">
        <f>C53/C$58</f>
        <v>0.31966414605820004</v>
      </c>
      <c r="N53" s="148">
        <f t="shared" si="0"/>
        <v>0.31686454470848968</v>
      </c>
      <c r="O53" s="148">
        <f t="shared" si="0"/>
        <v>0.31051661964572808</v>
      </c>
      <c r="P53" s="148">
        <f t="shared" si="0"/>
        <v>0.30904950625512501</v>
      </c>
      <c r="Q53" s="148">
        <f t="shared" si="0"/>
        <v>0.30135654817958785</v>
      </c>
      <c r="R53" s="148">
        <f t="shared" si="0"/>
        <v>0.29960040984233899</v>
      </c>
      <c r="S53" s="148">
        <f t="shared" si="0"/>
        <v>0.28953586130872244</v>
      </c>
    </row>
    <row r="54" spans="1:19" x14ac:dyDescent="0.2">
      <c r="A54" s="48"/>
      <c r="B54" s="48" t="s">
        <v>47</v>
      </c>
      <c r="C54" s="49">
        <f>SUM(E5:E22)</f>
        <v>73007.149955433735</v>
      </c>
      <c r="D54" s="49">
        <f>SUM(K5:K22)</f>
        <v>75363.146978258665</v>
      </c>
      <c r="E54" s="49">
        <f>SUM(Q5:Q22)</f>
        <v>84424.018394616607</v>
      </c>
      <c r="F54" s="49">
        <f>SUM(W5:W22)</f>
        <v>95572.659209147881</v>
      </c>
      <c r="G54" s="49">
        <f>SUM(AC5:AC22)</f>
        <v>101696.10776805578</v>
      </c>
      <c r="H54" s="59">
        <f>SUM(AI5:AI22)</f>
        <v>104692.79836682929</v>
      </c>
      <c r="I54" s="59">
        <f>SUM(AU5:AU22)</f>
        <v>121974.03890678615</v>
      </c>
      <c r="K54" s="63" t="s">
        <v>47</v>
      </c>
      <c r="M54" s="148"/>
      <c r="N54" s="148"/>
      <c r="O54" s="148"/>
      <c r="P54" s="148"/>
      <c r="Q54" s="148"/>
      <c r="R54" s="148"/>
      <c r="S54" s="148"/>
    </row>
    <row r="55" spans="1:19" x14ac:dyDescent="0.2">
      <c r="A55" s="54" t="s">
        <v>49</v>
      </c>
      <c r="B55" s="54" t="s">
        <v>44</v>
      </c>
      <c r="C55" s="55">
        <f>SUM(C39,C43,C47,C51)</f>
        <v>30128.275528895709</v>
      </c>
      <c r="D55" s="55">
        <f>SUM(D39,D43,D47,D51)</f>
        <v>31405.110738401901</v>
      </c>
      <c r="E55" s="55">
        <f>SUM(E39,E43,E47,E51)</f>
        <v>36834.124250802852</v>
      </c>
      <c r="F55" s="55">
        <f>SUM(F39,F43,F47,F51)</f>
        <v>43142.105983569425</v>
      </c>
      <c r="G55" s="55">
        <f>SUM(G39,G43,G47,G51)</f>
        <v>47563.495896975925</v>
      </c>
      <c r="H55" s="58">
        <f t="shared" ref="H55:I58" si="2">SUM(H39,H43,H47,H51)</f>
        <v>49482.617606137668</v>
      </c>
      <c r="I55" s="58">
        <f t="shared" si="2"/>
        <v>63964.209179563128</v>
      </c>
      <c r="J55" s="76">
        <f>I55*100/I$58</f>
        <v>28.428856214014132</v>
      </c>
      <c r="K55" s="63" t="s">
        <v>44</v>
      </c>
      <c r="L55" s="63"/>
      <c r="M55" s="63"/>
      <c r="N55" s="63"/>
    </row>
    <row r="56" spans="1:19" x14ac:dyDescent="0.2">
      <c r="A56" s="48"/>
      <c r="B56" s="50" t="s">
        <v>45</v>
      </c>
      <c r="C56" s="49">
        <f t="shared" ref="C56:G58" si="3">SUM(C40,C44,C48,C52)</f>
        <v>44879.825397413042</v>
      </c>
      <c r="D56" s="49">
        <f t="shared" si="3"/>
        <v>46551.129259301219</v>
      </c>
      <c r="E56" s="49">
        <f t="shared" si="3"/>
        <v>52561.801409896761</v>
      </c>
      <c r="F56" s="49">
        <f t="shared" si="3"/>
        <v>59504.472925243143</v>
      </c>
      <c r="G56" s="49">
        <f t="shared" si="3"/>
        <v>63247.391027733953</v>
      </c>
      <c r="H56" s="59">
        <f t="shared" si="2"/>
        <v>66077.664868379434</v>
      </c>
      <c r="I56" s="59">
        <f t="shared" si="2"/>
        <v>78100.876953250321</v>
      </c>
      <c r="J56" s="76">
        <f>I56*100/I$58</f>
        <v>34.711890126858094</v>
      </c>
      <c r="K56" s="63" t="s">
        <v>45</v>
      </c>
      <c r="L56" s="63"/>
      <c r="M56" s="63"/>
      <c r="N56" s="63"/>
    </row>
    <row r="57" spans="1:19" x14ac:dyDescent="0.2">
      <c r="A57" s="54"/>
      <c r="B57" s="54" t="s">
        <v>46</v>
      </c>
      <c r="C57" s="55">
        <f t="shared" si="3"/>
        <v>51616.648178160474</v>
      </c>
      <c r="D57" s="55">
        <f t="shared" si="3"/>
        <v>52264.37122894769</v>
      </c>
      <c r="E57" s="55">
        <f t="shared" si="3"/>
        <v>58525.585257472892</v>
      </c>
      <c r="F57" s="55">
        <f t="shared" si="3"/>
        <v>66919.218814553591</v>
      </c>
      <c r="G57" s="55">
        <f t="shared" si="3"/>
        <v>69709.526326458523</v>
      </c>
      <c r="H57" s="58">
        <f t="shared" si="2"/>
        <v>72018.627044713008</v>
      </c>
      <c r="I57" s="58">
        <f t="shared" si="2"/>
        <v>82932.390719708303</v>
      </c>
      <c r="J57" s="76">
        <f>I57*100/I$58</f>
        <v>36.859253659127781</v>
      </c>
      <c r="K57" s="63" t="s">
        <v>46</v>
      </c>
      <c r="L57" s="63"/>
      <c r="M57" s="63"/>
      <c r="N57" s="63"/>
    </row>
    <row r="58" spans="1:19" x14ac:dyDescent="0.2">
      <c r="A58" s="48"/>
      <c r="B58" s="48" t="s">
        <v>47</v>
      </c>
      <c r="C58" s="49">
        <f>SUM(C42,C46,C50,C54)</f>
        <v>126624.74910446923</v>
      </c>
      <c r="D58" s="49">
        <f t="shared" si="3"/>
        <v>130220.6112266508</v>
      </c>
      <c r="E58" s="49">
        <f t="shared" si="3"/>
        <v>147921.51091817251</v>
      </c>
      <c r="F58" s="49">
        <f t="shared" si="3"/>
        <v>169565.79772336612</v>
      </c>
      <c r="G58" s="49">
        <f t="shared" si="3"/>
        <v>180520.41325116839</v>
      </c>
      <c r="H58" s="59">
        <f t="shared" si="2"/>
        <v>187578.9095192301</v>
      </c>
      <c r="I58" s="59">
        <f t="shared" si="2"/>
        <v>224997.47685252174</v>
      </c>
      <c r="K58" t="s">
        <v>47</v>
      </c>
    </row>
    <row r="61" spans="1:19" x14ac:dyDescent="0.2">
      <c r="A61" s="1"/>
    </row>
    <row r="62" spans="1:19" x14ac:dyDescent="0.2">
      <c r="A62" s="155"/>
      <c r="B62" s="51">
        <f>B1</f>
        <v>2003</v>
      </c>
      <c r="C62" s="51">
        <f>H1</f>
        <v>2005</v>
      </c>
      <c r="D62" s="51">
        <f>N1</f>
        <v>2007</v>
      </c>
      <c r="E62" s="51">
        <f>T1</f>
        <v>2009</v>
      </c>
      <c r="F62" s="51">
        <v>2011</v>
      </c>
      <c r="G62" s="51">
        <v>2013</v>
      </c>
      <c r="H62" s="51"/>
      <c r="I62" s="51">
        <v>2019</v>
      </c>
    </row>
    <row r="63" spans="1:19" x14ac:dyDescent="0.2">
      <c r="A63" s="119" t="str">
        <f t="shared" ref="A63:A91" si="4">A4</f>
        <v>Prenatal</v>
      </c>
      <c r="B63" s="56">
        <f t="shared" ref="B63:B91" si="5">F4</f>
        <v>1222.8395510779189</v>
      </c>
      <c r="C63" s="56">
        <f t="shared" ref="C63:C91" si="6">L4</f>
        <v>1448.1835151890632</v>
      </c>
      <c r="D63" s="56">
        <f t="shared" ref="D63:D91" si="7">R4</f>
        <v>1774.5909529905941</v>
      </c>
      <c r="E63" s="56">
        <f t="shared" ref="E63:E91" si="8">X4</f>
        <v>2059.6868425788402</v>
      </c>
      <c r="F63" s="56">
        <f>AD4</f>
        <v>2314.4322294373042</v>
      </c>
      <c r="G63" s="59">
        <f>AJ4</f>
        <v>2486.9980881993056</v>
      </c>
      <c r="H63" s="59"/>
      <c r="I63" s="59">
        <f t="shared" ref="I63:I91" si="9">AV4</f>
        <v>2885.496568824386</v>
      </c>
    </row>
    <row r="64" spans="1:19" x14ac:dyDescent="0.2">
      <c r="A64" s="115">
        <f t="shared" si="4"/>
        <v>0</v>
      </c>
      <c r="B64" s="58">
        <f t="shared" si="5"/>
        <v>5887.4701483200088</v>
      </c>
      <c r="C64" s="58">
        <f t="shared" si="6"/>
        <v>6534.83832067805</v>
      </c>
      <c r="D64" s="58">
        <f t="shared" si="7"/>
        <v>8129.8879850531557</v>
      </c>
      <c r="E64" s="58">
        <f t="shared" si="8"/>
        <v>9576.4223947642313</v>
      </c>
      <c r="F64" s="58">
        <f t="shared" ref="F64:F91" si="10">AD5</f>
        <v>10439.076574985445</v>
      </c>
      <c r="G64" s="58">
        <f t="shared" ref="G64:G91" si="11">AJ5</f>
        <v>11000.341051293779</v>
      </c>
      <c r="H64" s="58"/>
      <c r="I64" s="58">
        <f t="shared" si="9"/>
        <v>14319.989024280771</v>
      </c>
    </row>
    <row r="65" spans="1:9" x14ac:dyDescent="0.2">
      <c r="A65" s="119">
        <f t="shared" si="4"/>
        <v>1</v>
      </c>
      <c r="B65" s="56">
        <f t="shared" si="5"/>
        <v>3432.164392679701</v>
      </c>
      <c r="C65" s="56">
        <f t="shared" si="6"/>
        <v>3612.4803377494686</v>
      </c>
      <c r="D65" s="56">
        <f t="shared" si="7"/>
        <v>4234.8258023416402</v>
      </c>
      <c r="E65" s="56">
        <f t="shared" si="8"/>
        <v>4868.5040904911875</v>
      </c>
      <c r="F65" s="56">
        <f t="shared" si="10"/>
        <v>5112.4292278721332</v>
      </c>
      <c r="G65" s="59">
        <f t="shared" si="11"/>
        <v>6014.1387635833762</v>
      </c>
      <c r="H65" s="59"/>
      <c r="I65" s="59">
        <f t="shared" si="9"/>
        <v>8091.6643158054258</v>
      </c>
    </row>
    <row r="66" spans="1:9" x14ac:dyDescent="0.2">
      <c r="A66" s="115">
        <f t="shared" si="4"/>
        <v>2</v>
      </c>
      <c r="B66" s="58">
        <f t="shared" si="5"/>
        <v>3647.0243915699793</v>
      </c>
      <c r="C66" s="58">
        <f t="shared" si="6"/>
        <v>4043.2945212827153</v>
      </c>
      <c r="D66" s="58">
        <f t="shared" si="7"/>
        <v>4623.34273504868</v>
      </c>
      <c r="E66" s="58">
        <f t="shared" si="8"/>
        <v>5339.2670628288797</v>
      </c>
      <c r="F66" s="58">
        <f t="shared" si="10"/>
        <v>5805.2605824838192</v>
      </c>
      <c r="G66" s="58">
        <f t="shared" si="11"/>
        <v>6766.6364630875787</v>
      </c>
      <c r="H66" s="58"/>
      <c r="I66" s="58">
        <f t="shared" si="9"/>
        <v>8932.2366451455855</v>
      </c>
    </row>
    <row r="67" spans="1:9" x14ac:dyDescent="0.2">
      <c r="A67" s="119">
        <f t="shared" si="4"/>
        <v>3</v>
      </c>
      <c r="B67" s="56">
        <f t="shared" si="5"/>
        <v>5184.7543287100561</v>
      </c>
      <c r="C67" s="56">
        <f t="shared" si="6"/>
        <v>5373.2700163976115</v>
      </c>
      <c r="D67" s="56">
        <f t="shared" si="7"/>
        <v>6365.3324393442263</v>
      </c>
      <c r="E67" s="56">
        <f t="shared" si="8"/>
        <v>7359.7972209313821</v>
      </c>
      <c r="F67" s="56">
        <f t="shared" si="10"/>
        <v>8142.2615437777085</v>
      </c>
      <c r="G67" s="59">
        <f t="shared" si="11"/>
        <v>8352.151938449515</v>
      </c>
      <c r="H67" s="59"/>
      <c r="I67" s="59">
        <f t="shared" si="9"/>
        <v>10510.333091679486</v>
      </c>
    </row>
    <row r="68" spans="1:9" x14ac:dyDescent="0.2">
      <c r="A68" s="115">
        <f t="shared" si="4"/>
        <v>4</v>
      </c>
      <c r="B68" s="58">
        <f t="shared" si="5"/>
        <v>5705.1635177440676</v>
      </c>
      <c r="C68" s="58">
        <f t="shared" si="6"/>
        <v>5888.9968576387964</v>
      </c>
      <c r="D68" s="58">
        <f t="shared" si="7"/>
        <v>6972.7510883149444</v>
      </c>
      <c r="E68" s="58">
        <f t="shared" si="8"/>
        <v>8019.4875772707683</v>
      </c>
      <c r="F68" s="58">
        <f t="shared" si="10"/>
        <v>9177.4609820748774</v>
      </c>
      <c r="G68" s="58">
        <f t="shared" si="11"/>
        <v>8488.8298725663208</v>
      </c>
      <c r="H68" s="58"/>
      <c r="I68" s="58">
        <f t="shared" si="9"/>
        <v>10778.356994069713</v>
      </c>
    </row>
    <row r="69" spans="1:9" x14ac:dyDescent="0.2">
      <c r="A69" s="119">
        <f t="shared" si="4"/>
        <v>5</v>
      </c>
      <c r="B69" s="56">
        <f t="shared" si="5"/>
        <v>6271.6987498718909</v>
      </c>
      <c r="C69" s="56">
        <f t="shared" si="6"/>
        <v>5952.2306846552601</v>
      </c>
      <c r="D69" s="56">
        <f t="shared" si="7"/>
        <v>6961.8637038357729</v>
      </c>
      <c r="E69" s="56">
        <f t="shared" si="8"/>
        <v>7978.6276372829734</v>
      </c>
      <c r="F69" s="56">
        <f t="shared" si="10"/>
        <v>8887.0069857819435</v>
      </c>
      <c r="G69" s="59">
        <f t="shared" si="11"/>
        <v>8860.5195171571067</v>
      </c>
      <c r="H69" s="59"/>
      <c r="I69" s="59">
        <f t="shared" si="9"/>
        <v>11331.629108582149</v>
      </c>
    </row>
    <row r="70" spans="1:9" x14ac:dyDescent="0.2">
      <c r="A70" s="115">
        <f t="shared" si="4"/>
        <v>6</v>
      </c>
      <c r="B70" s="58">
        <f t="shared" si="5"/>
        <v>7070.5752514718461</v>
      </c>
      <c r="C70" s="58">
        <f t="shared" si="6"/>
        <v>7226.5417135184953</v>
      </c>
      <c r="D70" s="58">
        <f t="shared" si="7"/>
        <v>8275.5853471648679</v>
      </c>
      <c r="E70" s="58">
        <f t="shared" si="8"/>
        <v>9177.6451793025262</v>
      </c>
      <c r="F70" s="58">
        <f t="shared" si="10"/>
        <v>10078.212291514039</v>
      </c>
      <c r="G70" s="58">
        <f t="shared" si="11"/>
        <v>10434.112241124858</v>
      </c>
      <c r="H70" s="58"/>
      <c r="I70" s="58">
        <f t="shared" si="9"/>
        <v>12619.700162104522</v>
      </c>
    </row>
    <row r="71" spans="1:9" x14ac:dyDescent="0.2">
      <c r="A71" s="119">
        <f t="shared" si="4"/>
        <v>7</v>
      </c>
      <c r="B71" s="56">
        <f t="shared" si="5"/>
        <v>7552.2099581859247</v>
      </c>
      <c r="C71" s="56">
        <f t="shared" si="6"/>
        <v>7943.6002657975341</v>
      </c>
      <c r="D71" s="56">
        <f t="shared" si="7"/>
        <v>9040.2959831011067</v>
      </c>
      <c r="E71" s="56">
        <f t="shared" si="8"/>
        <v>10111.809032628888</v>
      </c>
      <c r="F71" s="56">
        <f t="shared" si="10"/>
        <v>10802.412656608805</v>
      </c>
      <c r="G71" s="59">
        <f t="shared" si="11"/>
        <v>11331.173275399853</v>
      </c>
      <c r="H71" s="59"/>
      <c r="I71" s="59">
        <f t="shared" si="9"/>
        <v>13362.686869685658</v>
      </c>
    </row>
    <row r="72" spans="1:9" x14ac:dyDescent="0.2">
      <c r="A72" s="115">
        <f t="shared" si="4"/>
        <v>8</v>
      </c>
      <c r="B72" s="58">
        <f t="shared" si="5"/>
        <v>7521.1258411697927</v>
      </c>
      <c r="C72" s="58">
        <f t="shared" si="6"/>
        <v>7910.8419038708453</v>
      </c>
      <c r="D72" s="58">
        <f t="shared" si="7"/>
        <v>9100.0266176008136</v>
      </c>
      <c r="E72" s="58">
        <f t="shared" si="8"/>
        <v>10105.521821477811</v>
      </c>
      <c r="F72" s="58">
        <f t="shared" si="10"/>
        <v>10643.990328865268</v>
      </c>
      <c r="G72" s="58">
        <f t="shared" si="11"/>
        <v>11125.640158321901</v>
      </c>
      <c r="H72" s="58"/>
      <c r="I72" s="58">
        <f t="shared" si="9"/>
        <v>13306.107552087033</v>
      </c>
    </row>
    <row r="73" spans="1:9" x14ac:dyDescent="0.2">
      <c r="A73" s="119">
        <f t="shared" si="4"/>
        <v>9</v>
      </c>
      <c r="B73" s="56">
        <f t="shared" si="5"/>
        <v>7489.9113478449744</v>
      </c>
      <c r="C73" s="56">
        <f t="shared" si="6"/>
        <v>7779.7524177666701</v>
      </c>
      <c r="D73" s="56">
        <f t="shared" si="7"/>
        <v>8969.5238137091019</v>
      </c>
      <c r="E73" s="56">
        <f t="shared" si="8"/>
        <v>9954.7902647661194</v>
      </c>
      <c r="F73" s="56">
        <f t="shared" si="10"/>
        <v>10517.528145467541</v>
      </c>
      <c r="G73" s="59">
        <f t="shared" si="11"/>
        <v>10958.290119281482</v>
      </c>
      <c r="H73" s="59"/>
      <c r="I73" s="59">
        <f t="shared" si="9"/>
        <v>12845.352309878657</v>
      </c>
    </row>
    <row r="74" spans="1:9" x14ac:dyDescent="0.2">
      <c r="A74" s="115">
        <f t="shared" si="4"/>
        <v>10</v>
      </c>
      <c r="B74" s="58">
        <f t="shared" si="5"/>
        <v>7446.3387066543428</v>
      </c>
      <c r="C74" s="58">
        <f t="shared" si="6"/>
        <v>7744.7355779223099</v>
      </c>
      <c r="D74" s="58">
        <f t="shared" si="7"/>
        <v>8908.4244766718821</v>
      </c>
      <c r="E74" s="58">
        <f t="shared" si="8"/>
        <v>9915.88318490436</v>
      </c>
      <c r="F74" s="58">
        <f t="shared" si="10"/>
        <v>10475.872835409973</v>
      </c>
      <c r="G74" s="58">
        <f t="shared" si="11"/>
        <v>10924.782807647714</v>
      </c>
      <c r="H74" s="58"/>
      <c r="I74" s="58">
        <f t="shared" si="9"/>
        <v>12867.586904268006</v>
      </c>
    </row>
    <row r="75" spans="1:9" x14ac:dyDescent="0.2">
      <c r="A75" s="119">
        <f t="shared" si="4"/>
        <v>11</v>
      </c>
      <c r="B75" s="56">
        <f t="shared" si="5"/>
        <v>7799.664292086155</v>
      </c>
      <c r="C75" s="56">
        <f t="shared" si="6"/>
        <v>7945.6573804253585</v>
      </c>
      <c r="D75" s="56">
        <f t="shared" si="7"/>
        <v>9131.3597949614996</v>
      </c>
      <c r="E75" s="56">
        <f t="shared" si="8"/>
        <v>10238.823442163437</v>
      </c>
      <c r="F75" s="56">
        <f t="shared" si="10"/>
        <v>10729.374769868338</v>
      </c>
      <c r="G75" s="59">
        <f t="shared" si="11"/>
        <v>11303.666266603623</v>
      </c>
      <c r="H75" s="59"/>
      <c r="I75" s="59">
        <f t="shared" si="9"/>
        <v>13099.443155226443</v>
      </c>
    </row>
    <row r="76" spans="1:9" x14ac:dyDescent="0.2">
      <c r="A76" s="115">
        <f t="shared" si="4"/>
        <v>12</v>
      </c>
      <c r="B76" s="58">
        <f t="shared" si="5"/>
        <v>8306.0760974996247</v>
      </c>
      <c r="C76" s="58">
        <f t="shared" si="6"/>
        <v>8485.9804203496169</v>
      </c>
      <c r="D76" s="58">
        <f t="shared" si="7"/>
        <v>9728.3418415577453</v>
      </c>
      <c r="E76" s="58">
        <f t="shared" si="8"/>
        <v>10958.380387396057</v>
      </c>
      <c r="F76" s="58">
        <f t="shared" si="10"/>
        <v>11243.678753912434</v>
      </c>
      <c r="G76" s="58">
        <f t="shared" si="11"/>
        <v>11831.796308124181</v>
      </c>
      <c r="H76" s="58"/>
      <c r="I76" s="58">
        <f t="shared" si="9"/>
        <v>13638.250605306557</v>
      </c>
    </row>
    <row r="77" spans="1:9" x14ac:dyDescent="0.2">
      <c r="A77" s="119">
        <f t="shared" si="4"/>
        <v>13</v>
      </c>
      <c r="B77" s="56">
        <f t="shared" si="5"/>
        <v>8970.9898130060483</v>
      </c>
      <c r="C77" s="56">
        <f t="shared" si="6"/>
        <v>9102.0264890920444</v>
      </c>
      <c r="D77" s="56">
        <f t="shared" si="7"/>
        <v>10350.616923630396</v>
      </c>
      <c r="E77" s="56">
        <f t="shared" si="8"/>
        <v>11580.10264288643</v>
      </c>
      <c r="F77" s="56">
        <f t="shared" si="10"/>
        <v>12231.430946989198</v>
      </c>
      <c r="G77" s="59">
        <f t="shared" si="11"/>
        <v>12375.154507072182</v>
      </c>
      <c r="H77" s="59"/>
      <c r="I77" s="59">
        <f t="shared" si="9"/>
        <v>14099.104380904446</v>
      </c>
    </row>
    <row r="78" spans="1:9" x14ac:dyDescent="0.2">
      <c r="A78" s="115">
        <f t="shared" si="4"/>
        <v>14</v>
      </c>
      <c r="B78" s="58">
        <f t="shared" si="5"/>
        <v>8996.0408060811551</v>
      </c>
      <c r="C78" s="58">
        <f t="shared" si="6"/>
        <v>9078.9594975989457</v>
      </c>
      <c r="D78" s="58">
        <f t="shared" si="7"/>
        <v>10379.50744698157</v>
      </c>
      <c r="E78" s="58">
        <f t="shared" si="8"/>
        <v>11607.253043536459</v>
      </c>
      <c r="F78" s="58">
        <f t="shared" si="10"/>
        <v>12014.056530861541</v>
      </c>
      <c r="G78" s="58">
        <f t="shared" si="11"/>
        <v>12366.588062371049</v>
      </c>
      <c r="H78" s="58"/>
      <c r="I78" s="58">
        <f t="shared" si="9"/>
        <v>14114.293143777284</v>
      </c>
    </row>
    <row r="79" spans="1:9" x14ac:dyDescent="0.2">
      <c r="A79" s="119">
        <f t="shared" si="4"/>
        <v>15</v>
      </c>
      <c r="B79" s="56">
        <f t="shared" si="5"/>
        <v>8880.4118335223866</v>
      </c>
      <c r="C79" s="56">
        <f t="shared" si="6"/>
        <v>8942.2612781716762</v>
      </c>
      <c r="D79" s="56">
        <f t="shared" si="7"/>
        <v>10182.052435230195</v>
      </c>
      <c r="E79" s="56">
        <f t="shared" si="8"/>
        <v>11427.457124174411</v>
      </c>
      <c r="F79" s="56">
        <f t="shared" si="10"/>
        <v>11878.778370530703</v>
      </c>
      <c r="G79" s="59">
        <f t="shared" si="11"/>
        <v>12302.440188450773</v>
      </c>
      <c r="H79" s="59"/>
      <c r="I79" s="59">
        <f t="shared" si="9"/>
        <v>14092.450256977483</v>
      </c>
    </row>
    <row r="80" spans="1:9" x14ac:dyDescent="0.2">
      <c r="A80" s="115">
        <f t="shared" si="4"/>
        <v>16</v>
      </c>
      <c r="B80" s="58">
        <f t="shared" si="5"/>
        <v>8509.6225955393184</v>
      </c>
      <c r="C80" s="58">
        <f t="shared" si="6"/>
        <v>8580.9167961117982</v>
      </c>
      <c r="D80" s="58">
        <f t="shared" si="7"/>
        <v>9775.9658177979054</v>
      </c>
      <c r="E80" s="58">
        <f t="shared" si="8"/>
        <v>10990.543524947079</v>
      </c>
      <c r="F80" s="58">
        <f t="shared" si="10"/>
        <v>11474.003878206058</v>
      </c>
      <c r="G80" s="58">
        <f t="shared" si="11"/>
        <v>11793.712019902223</v>
      </c>
      <c r="H80" s="58"/>
      <c r="I80" s="58">
        <f t="shared" si="9"/>
        <v>13661.197486461455</v>
      </c>
    </row>
    <row r="81" spans="1:9" x14ac:dyDescent="0.2">
      <c r="A81" s="119">
        <f t="shared" si="4"/>
        <v>17</v>
      </c>
      <c r="B81" s="56">
        <f t="shared" si="5"/>
        <v>7953.5070325119586</v>
      </c>
      <c r="C81" s="56">
        <f t="shared" si="6"/>
        <v>8074.2267476236057</v>
      </c>
      <c r="D81" s="56">
        <f t="shared" si="7"/>
        <v>9188.2636085982886</v>
      </c>
      <c r="E81" s="56">
        <f t="shared" si="8"/>
        <v>10355.482091613154</v>
      </c>
      <c r="F81" s="56">
        <f t="shared" si="10"/>
        <v>10867.577845958594</v>
      </c>
      <c r="G81" s="59">
        <f t="shared" si="11"/>
        <v>11348.935958792608</v>
      </c>
      <c r="H81" s="59"/>
      <c r="I81" s="59">
        <f t="shared" si="9"/>
        <v>13316.955386817051</v>
      </c>
    </row>
    <row r="82" spans="1:9" x14ac:dyDescent="0.2">
      <c r="A82" s="115">
        <f t="shared" si="4"/>
        <v>18</v>
      </c>
      <c r="B82" s="58">
        <f t="shared" si="5"/>
        <v>6596.0965737677561</v>
      </c>
      <c r="C82" s="58">
        <f t="shared" si="6"/>
        <v>6347.1603690689999</v>
      </c>
      <c r="D82" s="58">
        <f t="shared" si="7"/>
        <v>7176.1846509628476</v>
      </c>
      <c r="E82" s="58">
        <f t="shared" si="8"/>
        <v>7966.263972544466</v>
      </c>
      <c r="F82" s="58">
        <f t="shared" si="10"/>
        <v>8367.0798141833748</v>
      </c>
      <c r="G82" s="58">
        <f t="shared" si="11"/>
        <v>9099.597795453039</v>
      </c>
      <c r="H82" s="58"/>
      <c r="I82" s="58">
        <f t="shared" si="9"/>
        <v>10423.433802647487</v>
      </c>
    </row>
    <row r="83" spans="1:9" x14ac:dyDescent="0.2">
      <c r="A83" s="119">
        <f t="shared" si="4"/>
        <v>19</v>
      </c>
      <c r="B83" s="56">
        <f t="shared" si="5"/>
        <v>4990.9013899783895</v>
      </c>
      <c r="C83" s="56">
        <f t="shared" si="6"/>
        <v>5021.6680567352669</v>
      </c>
      <c r="D83" s="56">
        <f t="shared" si="7"/>
        <v>5650.5823537190709</v>
      </c>
      <c r="E83" s="56">
        <f t="shared" si="8"/>
        <v>6297.6594734980772</v>
      </c>
      <c r="F83" s="56">
        <f t="shared" si="10"/>
        <v>6578.3340651152694</v>
      </c>
      <c r="G83" s="59">
        <f t="shared" si="11"/>
        <v>7351.8514097781335</v>
      </c>
      <c r="H83" s="59"/>
      <c r="I83" s="59">
        <f t="shared" si="9"/>
        <v>8167.4311696909881</v>
      </c>
    </row>
    <row r="84" spans="1:9" x14ac:dyDescent="0.2">
      <c r="A84" s="115">
        <f t="shared" si="4"/>
        <v>20</v>
      </c>
      <c r="B84" s="58">
        <f t="shared" si="5"/>
        <v>4089.3951759161173</v>
      </c>
      <c r="C84" s="58">
        <f t="shared" si="6"/>
        <v>4437.9009305059735</v>
      </c>
      <c r="D84" s="58">
        <f t="shared" si="7"/>
        <v>4940.1644020342001</v>
      </c>
      <c r="E84" s="58">
        <f t="shared" si="8"/>
        <v>5536.6799705616286</v>
      </c>
      <c r="F84" s="58">
        <f t="shared" si="10"/>
        <v>5740.0037862376266</v>
      </c>
      <c r="G84" s="58">
        <f t="shared" si="11"/>
        <v>6544.459560075722</v>
      </c>
      <c r="H84" s="58"/>
      <c r="I84" s="58">
        <f t="shared" si="9"/>
        <v>7103.2553637633482</v>
      </c>
    </row>
    <row r="85" spans="1:9" x14ac:dyDescent="0.2">
      <c r="A85" s="119">
        <f t="shared" si="4"/>
        <v>21</v>
      </c>
      <c r="B85" s="56">
        <f t="shared" si="5"/>
        <v>3588.7328219459555</v>
      </c>
      <c r="C85" s="56">
        <f t="shared" si="6"/>
        <v>4104.1856016966522</v>
      </c>
      <c r="D85" s="56">
        <f t="shared" si="7"/>
        <v>4572.7331007596013</v>
      </c>
      <c r="E85" s="56">
        <f t="shared" si="8"/>
        <v>5087.7969423788763</v>
      </c>
      <c r="F85" s="56">
        <f t="shared" si="10"/>
        <v>5263.5844912125967</v>
      </c>
      <c r="G85" s="59">
        <f t="shared" si="11"/>
        <v>6083.1901581812363</v>
      </c>
      <c r="H85" s="59"/>
      <c r="I85" s="59">
        <f t="shared" si="9"/>
        <v>6563.0230201701224</v>
      </c>
    </row>
    <row r="86" spans="1:9" x14ac:dyDescent="0.2">
      <c r="A86" s="115">
        <f t="shared" si="4"/>
        <v>22</v>
      </c>
      <c r="B86" s="58">
        <f t="shared" si="5"/>
        <v>3116.9064390906742</v>
      </c>
      <c r="C86" s="58">
        <f t="shared" si="6"/>
        <v>3613.305159546755</v>
      </c>
      <c r="D86" s="58">
        <f t="shared" si="7"/>
        <v>4098.5827837802562</v>
      </c>
      <c r="E86" s="58">
        <f t="shared" si="8"/>
        <v>4382.7775616835861</v>
      </c>
      <c r="F86" s="58">
        <f t="shared" si="10"/>
        <v>4641.3594131079917</v>
      </c>
      <c r="G86" s="58">
        <f t="shared" si="11"/>
        <v>5298.3713854593734</v>
      </c>
      <c r="H86" s="58"/>
      <c r="I86" s="58">
        <f t="shared" si="9"/>
        <v>5815.1836728523476</v>
      </c>
    </row>
    <row r="87" spans="1:9" x14ac:dyDescent="0.2">
      <c r="A87" s="119">
        <f t="shared" si="4"/>
        <v>23</v>
      </c>
      <c r="B87" s="56">
        <f t="shared" si="5"/>
        <v>2586.6947510456998</v>
      </c>
      <c r="C87" s="56">
        <f t="shared" si="6"/>
        <v>2971.7181877065063</v>
      </c>
      <c r="D87" s="56">
        <f t="shared" si="7"/>
        <v>3358.955349672643</v>
      </c>
      <c r="E87" s="56">
        <f t="shared" si="8"/>
        <v>3653.4736819207415</v>
      </c>
      <c r="F87" s="56">
        <f t="shared" si="10"/>
        <v>3893.7156807722922</v>
      </c>
      <c r="G87" s="59">
        <f t="shared" si="11"/>
        <v>4433.8466977674198</v>
      </c>
      <c r="H87" s="59"/>
      <c r="I87" s="59">
        <f t="shared" si="9"/>
        <v>4984.2685985547532</v>
      </c>
    </row>
    <row r="88" spans="1:9" x14ac:dyDescent="0.2">
      <c r="A88" s="115">
        <f t="shared" si="4"/>
        <v>24</v>
      </c>
      <c r="B88" s="58">
        <f t="shared" si="5"/>
        <v>2141.6862340808357</v>
      </c>
      <c r="C88" s="58">
        <f t="shared" si="6"/>
        <v>2421.4949046175939</v>
      </c>
      <c r="D88" s="58">
        <f t="shared" si="7"/>
        <v>2746.2441475932619</v>
      </c>
      <c r="E88" s="58">
        <f t="shared" si="8"/>
        <v>2974.8559781093982</v>
      </c>
      <c r="F88" s="58">
        <f t="shared" si="10"/>
        <v>3143.3591482791189</v>
      </c>
      <c r="G88" s="58">
        <f t="shared" si="11"/>
        <v>3590.6240014880996</v>
      </c>
      <c r="H88" s="58"/>
      <c r="I88" s="58">
        <f t="shared" si="9"/>
        <v>4073.6520673216828</v>
      </c>
    </row>
    <row r="89" spans="1:9" x14ac:dyDescent="0.2">
      <c r="A89" s="119">
        <f t="shared" si="4"/>
        <v>25</v>
      </c>
      <c r="B89" s="56">
        <f t="shared" si="5"/>
        <v>1673.1491755213776</v>
      </c>
      <c r="C89" s="56">
        <f t="shared" si="6"/>
        <v>1760.8534913543233</v>
      </c>
      <c r="D89" s="56">
        <f t="shared" si="7"/>
        <v>1995.6112584265625</v>
      </c>
      <c r="E89" s="56">
        <f t="shared" si="8"/>
        <v>2135.9588116440259</v>
      </c>
      <c r="F89" s="56">
        <f t="shared" si="10"/>
        <v>2277.5620584425114</v>
      </c>
      <c r="G89" s="59">
        <f t="shared" si="11"/>
        <v>2620.6657567106759</v>
      </c>
      <c r="H89" s="59"/>
      <c r="I89" s="59">
        <f t="shared" si="9"/>
        <v>3084.0156633008519</v>
      </c>
    </row>
    <row r="90" spans="1:9" x14ac:dyDescent="0.2">
      <c r="A90" s="115">
        <f t="shared" si="4"/>
        <v>26</v>
      </c>
      <c r="B90" s="58">
        <f t="shared" si="5"/>
        <v>1357.3542737382011</v>
      </c>
      <c r="C90" s="58">
        <f t="shared" si="6"/>
        <v>1357.1542121658292</v>
      </c>
      <c r="D90" s="58">
        <f t="shared" si="7"/>
        <v>1526.1652608651509</v>
      </c>
      <c r="E90" s="58">
        <f t="shared" si="8"/>
        <v>1571.7418268027416</v>
      </c>
      <c r="F90" s="58">
        <f t="shared" si="10"/>
        <v>1773.7192146472105</v>
      </c>
      <c r="G90" s="58">
        <f t="shared" si="11"/>
        <v>1893.0263939629294</v>
      </c>
      <c r="H90" s="58"/>
      <c r="I90" s="58">
        <f t="shared" si="9"/>
        <v>2333.8225093616966</v>
      </c>
    </row>
    <row r="91" spans="1:9" x14ac:dyDescent="0.2">
      <c r="A91" s="119">
        <f t="shared" si="4"/>
        <v>27</v>
      </c>
      <c r="B91" s="56">
        <f t="shared" si="5"/>
        <v>1058.8170580338053</v>
      </c>
      <c r="C91" s="56">
        <f t="shared" si="6"/>
        <v>990.61709316098813</v>
      </c>
      <c r="D91" s="56">
        <f t="shared" si="7"/>
        <v>1133.1602555379429</v>
      </c>
      <c r="E91" s="56">
        <f t="shared" si="8"/>
        <v>1197.1892890345794</v>
      </c>
      <c r="F91" s="56">
        <f t="shared" si="10"/>
        <v>1283.4600767817622</v>
      </c>
      <c r="G91" s="59">
        <f t="shared" si="11"/>
        <v>1457.4722262239884</v>
      </c>
      <c r="H91" s="59"/>
      <c r="I91" s="59">
        <f t="shared" si="9"/>
        <v>1890.3410389862727</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AV131"/>
  <sheetViews>
    <sheetView showGridLines="0" topLeftCell="X1" zoomScale="70" zoomScaleNormal="70" workbookViewId="0">
      <selection activeCell="AU44" sqref="AU44"/>
    </sheetView>
  </sheetViews>
  <sheetFormatPr defaultColWidth="9.140625" defaultRowHeight="12.75" x14ac:dyDescent="0.2"/>
  <cols>
    <col min="1" max="1" width="10.42578125" style="2" customWidth="1"/>
    <col min="2" max="2" width="7.85546875" style="2" customWidth="1"/>
    <col min="3" max="8" width="9.140625" style="2"/>
    <col min="9" max="18" width="7.85546875" style="2" customWidth="1"/>
    <col min="19" max="19" width="9.140625" style="121"/>
    <col min="20" max="24" width="7.85546875" style="2" customWidth="1"/>
    <col min="25" max="25" width="9.140625" style="2"/>
    <col min="26" max="30" width="9.140625" style="1"/>
    <col min="31" max="31" width="9.140625" style="2"/>
    <col min="32" max="36" width="9.140625" style="1"/>
    <col min="37" max="37" width="9" style="2" customWidth="1"/>
    <col min="38" max="42" width="8.7109375" hidden="1" customWidth="1"/>
    <col min="43" max="16384" width="9.140625" style="2"/>
  </cols>
  <sheetData>
    <row r="1" spans="1:48"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E1" s="121"/>
      <c r="AF1" s="1">
        <v>2013</v>
      </c>
      <c r="AL1" s="1" t="s">
        <v>62</v>
      </c>
      <c r="AM1" s="1"/>
      <c r="AN1" s="1"/>
      <c r="AO1" s="1"/>
      <c r="AP1" s="1"/>
      <c r="AR1" s="1">
        <v>2019</v>
      </c>
      <c r="AS1" s="1"/>
      <c r="AT1" s="1"/>
      <c r="AU1" s="1"/>
      <c r="AV1" s="1"/>
    </row>
    <row r="2" spans="1:48" ht="13.5" thickBot="1" x14ac:dyDescent="0.25">
      <c r="A2" s="112" t="s">
        <v>11</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89" t="s">
        <v>0</v>
      </c>
      <c r="AG3" s="89" t="s">
        <v>1</v>
      </c>
      <c r="AH3" s="89" t="s">
        <v>42</v>
      </c>
      <c r="AI3" s="89" t="s">
        <v>3</v>
      </c>
      <c r="AJ3" s="89" t="s">
        <v>39</v>
      </c>
      <c r="AL3" s="79"/>
      <c r="AM3" s="79"/>
      <c r="AN3" s="79"/>
      <c r="AO3" s="79"/>
      <c r="AP3" s="79" t="s">
        <v>63</v>
      </c>
      <c r="AR3" s="89" t="s">
        <v>0</v>
      </c>
      <c r="AS3" s="89" t="s">
        <v>1</v>
      </c>
      <c r="AT3" s="89" t="s">
        <v>42</v>
      </c>
      <c r="AU3" s="89" t="s">
        <v>3</v>
      </c>
      <c r="AV3" s="89" t="s">
        <v>39</v>
      </c>
    </row>
    <row r="4" spans="1:48" x14ac:dyDescent="0.2">
      <c r="A4" s="40" t="s">
        <v>40</v>
      </c>
      <c r="B4" s="41">
        <v>0</v>
      </c>
      <c r="C4" s="41">
        <v>0</v>
      </c>
      <c r="D4" s="41">
        <v>0</v>
      </c>
      <c r="E4" s="41">
        <v>0</v>
      </c>
      <c r="F4" s="41">
        <f t="shared" ref="F4:F34" si="0">B4+C4+D4+E4</f>
        <v>0</v>
      </c>
      <c r="G4" s="120"/>
      <c r="H4" s="41">
        <v>0</v>
      </c>
      <c r="I4" s="41">
        <v>0</v>
      </c>
      <c r="J4" s="41">
        <v>0</v>
      </c>
      <c r="K4" s="41">
        <v>0</v>
      </c>
      <c r="L4" s="41">
        <f t="shared" ref="L4:L34" si="1">H4+I4+J4+K4</f>
        <v>0</v>
      </c>
      <c r="M4" s="120"/>
      <c r="N4" s="41">
        <v>0</v>
      </c>
      <c r="O4" s="41">
        <v>0</v>
      </c>
      <c r="P4" s="41">
        <v>0</v>
      </c>
      <c r="Q4" s="41">
        <v>0</v>
      </c>
      <c r="R4" s="41">
        <f t="shared" ref="R4:R34" si="2">N4+O4+P4+Q4</f>
        <v>0</v>
      </c>
      <c r="S4" s="111"/>
      <c r="T4" s="41">
        <v>0</v>
      </c>
      <c r="U4" s="41">
        <v>0</v>
      </c>
      <c r="V4" s="41">
        <v>0</v>
      </c>
      <c r="W4" s="41">
        <v>0</v>
      </c>
      <c r="X4" s="41">
        <f t="shared" ref="X4:X34" si="3">T4+U4+V4+W4</f>
        <v>0</v>
      </c>
      <c r="Y4" s="121"/>
      <c r="Z4" s="41">
        <v>1005.951427629557</v>
      </c>
      <c r="AA4" s="41">
        <v>0</v>
      </c>
      <c r="AB4" s="41">
        <v>0</v>
      </c>
      <c r="AC4" s="41">
        <v>0</v>
      </c>
      <c r="AD4" s="41">
        <f t="shared" ref="AD4:AD34" si="4">Z4+AA4+AB4+AC4</f>
        <v>1005.951427629557</v>
      </c>
      <c r="AE4" s="121"/>
      <c r="AF4" s="41">
        <v>1159.0510768032616</v>
      </c>
      <c r="AG4" s="41">
        <v>0</v>
      </c>
      <c r="AH4" s="41">
        <v>0</v>
      </c>
      <c r="AI4" s="41">
        <v>0</v>
      </c>
      <c r="AJ4" s="41">
        <f t="shared" ref="AJ4:AJ34" si="5">AF4+AG4+AH4+AI4</f>
        <v>1159.0510768032616</v>
      </c>
      <c r="AL4" s="58"/>
      <c r="AM4" s="58"/>
      <c r="AN4" s="58"/>
      <c r="AO4" s="58"/>
      <c r="AP4" s="58">
        <v>1320.4493453969262</v>
      </c>
      <c r="AR4" s="41">
        <v>1694.7459864882535</v>
      </c>
      <c r="AS4" s="41">
        <v>0</v>
      </c>
      <c r="AT4" s="41">
        <v>0</v>
      </c>
      <c r="AU4" s="41">
        <v>0</v>
      </c>
      <c r="AV4" s="41">
        <v>1694.7459864882535</v>
      </c>
    </row>
    <row r="5" spans="1:48" x14ac:dyDescent="0.2">
      <c r="A5" s="78">
        <v>0</v>
      </c>
      <c r="B5" s="77">
        <v>3610.2376280490098</v>
      </c>
      <c r="C5" s="77">
        <v>410.48688977743626</v>
      </c>
      <c r="D5" s="77">
        <v>571.58460698447902</v>
      </c>
      <c r="E5" s="77">
        <v>0</v>
      </c>
      <c r="F5" s="77">
        <f t="shared" si="0"/>
        <v>4592.3091248109249</v>
      </c>
      <c r="G5" s="120"/>
      <c r="H5" s="77">
        <v>7102.0955131286746</v>
      </c>
      <c r="I5" s="77">
        <v>396.78196693088842</v>
      </c>
      <c r="J5" s="77">
        <v>393.97295343729058</v>
      </c>
      <c r="K5" s="77">
        <v>0</v>
      </c>
      <c r="L5" s="77">
        <f t="shared" si="1"/>
        <v>7892.8504334968538</v>
      </c>
      <c r="M5" s="120"/>
      <c r="N5" s="77">
        <v>7493.6043154114395</v>
      </c>
      <c r="O5" s="77">
        <v>474.12265680821673</v>
      </c>
      <c r="P5" s="77">
        <v>459.28756056507427</v>
      </c>
      <c r="Q5" s="77">
        <v>0</v>
      </c>
      <c r="R5" s="77">
        <f t="shared" si="2"/>
        <v>8427.0145327847313</v>
      </c>
      <c r="S5" s="111"/>
      <c r="T5" s="77">
        <v>8906.7380084724882</v>
      </c>
      <c r="U5" s="77">
        <v>827.19347090719873</v>
      </c>
      <c r="V5" s="77">
        <v>515.37487058167699</v>
      </c>
      <c r="W5" s="77">
        <v>0</v>
      </c>
      <c r="X5" s="77">
        <f t="shared" si="3"/>
        <v>10249.306349961364</v>
      </c>
      <c r="Y5" s="121"/>
      <c r="Z5" s="77">
        <v>8862.3453080495201</v>
      </c>
      <c r="AA5" s="77">
        <v>742.76300833120877</v>
      </c>
      <c r="AB5" s="77">
        <v>529.058255067446</v>
      </c>
      <c r="AC5" s="77">
        <v>0</v>
      </c>
      <c r="AD5" s="77">
        <f t="shared" si="4"/>
        <v>10134.166571448175</v>
      </c>
      <c r="AE5" s="121"/>
      <c r="AF5" s="77">
        <v>8201.1856113547819</v>
      </c>
      <c r="AG5" s="77">
        <v>996.19361054784804</v>
      </c>
      <c r="AH5" s="77">
        <v>548.64220788437217</v>
      </c>
      <c r="AI5" s="77">
        <v>0</v>
      </c>
      <c r="AJ5" s="77">
        <f t="shared" si="5"/>
        <v>9746.0214297870007</v>
      </c>
      <c r="AL5" s="59"/>
      <c r="AM5" s="59"/>
      <c r="AN5" s="59"/>
      <c r="AO5" s="108"/>
      <c r="AP5" s="108">
        <v>10575.003778558734</v>
      </c>
      <c r="AR5" s="77">
        <v>8205.4459055195857</v>
      </c>
      <c r="AS5" s="77">
        <v>1973.3005923298117</v>
      </c>
      <c r="AT5" s="77">
        <v>740.35825195457619</v>
      </c>
      <c r="AU5" s="77">
        <v>0</v>
      </c>
      <c r="AV5" s="77">
        <v>10919.104749803973</v>
      </c>
    </row>
    <row r="6" spans="1:48" x14ac:dyDescent="0.2">
      <c r="A6" s="40">
        <v>1</v>
      </c>
      <c r="B6" s="41">
        <v>2944.987042407568</v>
      </c>
      <c r="C6" s="41">
        <v>725.2333970994938</v>
      </c>
      <c r="D6" s="41">
        <v>571.58460698447902</v>
      </c>
      <c r="E6" s="41">
        <v>0</v>
      </c>
      <c r="F6" s="41">
        <f t="shared" si="0"/>
        <v>4241.8050464915405</v>
      </c>
      <c r="G6" s="120"/>
      <c r="H6" s="41">
        <v>4809.4831379948937</v>
      </c>
      <c r="I6" s="41">
        <v>782.42362165149984</v>
      </c>
      <c r="J6" s="41">
        <v>393.97295343729058</v>
      </c>
      <c r="K6" s="41">
        <v>0</v>
      </c>
      <c r="L6" s="41">
        <f t="shared" si="1"/>
        <v>5985.8797130836847</v>
      </c>
      <c r="M6" s="120"/>
      <c r="N6" s="41">
        <v>4478.3069930614547</v>
      </c>
      <c r="O6" s="41">
        <v>925.55034091021832</v>
      </c>
      <c r="P6" s="41">
        <v>459.28756056507422</v>
      </c>
      <c r="Q6" s="41">
        <v>0</v>
      </c>
      <c r="R6" s="41">
        <f t="shared" si="2"/>
        <v>5863.1448945367474</v>
      </c>
      <c r="S6" s="111"/>
      <c r="T6" s="41">
        <v>5268.5043358323965</v>
      </c>
      <c r="U6" s="41">
        <v>1633.3710147729207</v>
      </c>
      <c r="V6" s="41">
        <v>515.3748705816771</v>
      </c>
      <c r="W6" s="41">
        <v>0</v>
      </c>
      <c r="X6" s="41">
        <f t="shared" si="3"/>
        <v>7417.2502211869942</v>
      </c>
      <c r="Y6" s="121"/>
      <c r="Z6" s="41">
        <v>4652.8001112636484</v>
      </c>
      <c r="AA6" s="41">
        <v>1427.8260372832733</v>
      </c>
      <c r="AB6" s="41">
        <v>529.058255067446</v>
      </c>
      <c r="AC6" s="41">
        <v>0</v>
      </c>
      <c r="AD6" s="41">
        <f t="shared" si="4"/>
        <v>6609.6844036143684</v>
      </c>
      <c r="AE6" s="121"/>
      <c r="AF6" s="41">
        <v>4907.5709765396996</v>
      </c>
      <c r="AG6" s="41">
        <v>3504.8455335112076</v>
      </c>
      <c r="AH6" s="41">
        <v>548.64220788437206</v>
      </c>
      <c r="AI6" s="41">
        <v>0</v>
      </c>
      <c r="AJ6" s="41">
        <f t="shared" si="5"/>
        <v>8961.0587179352788</v>
      </c>
      <c r="AL6" s="58"/>
      <c r="AM6" s="58"/>
      <c r="AN6" s="58"/>
      <c r="AO6" s="58"/>
      <c r="AP6" s="58">
        <v>9526.3812592947124</v>
      </c>
      <c r="AR6" s="41">
        <v>4541.9323405874402</v>
      </c>
      <c r="AS6" s="41">
        <v>4399.3829573196726</v>
      </c>
      <c r="AT6" s="41">
        <v>740.35825195457619</v>
      </c>
      <c r="AU6" s="41">
        <v>0</v>
      </c>
      <c r="AV6" s="41">
        <v>9681.673549861689</v>
      </c>
    </row>
    <row r="7" spans="1:48" x14ac:dyDescent="0.2">
      <c r="A7" s="78">
        <v>2</v>
      </c>
      <c r="B7" s="77">
        <v>2944.987042407568</v>
      </c>
      <c r="C7" s="77">
        <v>844.90887516871715</v>
      </c>
      <c r="D7" s="77">
        <v>571.58460698447902</v>
      </c>
      <c r="E7" s="77">
        <v>0</v>
      </c>
      <c r="F7" s="77">
        <f t="shared" si="0"/>
        <v>4361.480524560764</v>
      </c>
      <c r="G7" s="120"/>
      <c r="H7" s="77">
        <v>4667.9640516621566</v>
      </c>
      <c r="I7" s="77">
        <v>896.61018651177346</v>
      </c>
      <c r="J7" s="77">
        <v>393.97295343729058</v>
      </c>
      <c r="K7" s="77">
        <v>0</v>
      </c>
      <c r="L7" s="77">
        <f t="shared" si="1"/>
        <v>5958.547191611221</v>
      </c>
      <c r="M7" s="120"/>
      <c r="N7" s="77">
        <v>4318.9940861149107</v>
      </c>
      <c r="O7" s="77">
        <v>1048.3134636069817</v>
      </c>
      <c r="P7" s="77">
        <v>459.28756056507427</v>
      </c>
      <c r="Q7" s="77">
        <v>4.3960647594331416E-2</v>
      </c>
      <c r="R7" s="77">
        <f t="shared" si="2"/>
        <v>5826.6390709345615</v>
      </c>
      <c r="S7" s="111"/>
      <c r="T7" s="77">
        <v>5172.9726027992419</v>
      </c>
      <c r="U7" s="77">
        <v>1871.2572480391309</v>
      </c>
      <c r="V7" s="77">
        <v>515.37487058167699</v>
      </c>
      <c r="W7" s="77">
        <v>0</v>
      </c>
      <c r="X7" s="77">
        <f t="shared" si="3"/>
        <v>7559.6047214200498</v>
      </c>
      <c r="Y7" s="121"/>
      <c r="Z7" s="77">
        <v>4571.6695092340733</v>
      </c>
      <c r="AA7" s="77">
        <v>1675.3847583631295</v>
      </c>
      <c r="AB7" s="77">
        <v>529.05825506744588</v>
      </c>
      <c r="AC7" s="77">
        <v>0</v>
      </c>
      <c r="AD7" s="77">
        <f t="shared" si="4"/>
        <v>6776.1125226646491</v>
      </c>
      <c r="AE7" s="121"/>
      <c r="AF7" s="77">
        <v>4907.5709765396987</v>
      </c>
      <c r="AG7" s="77">
        <v>4654.260428082076</v>
      </c>
      <c r="AH7" s="77">
        <v>548.64220788437206</v>
      </c>
      <c r="AI7" s="77">
        <v>0</v>
      </c>
      <c r="AJ7" s="77">
        <f t="shared" si="5"/>
        <v>10110.473612506146</v>
      </c>
      <c r="AL7" s="59"/>
      <c r="AM7" s="59"/>
      <c r="AN7" s="59"/>
      <c r="AO7" s="108"/>
      <c r="AP7" s="108">
        <v>10474.711562123986</v>
      </c>
      <c r="AR7" s="77">
        <v>4541.9323405874402</v>
      </c>
      <c r="AS7" s="77">
        <v>5198.4788151075481</v>
      </c>
      <c r="AT7" s="77">
        <v>740.35825195457619</v>
      </c>
      <c r="AU7" s="77">
        <v>0</v>
      </c>
      <c r="AV7" s="77">
        <v>10480.769407649565</v>
      </c>
    </row>
    <row r="8" spans="1:48" x14ac:dyDescent="0.2">
      <c r="A8" s="40">
        <v>3</v>
      </c>
      <c r="B8" s="41">
        <v>2944.9870424075671</v>
      </c>
      <c r="C8" s="41">
        <v>1139.0114141840168</v>
      </c>
      <c r="D8" s="41">
        <v>571.58460698447914</v>
      </c>
      <c r="E8" s="41">
        <v>0.11625807659842698</v>
      </c>
      <c r="F8" s="41">
        <f t="shared" si="0"/>
        <v>4655.6993216526616</v>
      </c>
      <c r="G8" s="120"/>
      <c r="H8" s="41">
        <v>4667.9640516621557</v>
      </c>
      <c r="I8" s="41">
        <v>2029.8952030223268</v>
      </c>
      <c r="J8" s="41">
        <v>393.97295343729058</v>
      </c>
      <c r="K8" s="41">
        <v>0.10967126173780539</v>
      </c>
      <c r="L8" s="41">
        <f t="shared" si="1"/>
        <v>7091.9418793835121</v>
      </c>
      <c r="M8" s="120"/>
      <c r="N8" s="41">
        <v>4318.9940861149107</v>
      </c>
      <c r="O8" s="41">
        <v>2093.0682112962436</v>
      </c>
      <c r="P8" s="41">
        <v>459.28756056507427</v>
      </c>
      <c r="Q8" s="41">
        <v>0</v>
      </c>
      <c r="R8" s="41">
        <f t="shared" si="2"/>
        <v>6871.3498579762281</v>
      </c>
      <c r="S8" s="111"/>
      <c r="T8" s="41">
        <v>5172.9726027992419</v>
      </c>
      <c r="U8" s="41">
        <v>4464.2882833375379</v>
      </c>
      <c r="V8" s="41">
        <v>515.37487058167699</v>
      </c>
      <c r="W8" s="41">
        <v>0</v>
      </c>
      <c r="X8" s="41">
        <f t="shared" si="3"/>
        <v>10152.635756718457</v>
      </c>
      <c r="Y8" s="121"/>
      <c r="Z8" s="41">
        <v>4571.6695092340733</v>
      </c>
      <c r="AA8" s="41">
        <v>4441.9888764707184</v>
      </c>
      <c r="AB8" s="41">
        <v>529.05825506744588</v>
      </c>
      <c r="AC8" s="41">
        <v>0</v>
      </c>
      <c r="AD8" s="41">
        <f t="shared" si="4"/>
        <v>9542.716640772238</v>
      </c>
      <c r="AE8" s="121"/>
      <c r="AF8" s="41">
        <v>4907.5709765396987</v>
      </c>
      <c r="AG8" s="41">
        <v>4678.3694850319071</v>
      </c>
      <c r="AH8" s="41">
        <v>548.64220788437217</v>
      </c>
      <c r="AI8" s="41">
        <v>0</v>
      </c>
      <c r="AJ8" s="41">
        <f t="shared" si="5"/>
        <v>10134.582669455976</v>
      </c>
      <c r="AL8" s="58"/>
      <c r="AM8" s="58"/>
      <c r="AN8" s="58"/>
      <c r="AO8" s="58"/>
      <c r="AP8" s="58">
        <v>10541.882273360692</v>
      </c>
      <c r="AR8" s="41">
        <v>4541.9323405874402</v>
      </c>
      <c r="AS8" s="41">
        <v>5173.9514316916511</v>
      </c>
      <c r="AT8" s="41">
        <v>740.35825195457619</v>
      </c>
      <c r="AU8" s="41">
        <v>0</v>
      </c>
      <c r="AV8" s="41">
        <v>10456.242024233668</v>
      </c>
    </row>
    <row r="9" spans="1:48" x14ac:dyDescent="0.2">
      <c r="A9" s="78">
        <v>4</v>
      </c>
      <c r="B9" s="77">
        <v>2944.9870424075675</v>
      </c>
      <c r="C9" s="77">
        <v>1748.2576728255885</v>
      </c>
      <c r="D9" s="77">
        <v>571.58460698447902</v>
      </c>
      <c r="E9" s="77">
        <v>80.282087975294985</v>
      </c>
      <c r="F9" s="77">
        <f t="shared" si="0"/>
        <v>5345.1114101929306</v>
      </c>
      <c r="G9" s="120"/>
      <c r="H9" s="77">
        <v>4667.9640516621557</v>
      </c>
      <c r="I9" s="77">
        <v>4282.7348653016734</v>
      </c>
      <c r="J9" s="77">
        <v>393.97295343729058</v>
      </c>
      <c r="K9" s="77">
        <v>84.229317936525234</v>
      </c>
      <c r="L9" s="77">
        <f t="shared" si="1"/>
        <v>9428.9011883376461</v>
      </c>
      <c r="M9" s="120"/>
      <c r="N9" s="77">
        <v>4318.9940861149107</v>
      </c>
      <c r="O9" s="77">
        <v>4859.7884183650767</v>
      </c>
      <c r="P9" s="77">
        <v>459.28756056507427</v>
      </c>
      <c r="Q9" s="77">
        <v>83.832650293235346</v>
      </c>
      <c r="R9" s="77">
        <f t="shared" si="2"/>
        <v>9721.9027153382958</v>
      </c>
      <c r="S9" s="111"/>
      <c r="T9" s="77">
        <v>5172.9726027992428</v>
      </c>
      <c r="U9" s="77">
        <v>7095.4978271962509</v>
      </c>
      <c r="V9" s="77">
        <v>515.3748705816771</v>
      </c>
      <c r="W9" s="77">
        <v>111.1976044473882</v>
      </c>
      <c r="X9" s="77">
        <f t="shared" si="3"/>
        <v>12895.04290502456</v>
      </c>
      <c r="Y9" s="121"/>
      <c r="Z9" s="77">
        <v>4657.980465305388</v>
      </c>
      <c r="AA9" s="77">
        <v>7958.1043366755166</v>
      </c>
      <c r="AB9" s="77">
        <v>529.05825506744588</v>
      </c>
      <c r="AC9" s="77">
        <v>106.56359410307596</v>
      </c>
      <c r="AD9" s="77">
        <f t="shared" si="4"/>
        <v>13251.706651151428</v>
      </c>
      <c r="AE9" s="121"/>
      <c r="AF9" s="77">
        <v>4910.3901918966421</v>
      </c>
      <c r="AG9" s="77">
        <v>3749.9584910467397</v>
      </c>
      <c r="AH9" s="77">
        <v>548.64220788437206</v>
      </c>
      <c r="AI9" s="77">
        <v>103.3310209143024</v>
      </c>
      <c r="AJ9" s="77">
        <f t="shared" si="5"/>
        <v>9312.3219117420558</v>
      </c>
      <c r="AL9" s="108"/>
      <c r="AM9" s="108"/>
      <c r="AN9" s="108"/>
      <c r="AO9" s="108"/>
      <c r="AP9" s="108">
        <v>9657.4850929484037</v>
      </c>
      <c r="AR9" s="77">
        <v>4541.9323405874402</v>
      </c>
      <c r="AS9" s="77">
        <v>5160.2172822528046</v>
      </c>
      <c r="AT9" s="77">
        <v>740.35825195457619</v>
      </c>
      <c r="AU9" s="77">
        <v>106.56298196187046</v>
      </c>
      <c r="AV9" s="77">
        <v>10549.070856756691</v>
      </c>
    </row>
    <row r="10" spans="1:48" x14ac:dyDescent="0.2">
      <c r="A10" s="40">
        <v>5</v>
      </c>
      <c r="B10" s="41">
        <v>1603.0898052894574</v>
      </c>
      <c r="C10" s="41">
        <v>736.13462206611644</v>
      </c>
      <c r="D10" s="41">
        <v>571.58460698447902</v>
      </c>
      <c r="E10" s="41">
        <v>3646.4388531153377</v>
      </c>
      <c r="F10" s="41">
        <f t="shared" si="0"/>
        <v>6557.2478874553908</v>
      </c>
      <c r="G10" s="120"/>
      <c r="H10" s="41">
        <v>3310.537333658604</v>
      </c>
      <c r="I10" s="41">
        <v>1499.9054258120761</v>
      </c>
      <c r="J10" s="41">
        <v>393.97295343729058</v>
      </c>
      <c r="K10" s="41">
        <v>3951.4334274847629</v>
      </c>
      <c r="L10" s="41">
        <f t="shared" si="1"/>
        <v>9155.8491403927346</v>
      </c>
      <c r="M10" s="120"/>
      <c r="N10" s="41">
        <v>3026.6462625162094</v>
      </c>
      <c r="O10" s="41">
        <v>1922.6816698645648</v>
      </c>
      <c r="P10" s="41">
        <v>459.28756056507427</v>
      </c>
      <c r="Q10" s="41">
        <v>4922.8923791899424</v>
      </c>
      <c r="R10" s="41">
        <f t="shared" si="2"/>
        <v>10331.507872135791</v>
      </c>
      <c r="S10" s="111"/>
      <c r="T10" s="41">
        <v>3457.0877862646421</v>
      </c>
      <c r="U10" s="41">
        <v>1902.3550105759577</v>
      </c>
      <c r="V10" s="41">
        <v>515.37487058167699</v>
      </c>
      <c r="W10" s="41">
        <v>6826.9792647829172</v>
      </c>
      <c r="X10" s="41">
        <f t="shared" si="3"/>
        <v>12701.796932205194</v>
      </c>
      <c r="Y10" s="121"/>
      <c r="Z10" s="41">
        <v>3318.4785943386519</v>
      </c>
      <c r="AA10" s="41">
        <v>2052.9065485186566</v>
      </c>
      <c r="AB10" s="41">
        <v>529.05825506744588</v>
      </c>
      <c r="AC10" s="41">
        <v>6988.0800980422709</v>
      </c>
      <c r="AD10" s="41">
        <f t="shared" si="4"/>
        <v>12888.523495967027</v>
      </c>
      <c r="AE10" s="121"/>
      <c r="AF10" s="41">
        <v>3461.8062894138147</v>
      </c>
      <c r="AG10" s="41">
        <v>2293.1697051575657</v>
      </c>
      <c r="AH10" s="41">
        <v>548.64220788437206</v>
      </c>
      <c r="AI10" s="41">
        <v>7302.1692510420762</v>
      </c>
      <c r="AJ10" s="41">
        <f t="shared" si="5"/>
        <v>13605.787453497829</v>
      </c>
      <c r="AL10" s="58"/>
      <c r="AM10" s="58"/>
      <c r="AN10" s="58"/>
      <c r="AO10" s="58"/>
      <c r="AP10" s="58">
        <v>13922.035362127897</v>
      </c>
      <c r="AR10" s="41">
        <v>3155.1034827160197</v>
      </c>
      <c r="AS10" s="41">
        <v>2302.3210944318002</v>
      </c>
      <c r="AT10" s="41">
        <v>740.35825195457619</v>
      </c>
      <c r="AU10" s="41">
        <v>8143.295680811666</v>
      </c>
      <c r="AV10" s="41">
        <v>14341.078509914063</v>
      </c>
    </row>
    <row r="11" spans="1:48" x14ac:dyDescent="0.2">
      <c r="A11" s="78">
        <v>6</v>
      </c>
      <c r="B11" s="77">
        <v>1603.0898052894577</v>
      </c>
      <c r="C11" s="77">
        <v>132.81225435570755</v>
      </c>
      <c r="D11" s="77">
        <v>562.95785310326096</v>
      </c>
      <c r="E11" s="77">
        <v>4964.9517132588571</v>
      </c>
      <c r="F11" s="77">
        <f t="shared" si="0"/>
        <v>7263.8116260072838</v>
      </c>
      <c r="G11" s="120"/>
      <c r="H11" s="77">
        <v>3310.537333658604</v>
      </c>
      <c r="I11" s="77">
        <v>139.47375554465697</v>
      </c>
      <c r="J11" s="77">
        <v>374.1642115059924</v>
      </c>
      <c r="K11" s="77">
        <v>5507.347132873766</v>
      </c>
      <c r="L11" s="77">
        <f t="shared" si="1"/>
        <v>9331.5224335830189</v>
      </c>
      <c r="M11" s="120"/>
      <c r="N11" s="77">
        <v>3026.6462625162094</v>
      </c>
      <c r="O11" s="77">
        <v>173.26414823660812</v>
      </c>
      <c r="P11" s="77">
        <v>438.35947935707225</v>
      </c>
      <c r="Q11" s="77">
        <v>5902.4131787542929</v>
      </c>
      <c r="R11" s="77">
        <f t="shared" si="2"/>
        <v>9540.6830688641821</v>
      </c>
      <c r="S11" s="111"/>
      <c r="T11" s="77">
        <v>3457.0877862646421</v>
      </c>
      <c r="U11" s="77">
        <v>290.96811723856041</v>
      </c>
      <c r="V11" s="77">
        <v>515.37487058167699</v>
      </c>
      <c r="W11" s="77">
        <v>8149.2791391134751</v>
      </c>
      <c r="X11" s="77">
        <f t="shared" si="3"/>
        <v>12412.709913198356</v>
      </c>
      <c r="Y11" s="121"/>
      <c r="Z11" s="77">
        <v>3346.7233446203923</v>
      </c>
      <c r="AA11" s="77">
        <v>284.40527304968265</v>
      </c>
      <c r="AB11" s="77">
        <v>529.05825506744588</v>
      </c>
      <c r="AC11" s="77">
        <v>8425.6889223376893</v>
      </c>
      <c r="AD11" s="77">
        <f t="shared" si="4"/>
        <v>12585.875795075211</v>
      </c>
      <c r="AE11" s="121"/>
      <c r="AF11" s="77">
        <v>3490.158753203159</v>
      </c>
      <c r="AG11" s="77">
        <v>412.17518143879499</v>
      </c>
      <c r="AH11" s="77">
        <v>548.64220788437206</v>
      </c>
      <c r="AI11" s="77">
        <v>8860.9954499799896</v>
      </c>
      <c r="AJ11" s="77">
        <f t="shared" si="5"/>
        <v>13311.971592506316</v>
      </c>
      <c r="AL11" s="108"/>
      <c r="AM11" s="108"/>
      <c r="AN11" s="108"/>
      <c r="AO11" s="108"/>
      <c r="AP11" s="108">
        <v>13805.499106290426</v>
      </c>
      <c r="AR11" s="77">
        <v>3155.1034827160206</v>
      </c>
      <c r="AS11" s="77">
        <v>587.16521104916285</v>
      </c>
      <c r="AT11" s="77">
        <v>740.35825195457619</v>
      </c>
      <c r="AU11" s="77">
        <v>10324.484470700012</v>
      </c>
      <c r="AV11" s="77">
        <v>14807.111416419772</v>
      </c>
    </row>
    <row r="12" spans="1:48" x14ac:dyDescent="0.2">
      <c r="A12" s="40">
        <v>7</v>
      </c>
      <c r="B12" s="41">
        <v>1603.0898052894574</v>
      </c>
      <c r="C12" s="41">
        <v>132.81225435570752</v>
      </c>
      <c r="D12" s="41">
        <v>562.95785310326085</v>
      </c>
      <c r="E12" s="41">
        <v>4938.6225196532505</v>
      </c>
      <c r="F12" s="41">
        <f t="shared" si="0"/>
        <v>7237.4824324016763</v>
      </c>
      <c r="G12" s="120"/>
      <c r="H12" s="41">
        <v>3310.537333658604</v>
      </c>
      <c r="I12" s="41">
        <v>139.47375554465694</v>
      </c>
      <c r="J12" s="41">
        <v>374.1642115059924</v>
      </c>
      <c r="K12" s="41">
        <v>5527.8128603953137</v>
      </c>
      <c r="L12" s="41">
        <f t="shared" si="1"/>
        <v>9351.9881611045676</v>
      </c>
      <c r="M12" s="120"/>
      <c r="N12" s="41">
        <v>3026.6462625162094</v>
      </c>
      <c r="O12" s="41">
        <v>173.26414823660809</v>
      </c>
      <c r="P12" s="41">
        <v>438.3594793570723</v>
      </c>
      <c r="Q12" s="41">
        <v>5940.3449962597815</v>
      </c>
      <c r="R12" s="41">
        <f t="shared" si="2"/>
        <v>9578.6148863696708</v>
      </c>
      <c r="S12" s="111"/>
      <c r="T12" s="41">
        <v>3457.0877862646421</v>
      </c>
      <c r="U12" s="41">
        <v>290.96811723856035</v>
      </c>
      <c r="V12" s="41">
        <v>515.37487058167699</v>
      </c>
      <c r="W12" s="41">
        <v>8187.0230635748776</v>
      </c>
      <c r="X12" s="41">
        <f t="shared" si="3"/>
        <v>12450.453837659757</v>
      </c>
      <c r="Y12" s="121"/>
      <c r="Z12" s="41">
        <v>3346.4144283648193</v>
      </c>
      <c r="AA12" s="41">
        <v>284.40527304968271</v>
      </c>
      <c r="AB12" s="41">
        <v>529.05825506744588</v>
      </c>
      <c r="AC12" s="41">
        <v>8409.9260233203586</v>
      </c>
      <c r="AD12" s="41">
        <f t="shared" si="4"/>
        <v>12569.803979802306</v>
      </c>
      <c r="AE12" s="121"/>
      <c r="AF12" s="41">
        <v>3484.3851529158796</v>
      </c>
      <c r="AG12" s="41">
        <v>412.17518143879482</v>
      </c>
      <c r="AH12" s="41">
        <v>548.64220788437206</v>
      </c>
      <c r="AI12" s="41">
        <v>8543.5520701174919</v>
      </c>
      <c r="AJ12" s="41">
        <f t="shared" si="5"/>
        <v>12988.754612356539</v>
      </c>
      <c r="AL12" s="58"/>
      <c r="AM12" s="58"/>
      <c r="AN12" s="58"/>
      <c r="AO12" s="58"/>
      <c r="AP12" s="58">
        <v>13972.535150727039</v>
      </c>
      <c r="AR12" s="41">
        <v>3155.1034827160202</v>
      </c>
      <c r="AS12" s="41">
        <v>534.76535985444002</v>
      </c>
      <c r="AT12" s="41">
        <v>740.35825195457619</v>
      </c>
      <c r="AU12" s="41">
        <v>10317.342425130129</v>
      </c>
      <c r="AV12" s="41">
        <v>14747.569519655166</v>
      </c>
    </row>
    <row r="13" spans="1:48" x14ac:dyDescent="0.2">
      <c r="A13" s="78">
        <v>8</v>
      </c>
      <c r="B13" s="77">
        <v>1603.0898052894577</v>
      </c>
      <c r="C13" s="77">
        <v>132.81225435570755</v>
      </c>
      <c r="D13" s="77">
        <v>562.95785310326096</v>
      </c>
      <c r="E13" s="77">
        <v>4952.8270000126267</v>
      </c>
      <c r="F13" s="77">
        <f t="shared" si="0"/>
        <v>7251.6869127610535</v>
      </c>
      <c r="G13" s="120"/>
      <c r="H13" s="77">
        <v>3310.5373336586035</v>
      </c>
      <c r="I13" s="77">
        <v>139.47375554465697</v>
      </c>
      <c r="J13" s="77">
        <v>374.1642115059924</v>
      </c>
      <c r="K13" s="77">
        <v>5463.796192782529</v>
      </c>
      <c r="L13" s="77">
        <f t="shared" si="1"/>
        <v>9287.9714934917829</v>
      </c>
      <c r="M13" s="120"/>
      <c r="N13" s="77">
        <v>3026.6462625162094</v>
      </c>
      <c r="O13" s="77">
        <v>173.26414823660812</v>
      </c>
      <c r="P13" s="77">
        <v>438.35947935707236</v>
      </c>
      <c r="Q13" s="77">
        <v>5962.631433938629</v>
      </c>
      <c r="R13" s="77">
        <f t="shared" si="2"/>
        <v>9600.9013240485183</v>
      </c>
      <c r="S13" s="111"/>
      <c r="T13" s="77">
        <v>3457.0877862646421</v>
      </c>
      <c r="U13" s="77">
        <v>290.96811723856035</v>
      </c>
      <c r="V13" s="77">
        <v>515.37487058167699</v>
      </c>
      <c r="W13" s="77">
        <v>8093.047989124585</v>
      </c>
      <c r="X13" s="77">
        <f t="shared" si="3"/>
        <v>12356.478763209465</v>
      </c>
      <c r="Y13" s="121"/>
      <c r="Z13" s="77">
        <v>3345.9106312242279</v>
      </c>
      <c r="AA13" s="77">
        <v>284.40527304968265</v>
      </c>
      <c r="AB13" s="77">
        <v>529.058255067446</v>
      </c>
      <c r="AC13" s="77">
        <v>8384.3154048343931</v>
      </c>
      <c r="AD13" s="77">
        <f t="shared" si="4"/>
        <v>12543.689564175751</v>
      </c>
      <c r="AE13" s="121"/>
      <c r="AF13" s="77">
        <v>3484.0060578901853</v>
      </c>
      <c r="AG13" s="77">
        <v>412.17518143879494</v>
      </c>
      <c r="AH13" s="77">
        <v>548.64220788437206</v>
      </c>
      <c r="AI13" s="77">
        <v>8522.7206505567701</v>
      </c>
      <c r="AJ13" s="77">
        <f t="shared" si="5"/>
        <v>12967.544097770122</v>
      </c>
      <c r="AL13" s="108"/>
      <c r="AM13" s="108"/>
      <c r="AN13" s="108"/>
      <c r="AO13" s="108"/>
      <c r="AP13" s="108">
        <v>14061.309995731463</v>
      </c>
      <c r="AQ13" s="121"/>
      <c r="AR13" s="77">
        <v>3155.1034827160192</v>
      </c>
      <c r="AS13" s="77">
        <v>534.76535985443991</v>
      </c>
      <c r="AT13" s="77">
        <v>740.35825195457619</v>
      </c>
      <c r="AU13" s="77">
        <v>10269.115479975228</v>
      </c>
      <c r="AV13" s="77">
        <v>14699.342574500262</v>
      </c>
    </row>
    <row r="14" spans="1:48" x14ac:dyDescent="0.2">
      <c r="A14" s="40">
        <v>9</v>
      </c>
      <c r="B14" s="41">
        <v>1603.0898052894577</v>
      </c>
      <c r="C14" s="41">
        <v>69.636345231801897</v>
      </c>
      <c r="D14" s="41">
        <v>562.95785310326096</v>
      </c>
      <c r="E14" s="41">
        <v>4961.270804693645</v>
      </c>
      <c r="F14" s="41">
        <f t="shared" si="0"/>
        <v>7196.9548083181653</v>
      </c>
      <c r="G14" s="120"/>
      <c r="H14" s="41">
        <v>1456.2643538942696</v>
      </c>
      <c r="I14" s="41">
        <v>84.577119147341833</v>
      </c>
      <c r="J14" s="41">
        <v>374.1642115059924</v>
      </c>
      <c r="K14" s="41">
        <v>5426.6189625162961</v>
      </c>
      <c r="L14" s="41">
        <f t="shared" si="1"/>
        <v>7341.6246470638998</v>
      </c>
      <c r="M14" s="120"/>
      <c r="N14" s="41">
        <v>1455.7039223419661</v>
      </c>
      <c r="O14" s="41">
        <v>107.2770423275328</v>
      </c>
      <c r="P14" s="41">
        <v>438.3594793570723</v>
      </c>
      <c r="Q14" s="41">
        <v>5964.416051361758</v>
      </c>
      <c r="R14" s="41">
        <f t="shared" si="2"/>
        <v>7965.7564953883293</v>
      </c>
      <c r="S14" s="111"/>
      <c r="T14" s="41">
        <v>1846.6632349175909</v>
      </c>
      <c r="U14" s="41">
        <v>176.77942224272883</v>
      </c>
      <c r="V14" s="41">
        <v>515.37487058167699</v>
      </c>
      <c r="W14" s="41">
        <v>8105.6844937120695</v>
      </c>
      <c r="X14" s="41">
        <f t="shared" si="3"/>
        <v>10644.502021454067</v>
      </c>
      <c r="Y14" s="121"/>
      <c r="Z14" s="41">
        <v>1865.9465476199198</v>
      </c>
      <c r="AA14" s="41">
        <v>183.15608166032837</v>
      </c>
      <c r="AB14" s="41">
        <v>529.05825506744588</v>
      </c>
      <c r="AC14" s="41">
        <v>8364.8507600884441</v>
      </c>
      <c r="AD14" s="41">
        <f t="shared" si="4"/>
        <v>10943.011644436137</v>
      </c>
      <c r="AE14" s="121"/>
      <c r="AF14" s="41">
        <v>2106.2159505948825</v>
      </c>
      <c r="AG14" s="41">
        <v>282.28673523104572</v>
      </c>
      <c r="AH14" s="41">
        <v>548.64220788437206</v>
      </c>
      <c r="AI14" s="41">
        <v>8545.5902321438116</v>
      </c>
      <c r="AJ14" s="41">
        <f t="shared" si="5"/>
        <v>11482.735125854113</v>
      </c>
      <c r="AL14" s="58"/>
      <c r="AM14" s="58"/>
      <c r="AN14" s="58"/>
      <c r="AO14" s="58"/>
      <c r="AP14" s="58">
        <v>12303.439219133334</v>
      </c>
      <c r="AR14" s="41">
        <v>1671.6901249870991</v>
      </c>
      <c r="AS14" s="41">
        <v>329.04426141430542</v>
      </c>
      <c r="AT14" s="41">
        <v>740.35825195457619</v>
      </c>
      <c r="AU14" s="41">
        <v>10322.655067378044</v>
      </c>
      <c r="AV14" s="41">
        <v>13063.747705734026</v>
      </c>
    </row>
    <row r="15" spans="1:48" x14ac:dyDescent="0.2">
      <c r="A15" s="78">
        <v>10</v>
      </c>
      <c r="B15" s="77">
        <v>1603.0898052894577</v>
      </c>
      <c r="C15" s="77">
        <v>69.636345231801911</v>
      </c>
      <c r="D15" s="77">
        <v>562.95785310326085</v>
      </c>
      <c r="E15" s="77">
        <v>4956.0411094815345</v>
      </c>
      <c r="F15" s="77">
        <f t="shared" si="0"/>
        <v>7191.7251131060548</v>
      </c>
      <c r="G15" s="120"/>
      <c r="H15" s="77">
        <v>1456.2643538942696</v>
      </c>
      <c r="I15" s="77">
        <v>84.577119147341833</v>
      </c>
      <c r="J15" s="77">
        <v>374.1642115059924</v>
      </c>
      <c r="K15" s="77">
        <v>5440.2362166810235</v>
      </c>
      <c r="L15" s="77">
        <f t="shared" si="1"/>
        <v>7355.2419012286273</v>
      </c>
      <c r="M15" s="120"/>
      <c r="N15" s="77">
        <v>1455.7039223419658</v>
      </c>
      <c r="O15" s="77">
        <v>107.27704232753278</v>
      </c>
      <c r="P15" s="77">
        <v>438.35947935707236</v>
      </c>
      <c r="Q15" s="77">
        <v>5941.5216432343259</v>
      </c>
      <c r="R15" s="77">
        <f t="shared" si="2"/>
        <v>7942.8620872608972</v>
      </c>
      <c r="S15" s="111"/>
      <c r="T15" s="77">
        <v>1846.6632349175911</v>
      </c>
      <c r="U15" s="77">
        <v>176.7794222427288</v>
      </c>
      <c r="V15" s="77">
        <v>515.37487058167687</v>
      </c>
      <c r="W15" s="77">
        <v>7960.3932476260843</v>
      </c>
      <c r="X15" s="77">
        <f t="shared" si="3"/>
        <v>10499.210775368081</v>
      </c>
      <c r="Y15" s="121"/>
      <c r="Z15" s="77">
        <v>1864.4992997035656</v>
      </c>
      <c r="AA15" s="77">
        <v>183.1560816603284</v>
      </c>
      <c r="AB15" s="77">
        <v>529.05825506744588</v>
      </c>
      <c r="AC15" s="77">
        <v>8291.4004979728543</v>
      </c>
      <c r="AD15" s="77">
        <f t="shared" si="4"/>
        <v>10868.114134404193</v>
      </c>
      <c r="AE15" s="121"/>
      <c r="AF15" s="77">
        <v>2106.3290754984359</v>
      </c>
      <c r="AG15" s="77">
        <v>282.28673523104578</v>
      </c>
      <c r="AH15" s="77">
        <v>548.64220788437217</v>
      </c>
      <c r="AI15" s="77">
        <v>8551.9101369627861</v>
      </c>
      <c r="AJ15" s="77">
        <f t="shared" si="5"/>
        <v>11489.168155576641</v>
      </c>
      <c r="AL15" s="108"/>
      <c r="AM15" s="108"/>
      <c r="AN15" s="108"/>
      <c r="AO15" s="108"/>
      <c r="AP15" s="108">
        <v>12177.909041601446</v>
      </c>
      <c r="AR15" s="77">
        <v>1671.6901249870984</v>
      </c>
      <c r="AS15" s="77">
        <v>329.04426141430542</v>
      </c>
      <c r="AT15" s="77">
        <v>740.35825195457608</v>
      </c>
      <c r="AU15" s="77">
        <v>10377.69661810453</v>
      </c>
      <c r="AV15" s="77">
        <v>13118.78925646051</v>
      </c>
    </row>
    <row r="16" spans="1:48" x14ac:dyDescent="0.2">
      <c r="A16" s="40">
        <v>11</v>
      </c>
      <c r="B16" s="41">
        <v>1603.0898052894574</v>
      </c>
      <c r="C16" s="41">
        <v>69.636345231801897</v>
      </c>
      <c r="D16" s="41">
        <v>562.95785310326096</v>
      </c>
      <c r="E16" s="41">
        <v>4928.1188988098602</v>
      </c>
      <c r="F16" s="41">
        <f t="shared" si="0"/>
        <v>7163.8029024343805</v>
      </c>
      <c r="G16" s="120"/>
      <c r="H16" s="41">
        <v>1456.2643538942693</v>
      </c>
      <c r="I16" s="41">
        <v>84.577119147341833</v>
      </c>
      <c r="J16" s="41">
        <v>374.1642115059924</v>
      </c>
      <c r="K16" s="41">
        <v>5480.5507657386961</v>
      </c>
      <c r="L16" s="41">
        <f t="shared" si="1"/>
        <v>7395.5564502862999</v>
      </c>
      <c r="M16" s="120"/>
      <c r="N16" s="41">
        <v>1455.7039223419658</v>
      </c>
      <c r="O16" s="41">
        <v>107.2770423275328</v>
      </c>
      <c r="P16" s="41">
        <v>438.3594793570723</v>
      </c>
      <c r="Q16" s="41">
        <v>5931.4212340833537</v>
      </c>
      <c r="R16" s="41">
        <f t="shared" si="2"/>
        <v>7932.761678109925</v>
      </c>
      <c r="S16" s="111"/>
      <c r="T16" s="41">
        <v>1846.6632349175909</v>
      </c>
      <c r="U16" s="41">
        <v>176.77942224272883</v>
      </c>
      <c r="V16" s="41">
        <v>515.37487058167699</v>
      </c>
      <c r="W16" s="41">
        <v>7990.8070379376604</v>
      </c>
      <c r="X16" s="41">
        <f t="shared" si="3"/>
        <v>10529.624565679656</v>
      </c>
      <c r="Y16" s="121"/>
      <c r="Z16" s="41">
        <v>2028.4966156639298</v>
      </c>
      <c r="AA16" s="41">
        <v>183.15608166032843</v>
      </c>
      <c r="AB16" s="41">
        <v>529.05825506744588</v>
      </c>
      <c r="AC16" s="41">
        <v>8339.1414519273367</v>
      </c>
      <c r="AD16" s="41">
        <f t="shared" si="4"/>
        <v>11079.852404319041</v>
      </c>
      <c r="AE16" s="121"/>
      <c r="AF16" s="41">
        <v>2262.8043121919864</v>
      </c>
      <c r="AG16" s="41">
        <v>282.28673523104572</v>
      </c>
      <c r="AH16" s="41">
        <v>548.64220788437217</v>
      </c>
      <c r="AI16" s="41">
        <v>8596.5058613331275</v>
      </c>
      <c r="AJ16" s="41">
        <f t="shared" si="5"/>
        <v>11690.239116640532</v>
      </c>
      <c r="AL16" s="58"/>
      <c r="AM16" s="58"/>
      <c r="AN16" s="58"/>
      <c r="AO16" s="58"/>
      <c r="AP16" s="58">
        <v>12428.644525555932</v>
      </c>
      <c r="AR16" s="41">
        <v>1671.6901249870987</v>
      </c>
      <c r="AS16" s="41">
        <v>329.04426141430537</v>
      </c>
      <c r="AT16" s="41">
        <v>740.35825195457619</v>
      </c>
      <c r="AU16" s="41">
        <v>10389.163117800434</v>
      </c>
      <c r="AV16" s="41">
        <v>13130.255756156414</v>
      </c>
    </row>
    <row r="17" spans="1:48" x14ac:dyDescent="0.2">
      <c r="A17" s="78">
        <v>12</v>
      </c>
      <c r="B17" s="77">
        <v>1603.0898052894574</v>
      </c>
      <c r="C17" s="77">
        <v>69.636345231801897</v>
      </c>
      <c r="D17" s="77">
        <v>562.95785310326096</v>
      </c>
      <c r="E17" s="77">
        <v>5416.6849094964628</v>
      </c>
      <c r="F17" s="77">
        <f t="shared" si="0"/>
        <v>7652.3689131209831</v>
      </c>
      <c r="G17" s="120"/>
      <c r="H17" s="77">
        <v>1456.2643538942696</v>
      </c>
      <c r="I17" s="77">
        <v>84.577119147341847</v>
      </c>
      <c r="J17" s="77">
        <v>374.1642115059924</v>
      </c>
      <c r="K17" s="77">
        <v>6971.4595587871036</v>
      </c>
      <c r="L17" s="77">
        <f t="shared" si="1"/>
        <v>8886.4652433347073</v>
      </c>
      <c r="M17" s="120"/>
      <c r="N17" s="77">
        <v>1455.7039223419661</v>
      </c>
      <c r="O17" s="77">
        <v>107.27704232753281</v>
      </c>
      <c r="P17" s="77">
        <v>438.3594793570723</v>
      </c>
      <c r="Q17" s="77">
        <v>7377.5731021514366</v>
      </c>
      <c r="R17" s="77">
        <f t="shared" si="2"/>
        <v>9378.9135461780079</v>
      </c>
      <c r="S17" s="111"/>
      <c r="T17" s="77">
        <v>1846.6632349175907</v>
      </c>
      <c r="U17" s="77">
        <v>176.77942224272883</v>
      </c>
      <c r="V17" s="77">
        <v>515.37487058167699</v>
      </c>
      <c r="W17" s="77">
        <v>9477.8816124925797</v>
      </c>
      <c r="X17" s="77">
        <f t="shared" si="3"/>
        <v>12016.699140234576</v>
      </c>
      <c r="Y17" s="121"/>
      <c r="Z17" s="77">
        <v>2029.3851013154074</v>
      </c>
      <c r="AA17" s="77">
        <v>183.1560816603284</v>
      </c>
      <c r="AB17" s="77">
        <v>529.05825506744588</v>
      </c>
      <c r="AC17" s="77">
        <v>9724.9177409305958</v>
      </c>
      <c r="AD17" s="77">
        <f t="shared" si="4"/>
        <v>12466.517178973778</v>
      </c>
      <c r="AE17" s="121"/>
      <c r="AF17" s="77">
        <v>2260.8474238886542</v>
      </c>
      <c r="AG17" s="77">
        <v>282.28673523104572</v>
      </c>
      <c r="AH17" s="77">
        <v>548.64220788437206</v>
      </c>
      <c r="AI17" s="77">
        <v>9908.385337514901</v>
      </c>
      <c r="AJ17" s="77">
        <f t="shared" si="5"/>
        <v>13000.161704518974</v>
      </c>
      <c r="AL17" s="108"/>
      <c r="AM17" s="108"/>
      <c r="AN17" s="108"/>
      <c r="AO17" s="108"/>
      <c r="AP17" s="108">
        <v>14274.754634112021</v>
      </c>
      <c r="AR17" s="77">
        <v>1671.6901249870987</v>
      </c>
      <c r="AS17" s="77">
        <v>329.04426141430542</v>
      </c>
      <c r="AT17" s="77">
        <v>740.35825195457619</v>
      </c>
      <c r="AU17" s="77">
        <v>10388.281206170295</v>
      </c>
      <c r="AV17" s="77">
        <v>13129.373844526275</v>
      </c>
    </row>
    <row r="18" spans="1:48" x14ac:dyDescent="0.2">
      <c r="A18" s="40">
        <v>13</v>
      </c>
      <c r="B18" s="41">
        <v>2217.8989279021043</v>
      </c>
      <c r="C18" s="41">
        <v>0</v>
      </c>
      <c r="D18" s="41">
        <v>562.95785310326085</v>
      </c>
      <c r="E18" s="41">
        <v>5817.8191427227102</v>
      </c>
      <c r="F18" s="41">
        <f t="shared" si="0"/>
        <v>8598.6759237280748</v>
      </c>
      <c r="G18" s="120"/>
      <c r="H18" s="41">
        <v>1926.9123710967799</v>
      </c>
      <c r="I18" s="41">
        <v>0</v>
      </c>
      <c r="J18" s="41">
        <v>374.1642115059924</v>
      </c>
      <c r="K18" s="41">
        <v>8046.6382571592821</v>
      </c>
      <c r="L18" s="41">
        <f t="shared" si="1"/>
        <v>10347.714839762055</v>
      </c>
      <c r="M18" s="120"/>
      <c r="N18" s="41">
        <v>1931.5548702658114</v>
      </c>
      <c r="O18" s="41">
        <v>0</v>
      </c>
      <c r="P18" s="41">
        <v>438.3594793570723</v>
      </c>
      <c r="Q18" s="41">
        <v>8532.295519158728</v>
      </c>
      <c r="R18" s="41">
        <f t="shared" si="2"/>
        <v>10902.209868781611</v>
      </c>
      <c r="S18" s="111"/>
      <c r="T18" s="41">
        <v>2452.6451417036574</v>
      </c>
      <c r="U18" s="41">
        <v>0</v>
      </c>
      <c r="V18" s="41">
        <v>515.37487058167699</v>
      </c>
      <c r="W18" s="41">
        <v>10593.170977895808</v>
      </c>
      <c r="X18" s="41">
        <f t="shared" si="3"/>
        <v>13561.190990181143</v>
      </c>
      <c r="Y18" s="121"/>
      <c r="Z18" s="41">
        <v>2629.0044910778074</v>
      </c>
      <c r="AA18" s="41">
        <v>0</v>
      </c>
      <c r="AB18" s="41">
        <v>529.058255067446</v>
      </c>
      <c r="AC18" s="41">
        <v>11049.130003219476</v>
      </c>
      <c r="AD18" s="41">
        <f t="shared" si="4"/>
        <v>14207.192749364729</v>
      </c>
      <c r="AE18" s="121"/>
      <c r="AF18" s="41">
        <v>3098.4562107040115</v>
      </c>
      <c r="AG18" s="41">
        <v>0</v>
      </c>
      <c r="AH18" s="41">
        <v>548.64220788437217</v>
      </c>
      <c r="AI18" s="41">
        <v>11307.200772701623</v>
      </c>
      <c r="AJ18" s="41">
        <f t="shared" si="5"/>
        <v>14954.299191290007</v>
      </c>
      <c r="AL18" s="58"/>
      <c r="AM18" s="58"/>
      <c r="AN18" s="58"/>
      <c r="AO18" s="58"/>
      <c r="AP18" s="58">
        <v>15486.280311824343</v>
      </c>
      <c r="AR18" s="41">
        <v>2182.1075897036808</v>
      </c>
      <c r="AS18" s="41">
        <v>0</v>
      </c>
      <c r="AT18" s="41">
        <v>740.35825195457619</v>
      </c>
      <c r="AU18" s="41">
        <v>10345.877670341235</v>
      </c>
      <c r="AV18" s="41">
        <v>13268.343511999492</v>
      </c>
    </row>
    <row r="19" spans="1:48" x14ac:dyDescent="0.2">
      <c r="A19" s="78">
        <v>14</v>
      </c>
      <c r="B19" s="77">
        <v>2217.8989279021043</v>
      </c>
      <c r="C19" s="77">
        <v>0</v>
      </c>
      <c r="D19" s="77">
        <v>562.95785310326096</v>
      </c>
      <c r="E19" s="77">
        <v>5787.9980643523613</v>
      </c>
      <c r="F19" s="77">
        <f t="shared" si="0"/>
        <v>8568.8548453577278</v>
      </c>
      <c r="G19" s="120"/>
      <c r="H19" s="77">
        <v>1926.9123710967801</v>
      </c>
      <c r="I19" s="77">
        <v>0</v>
      </c>
      <c r="J19" s="77">
        <v>374.1642115059924</v>
      </c>
      <c r="K19" s="77">
        <v>8089.4205595013464</v>
      </c>
      <c r="L19" s="77">
        <f t="shared" si="1"/>
        <v>10390.497142104119</v>
      </c>
      <c r="M19" s="120"/>
      <c r="N19" s="77">
        <v>1931.5548702658111</v>
      </c>
      <c r="O19" s="77">
        <v>0</v>
      </c>
      <c r="P19" s="77">
        <v>438.3594793570723</v>
      </c>
      <c r="Q19" s="77">
        <v>8533.9973673512668</v>
      </c>
      <c r="R19" s="77">
        <f t="shared" si="2"/>
        <v>10903.911716974151</v>
      </c>
      <c r="S19" s="111"/>
      <c r="T19" s="77">
        <v>2452.6451417036574</v>
      </c>
      <c r="U19" s="77">
        <v>0</v>
      </c>
      <c r="V19" s="77">
        <v>515.3748705816771</v>
      </c>
      <c r="W19" s="77">
        <v>10811.503637933272</v>
      </c>
      <c r="X19" s="77">
        <f t="shared" si="3"/>
        <v>13779.523650218607</v>
      </c>
      <c r="Y19" s="121"/>
      <c r="Z19" s="77">
        <v>2627.1362971000831</v>
      </c>
      <c r="AA19" s="77">
        <v>0</v>
      </c>
      <c r="AB19" s="77">
        <v>529.05825506744588</v>
      </c>
      <c r="AC19" s="77">
        <v>11064.468141130159</v>
      </c>
      <c r="AD19" s="77">
        <f t="shared" si="4"/>
        <v>14220.662693297687</v>
      </c>
      <c r="AE19" s="121"/>
      <c r="AF19" s="77">
        <v>3098.447305269372</v>
      </c>
      <c r="AG19" s="77">
        <v>0</v>
      </c>
      <c r="AH19" s="77">
        <v>548.64220788437217</v>
      </c>
      <c r="AI19" s="77">
        <v>11388.530432652617</v>
      </c>
      <c r="AJ19" s="77">
        <f t="shared" si="5"/>
        <v>15035.61994580636</v>
      </c>
      <c r="AL19" s="108"/>
      <c r="AM19" s="108"/>
      <c r="AN19" s="108"/>
      <c r="AO19" s="108"/>
      <c r="AP19" s="108">
        <v>15494.403955027854</v>
      </c>
      <c r="AR19" s="77">
        <v>2182.1075897036817</v>
      </c>
      <c r="AS19" s="77">
        <v>0</v>
      </c>
      <c r="AT19" s="77">
        <v>740.35825195457619</v>
      </c>
      <c r="AU19" s="77">
        <v>10406.753527675764</v>
      </c>
      <c r="AV19" s="77">
        <v>13329.219369334023</v>
      </c>
    </row>
    <row r="20" spans="1:48" x14ac:dyDescent="0.2">
      <c r="A20" s="40">
        <v>15</v>
      </c>
      <c r="B20" s="41">
        <v>2217.8989279021043</v>
      </c>
      <c r="C20" s="41">
        <v>0</v>
      </c>
      <c r="D20" s="41">
        <v>585.92554798839399</v>
      </c>
      <c r="E20" s="41">
        <v>5760.1046338150027</v>
      </c>
      <c r="F20" s="41">
        <f t="shared" si="0"/>
        <v>8563.9291097055011</v>
      </c>
      <c r="G20" s="120"/>
      <c r="H20" s="41">
        <v>1926.9123710967801</v>
      </c>
      <c r="I20" s="41">
        <v>0</v>
      </c>
      <c r="J20" s="41">
        <v>435.68662654218389</v>
      </c>
      <c r="K20" s="41">
        <v>7855.0811708459378</v>
      </c>
      <c r="L20" s="41">
        <f t="shared" si="1"/>
        <v>10217.680168484902</v>
      </c>
      <c r="M20" s="120"/>
      <c r="N20" s="41">
        <v>1931.5548702658114</v>
      </c>
      <c r="O20" s="41">
        <v>0</v>
      </c>
      <c r="P20" s="41">
        <v>474.56022231686978</v>
      </c>
      <c r="Q20" s="41">
        <v>8224.6311083329711</v>
      </c>
      <c r="R20" s="41">
        <f t="shared" si="2"/>
        <v>10630.746200915652</v>
      </c>
      <c r="S20" s="111"/>
      <c r="T20" s="41">
        <v>2452.6451417036578</v>
      </c>
      <c r="U20" s="41">
        <v>0</v>
      </c>
      <c r="V20" s="41">
        <v>973.45659918886759</v>
      </c>
      <c r="W20" s="41">
        <v>10642.977906519132</v>
      </c>
      <c r="X20" s="41">
        <f t="shared" si="3"/>
        <v>14069.079647411658</v>
      </c>
      <c r="Y20" s="121"/>
      <c r="Z20" s="41">
        <v>2619.5300451850717</v>
      </c>
      <c r="AA20" s="41">
        <v>0</v>
      </c>
      <c r="AB20" s="41">
        <v>946.09355641975594</v>
      </c>
      <c r="AC20" s="41">
        <v>10814.411972750813</v>
      </c>
      <c r="AD20" s="41">
        <f t="shared" si="4"/>
        <v>14380.035574355641</v>
      </c>
      <c r="AE20" s="121"/>
      <c r="AF20" s="41">
        <v>3094.846771514598</v>
      </c>
      <c r="AG20" s="41">
        <v>0</v>
      </c>
      <c r="AH20" s="41">
        <v>996.51774984023086</v>
      </c>
      <c r="AI20" s="41">
        <v>11261.69628412318</v>
      </c>
      <c r="AJ20" s="41">
        <f t="shared" si="5"/>
        <v>15353.06080547801</v>
      </c>
      <c r="AL20" s="58"/>
      <c r="AM20" s="58"/>
      <c r="AN20" s="58"/>
      <c r="AO20" s="58"/>
      <c r="AP20" s="58">
        <v>15874.220115678354</v>
      </c>
      <c r="AR20" s="41">
        <v>2182.1075897036812</v>
      </c>
      <c r="AS20" s="41">
        <v>0</v>
      </c>
      <c r="AT20" s="41">
        <v>954.04133685426757</v>
      </c>
      <c r="AU20" s="41">
        <v>10453.552313197804</v>
      </c>
      <c r="AV20" s="41">
        <v>13589.701239755754</v>
      </c>
    </row>
    <row r="21" spans="1:48" x14ac:dyDescent="0.2">
      <c r="A21" s="78">
        <v>16</v>
      </c>
      <c r="B21" s="77">
        <v>1622.9861451564607</v>
      </c>
      <c r="C21" s="77">
        <v>0</v>
      </c>
      <c r="D21" s="77">
        <v>547.92342827898244</v>
      </c>
      <c r="E21" s="77">
        <v>5494.6427197050398</v>
      </c>
      <c r="F21" s="77">
        <f t="shared" si="0"/>
        <v>7665.552293140483</v>
      </c>
      <c r="G21" s="120"/>
      <c r="H21" s="77">
        <v>1415.2966284398897</v>
      </c>
      <c r="I21" s="77">
        <v>0</v>
      </c>
      <c r="J21" s="77">
        <v>378.5279407489063</v>
      </c>
      <c r="K21" s="77">
        <v>7002.3325699299094</v>
      </c>
      <c r="L21" s="77">
        <f t="shared" si="1"/>
        <v>8796.1571391187063</v>
      </c>
      <c r="M21" s="120"/>
      <c r="N21" s="77">
        <v>1410.4581653452581</v>
      </c>
      <c r="O21" s="77">
        <v>0</v>
      </c>
      <c r="P21" s="77">
        <v>408.56132933617835</v>
      </c>
      <c r="Q21" s="77">
        <v>7406.1822167677565</v>
      </c>
      <c r="R21" s="77">
        <f t="shared" si="2"/>
        <v>9225.2017114491937</v>
      </c>
      <c r="S21" s="111"/>
      <c r="T21" s="77">
        <v>1832.970331947635</v>
      </c>
      <c r="U21" s="77">
        <v>0</v>
      </c>
      <c r="V21" s="77">
        <v>927.49217070513419</v>
      </c>
      <c r="W21" s="77">
        <v>9822.8441597839828</v>
      </c>
      <c r="X21" s="77">
        <f t="shared" si="3"/>
        <v>12583.306662436753</v>
      </c>
      <c r="Y21" s="121"/>
      <c r="Z21" s="77">
        <v>1970.5403240985333</v>
      </c>
      <c r="AA21" s="77">
        <v>0</v>
      </c>
      <c r="AB21" s="77">
        <v>889.06927040189657</v>
      </c>
      <c r="AC21" s="77">
        <v>10034.353362807742</v>
      </c>
      <c r="AD21" s="77">
        <f t="shared" si="4"/>
        <v>12893.962957308173</v>
      </c>
      <c r="AE21" s="121"/>
      <c r="AF21" s="77">
        <v>2196.5523250393708</v>
      </c>
      <c r="AG21" s="77">
        <v>0</v>
      </c>
      <c r="AH21" s="77">
        <v>956.5971253125972</v>
      </c>
      <c r="AI21" s="77">
        <v>10570.604884056063</v>
      </c>
      <c r="AJ21" s="77">
        <f t="shared" si="5"/>
        <v>13723.754334408031</v>
      </c>
      <c r="AL21" s="108"/>
      <c r="AM21" s="108"/>
      <c r="AN21" s="108"/>
      <c r="AO21" s="108"/>
      <c r="AP21" s="108">
        <v>14273.805898648867</v>
      </c>
      <c r="AR21" s="77">
        <v>2376.9848981092382</v>
      </c>
      <c r="AS21" s="77">
        <v>0</v>
      </c>
      <c r="AT21" s="77">
        <v>949.67780782328168</v>
      </c>
      <c r="AU21" s="77">
        <v>10340.086955561759</v>
      </c>
      <c r="AV21" s="77">
        <v>13666.749661494279</v>
      </c>
    </row>
    <row r="22" spans="1:48" x14ac:dyDescent="0.2">
      <c r="A22" s="40">
        <v>17</v>
      </c>
      <c r="B22" s="41">
        <v>1565.4683587786253</v>
      </c>
      <c r="C22" s="41">
        <v>0</v>
      </c>
      <c r="D22" s="41">
        <v>474.31858121445873</v>
      </c>
      <c r="E22" s="41">
        <v>5022.472839425076</v>
      </c>
      <c r="F22" s="41">
        <f t="shared" si="0"/>
        <v>7062.2597794181602</v>
      </c>
      <c r="G22" s="120"/>
      <c r="H22" s="41">
        <v>1323.4882325141598</v>
      </c>
      <c r="I22" s="41">
        <v>0</v>
      </c>
      <c r="J22" s="41">
        <v>312.0622698659916</v>
      </c>
      <c r="K22" s="41">
        <v>6065.1767777617479</v>
      </c>
      <c r="L22" s="41">
        <f t="shared" si="1"/>
        <v>7700.7272801418994</v>
      </c>
      <c r="M22" s="120"/>
      <c r="N22" s="41">
        <v>1309.7301127300059</v>
      </c>
      <c r="O22" s="41">
        <v>0</v>
      </c>
      <c r="P22" s="41">
        <v>324.74797314971551</v>
      </c>
      <c r="Q22" s="41">
        <v>6255.8882562130339</v>
      </c>
      <c r="R22" s="41">
        <f t="shared" si="2"/>
        <v>7890.3663420927551</v>
      </c>
      <c r="S22" s="111"/>
      <c r="T22" s="41">
        <v>1704.5233526208574</v>
      </c>
      <c r="U22" s="41">
        <v>0</v>
      </c>
      <c r="V22" s="41">
        <v>828.34243730284891</v>
      </c>
      <c r="W22" s="41">
        <v>8378.7975022647242</v>
      </c>
      <c r="X22" s="41">
        <f t="shared" si="3"/>
        <v>10911.66329218843</v>
      </c>
      <c r="Y22" s="121"/>
      <c r="Z22" s="41">
        <v>1783.5145261398104</v>
      </c>
      <c r="AA22" s="41">
        <v>0</v>
      </c>
      <c r="AB22" s="41">
        <v>785.51655368169247</v>
      </c>
      <c r="AC22" s="41">
        <v>8497.3697474780693</v>
      </c>
      <c r="AD22" s="41">
        <f t="shared" si="4"/>
        <v>11066.400827299572</v>
      </c>
      <c r="AE22" s="121"/>
      <c r="AF22" s="41">
        <v>2007.5996570583184</v>
      </c>
      <c r="AG22" s="41">
        <v>0</v>
      </c>
      <c r="AH22" s="41">
        <v>851.04879895830095</v>
      </c>
      <c r="AI22" s="41">
        <v>9226.0677710553809</v>
      </c>
      <c r="AJ22" s="41">
        <f t="shared" si="5"/>
        <v>12084.716227072</v>
      </c>
      <c r="AL22" s="58"/>
      <c r="AM22" s="58"/>
      <c r="AN22" s="58"/>
      <c r="AO22" s="58"/>
      <c r="AP22" s="58">
        <v>12767.067582813395</v>
      </c>
      <c r="AR22" s="41">
        <v>2117.5888133602662</v>
      </c>
      <c r="AS22" s="41">
        <v>0</v>
      </c>
      <c r="AT22" s="41">
        <v>869.31010097255398</v>
      </c>
      <c r="AU22" s="41">
        <v>9561.1965004064386</v>
      </c>
      <c r="AV22" s="41">
        <v>12548.095414739259</v>
      </c>
    </row>
    <row r="23" spans="1:48" x14ac:dyDescent="0.2">
      <c r="A23" s="78">
        <v>18</v>
      </c>
      <c r="B23" s="77">
        <v>1395.3177641225468</v>
      </c>
      <c r="C23" s="77">
        <v>0</v>
      </c>
      <c r="D23" s="77">
        <v>256.57882997770758</v>
      </c>
      <c r="E23" s="77">
        <v>4304.0618434521439</v>
      </c>
      <c r="F23" s="77">
        <f t="shared" si="0"/>
        <v>5955.9584375523982</v>
      </c>
      <c r="G23" s="120"/>
      <c r="H23" s="77">
        <v>1079.3437410360025</v>
      </c>
      <c r="I23" s="77">
        <v>0</v>
      </c>
      <c r="J23" s="77">
        <v>135.31125210949861</v>
      </c>
      <c r="K23" s="77">
        <v>4856.6971145292337</v>
      </c>
      <c r="L23" s="77">
        <f t="shared" si="1"/>
        <v>6071.3521076747347</v>
      </c>
      <c r="M23" s="120"/>
      <c r="N23" s="77">
        <v>1065.5184997124559</v>
      </c>
      <c r="O23" s="77">
        <v>0</v>
      </c>
      <c r="P23" s="77">
        <v>121.54544540014855</v>
      </c>
      <c r="Q23" s="77">
        <v>4910.9605415039869</v>
      </c>
      <c r="R23" s="77">
        <f t="shared" si="2"/>
        <v>6098.0244866165913</v>
      </c>
      <c r="S23" s="111"/>
      <c r="T23" s="77">
        <v>1373.4081313974148</v>
      </c>
      <c r="U23" s="77">
        <v>0</v>
      </c>
      <c r="V23" s="77">
        <v>572.75070535389193</v>
      </c>
      <c r="W23" s="77">
        <v>6221.5229209354175</v>
      </c>
      <c r="X23" s="77">
        <f t="shared" si="3"/>
        <v>8167.6817576867243</v>
      </c>
      <c r="Y23" s="121"/>
      <c r="Z23" s="77">
        <v>1317.9960011967282</v>
      </c>
      <c r="AA23" s="77">
        <v>0</v>
      </c>
      <c r="AB23" s="77">
        <v>527.62231250370519</v>
      </c>
      <c r="AC23" s="77">
        <v>6125.4110100146754</v>
      </c>
      <c r="AD23" s="77">
        <f t="shared" si="4"/>
        <v>7971.0293237151091</v>
      </c>
      <c r="AE23" s="121"/>
      <c r="AF23" s="77">
        <v>1521.5705846333528</v>
      </c>
      <c r="AG23" s="77">
        <v>0</v>
      </c>
      <c r="AH23" s="77">
        <v>579.83948734163528</v>
      </c>
      <c r="AI23" s="77">
        <v>7674.4727204611136</v>
      </c>
      <c r="AJ23" s="77">
        <f t="shared" si="5"/>
        <v>9775.8827924361012</v>
      </c>
      <c r="AL23" s="108"/>
      <c r="AM23" s="108"/>
      <c r="AN23" s="108"/>
      <c r="AO23" s="108"/>
      <c r="AP23" s="108">
        <v>10511.115409557924</v>
      </c>
      <c r="AR23" s="77">
        <v>934.86174788736662</v>
      </c>
      <c r="AS23" s="77">
        <v>0</v>
      </c>
      <c r="AT23" s="77">
        <v>502.87025214316981</v>
      </c>
      <c r="AU23" s="77">
        <v>6937.422762213102</v>
      </c>
      <c r="AV23" s="77">
        <v>8375.1547622436392</v>
      </c>
    </row>
    <row r="24" spans="1:48" x14ac:dyDescent="0.2">
      <c r="A24" s="40">
        <v>19</v>
      </c>
      <c r="B24" s="41">
        <v>1314.3710648349465</v>
      </c>
      <c r="C24" s="41">
        <v>0</v>
      </c>
      <c r="D24" s="41">
        <v>22.967694885132953</v>
      </c>
      <c r="E24" s="41">
        <v>4154.1168263730406</v>
      </c>
      <c r="F24" s="41">
        <f t="shared" si="0"/>
        <v>5491.4555860931196</v>
      </c>
      <c r="G24" s="120"/>
      <c r="H24" s="41">
        <v>1114.6046262788623</v>
      </c>
      <c r="I24" s="41">
        <v>0</v>
      </c>
      <c r="J24" s="41">
        <v>61.522415036191447</v>
      </c>
      <c r="K24" s="41">
        <v>4412.1829750873658</v>
      </c>
      <c r="L24" s="41">
        <f t="shared" si="1"/>
        <v>5588.3100164024199</v>
      </c>
      <c r="M24" s="120"/>
      <c r="N24" s="41">
        <v>1097.6999845292351</v>
      </c>
      <c r="O24" s="41">
        <v>0</v>
      </c>
      <c r="P24" s="41">
        <v>36.200742959797459</v>
      </c>
      <c r="Q24" s="41">
        <v>4539.6626555142084</v>
      </c>
      <c r="R24" s="41">
        <f t="shared" si="2"/>
        <v>5673.5633830032411</v>
      </c>
      <c r="S24" s="111"/>
      <c r="T24" s="41">
        <v>1386.7797572144543</v>
      </c>
      <c r="U24" s="41">
        <v>0</v>
      </c>
      <c r="V24" s="41">
        <v>458.08172860719043</v>
      </c>
      <c r="W24" s="41">
        <v>5774.8531210918281</v>
      </c>
      <c r="X24" s="41">
        <f t="shared" si="3"/>
        <v>7619.7146069134724</v>
      </c>
      <c r="Y24" s="121"/>
      <c r="Z24" s="41">
        <v>1263.8668500750421</v>
      </c>
      <c r="AA24" s="41">
        <v>0</v>
      </c>
      <c r="AB24" s="41">
        <v>417.03530135231011</v>
      </c>
      <c r="AC24" s="41">
        <v>5445.6699005419405</v>
      </c>
      <c r="AD24" s="41">
        <f t="shared" si="4"/>
        <v>7126.5720519692932</v>
      </c>
      <c r="AE24" s="121"/>
      <c r="AF24" s="41">
        <v>1291.9259062345334</v>
      </c>
      <c r="AG24" s="41">
        <v>0</v>
      </c>
      <c r="AH24" s="41">
        <v>447.87554195585886</v>
      </c>
      <c r="AI24" s="41">
        <v>7230.9600214950015</v>
      </c>
      <c r="AJ24" s="41">
        <f t="shared" si="5"/>
        <v>8970.7614696853943</v>
      </c>
      <c r="AL24" s="58"/>
      <c r="AM24" s="58"/>
      <c r="AN24" s="58"/>
      <c r="AO24" s="58"/>
      <c r="AP24" s="58">
        <v>9706.4900266881195</v>
      </c>
      <c r="AR24" s="41">
        <v>1.4766622343319362</v>
      </c>
      <c r="AS24" s="41">
        <v>0</v>
      </c>
      <c r="AT24" s="41">
        <v>213.68308489969118</v>
      </c>
      <c r="AU24" s="41">
        <v>6371.1166936351456</v>
      </c>
      <c r="AV24" s="41">
        <v>6586.2764407691684</v>
      </c>
    </row>
    <row r="25" spans="1:48" x14ac:dyDescent="0.2">
      <c r="A25" s="78">
        <v>20</v>
      </c>
      <c r="B25" s="77">
        <v>1314.3710648349465</v>
      </c>
      <c r="C25" s="77">
        <v>0</v>
      </c>
      <c r="D25" s="77">
        <v>22.967694885132957</v>
      </c>
      <c r="E25" s="77">
        <v>3885.8955484980365</v>
      </c>
      <c r="F25" s="77">
        <f t="shared" si="0"/>
        <v>5223.234308218116</v>
      </c>
      <c r="G25" s="120"/>
      <c r="H25" s="77">
        <v>1114.604626278862</v>
      </c>
      <c r="I25" s="77">
        <v>0</v>
      </c>
      <c r="J25" s="77">
        <v>61.522415036191433</v>
      </c>
      <c r="K25" s="77">
        <v>4178.5904900165806</v>
      </c>
      <c r="L25" s="77">
        <f t="shared" si="1"/>
        <v>5354.7175313316338</v>
      </c>
      <c r="M25" s="120"/>
      <c r="N25" s="77">
        <v>1097.6999845292351</v>
      </c>
      <c r="O25" s="77">
        <v>0</v>
      </c>
      <c r="P25" s="77">
        <v>36.200742959797466</v>
      </c>
      <c r="Q25" s="77">
        <v>4275.0181284958589</v>
      </c>
      <c r="R25" s="77">
        <f t="shared" si="2"/>
        <v>5408.9188559848917</v>
      </c>
      <c r="S25" s="111"/>
      <c r="T25" s="77">
        <v>1386.7797572144543</v>
      </c>
      <c r="U25" s="77">
        <v>0</v>
      </c>
      <c r="V25" s="77">
        <v>458.08172860719043</v>
      </c>
      <c r="W25" s="77">
        <v>5599.4295700660668</v>
      </c>
      <c r="X25" s="77">
        <f t="shared" si="3"/>
        <v>7444.291055887712</v>
      </c>
      <c r="Y25" s="121"/>
      <c r="Z25" s="77">
        <v>1263.8668500750423</v>
      </c>
      <c r="AA25" s="77">
        <v>0</v>
      </c>
      <c r="AB25" s="77">
        <v>417.03530135231011</v>
      </c>
      <c r="AC25" s="77">
        <v>5168.0598677575963</v>
      </c>
      <c r="AD25" s="77">
        <f t="shared" si="4"/>
        <v>6848.962019184949</v>
      </c>
      <c r="AE25" s="121"/>
      <c r="AF25" s="77">
        <v>1114.6380164381046</v>
      </c>
      <c r="AG25" s="77">
        <v>0</v>
      </c>
      <c r="AH25" s="77">
        <v>447.87554195585892</v>
      </c>
      <c r="AI25" s="77">
        <v>6832.9773391049321</v>
      </c>
      <c r="AJ25" s="77">
        <f t="shared" si="5"/>
        <v>8395.4908974988957</v>
      </c>
      <c r="AL25" s="108"/>
      <c r="AM25" s="108"/>
      <c r="AN25" s="108"/>
      <c r="AO25" s="108"/>
      <c r="AP25" s="108">
        <v>9165.0889843533678</v>
      </c>
      <c r="AR25" s="77">
        <v>1.4766622343319362</v>
      </c>
      <c r="AS25" s="77">
        <v>0</v>
      </c>
      <c r="AT25" s="77">
        <v>213.68308489969118</v>
      </c>
      <c r="AU25" s="77">
        <v>6160.9375007284889</v>
      </c>
      <c r="AV25" s="77">
        <v>6376.0972478625117</v>
      </c>
    </row>
    <row r="26" spans="1:48" x14ac:dyDescent="0.2">
      <c r="A26" s="40">
        <v>21</v>
      </c>
      <c r="B26" s="41">
        <v>257.04080405037752</v>
      </c>
      <c r="C26" s="41">
        <v>0</v>
      </c>
      <c r="D26" s="41">
        <v>22.967694885132953</v>
      </c>
      <c r="E26" s="41">
        <v>3464.9205381783004</v>
      </c>
      <c r="F26" s="41">
        <f t="shared" si="0"/>
        <v>3744.9290371138109</v>
      </c>
      <c r="G26" s="120"/>
      <c r="H26" s="41">
        <v>32.599823700558275</v>
      </c>
      <c r="I26" s="41">
        <v>0</v>
      </c>
      <c r="J26" s="41">
        <v>61.522415036191447</v>
      </c>
      <c r="K26" s="41">
        <v>3645.3883729569984</v>
      </c>
      <c r="L26" s="41">
        <f t="shared" si="1"/>
        <v>3739.5106116937482</v>
      </c>
      <c r="M26" s="120"/>
      <c r="N26" s="41">
        <v>45.464895922787967</v>
      </c>
      <c r="O26" s="41">
        <v>0</v>
      </c>
      <c r="P26" s="41">
        <v>36.200742959797459</v>
      </c>
      <c r="Q26" s="41">
        <v>3703.3187120372945</v>
      </c>
      <c r="R26" s="41">
        <f t="shared" si="2"/>
        <v>3784.9843509198799</v>
      </c>
      <c r="S26" s="111"/>
      <c r="T26" s="41">
        <v>66.261892475185618</v>
      </c>
      <c r="U26" s="41">
        <v>0</v>
      </c>
      <c r="V26" s="41">
        <v>458.08172860719037</v>
      </c>
      <c r="W26" s="41">
        <v>4911.3643367324103</v>
      </c>
      <c r="X26" s="41">
        <f t="shared" si="3"/>
        <v>5435.7079578147859</v>
      </c>
      <c r="Y26" s="121"/>
      <c r="Z26" s="41">
        <v>42.166345833259186</v>
      </c>
      <c r="AA26" s="41">
        <v>0</v>
      </c>
      <c r="AB26" s="41">
        <v>417.03530135231006</v>
      </c>
      <c r="AC26" s="41">
        <v>4584.0947459027866</v>
      </c>
      <c r="AD26" s="41">
        <f t="shared" si="4"/>
        <v>5043.2963930883561</v>
      </c>
      <c r="AE26" s="121"/>
      <c r="AF26" s="41">
        <v>55.613981977005963</v>
      </c>
      <c r="AG26" s="41">
        <v>0</v>
      </c>
      <c r="AH26" s="41">
        <v>447.87554195585881</v>
      </c>
      <c r="AI26" s="41">
        <v>5910.3459741972711</v>
      </c>
      <c r="AJ26" s="41">
        <f t="shared" si="5"/>
        <v>6413.8354981301354</v>
      </c>
      <c r="AL26" s="58"/>
      <c r="AM26" s="58"/>
      <c r="AN26" s="58"/>
      <c r="AO26" s="58"/>
      <c r="AP26" s="58">
        <v>7013.5700598307994</v>
      </c>
      <c r="AR26" s="41">
        <v>1.4766622343319362</v>
      </c>
      <c r="AS26" s="41">
        <v>0</v>
      </c>
      <c r="AT26" s="41">
        <v>213.68308489969118</v>
      </c>
      <c r="AU26" s="41">
        <v>5639.7254852699925</v>
      </c>
      <c r="AV26" s="41">
        <v>5854.8852324040154</v>
      </c>
    </row>
    <row r="27" spans="1:48" x14ac:dyDescent="0.2">
      <c r="A27" s="78">
        <v>22</v>
      </c>
      <c r="B27" s="77">
        <v>201.4529240554491</v>
      </c>
      <c r="C27" s="77">
        <v>0</v>
      </c>
      <c r="D27" s="77">
        <v>22.967694885132953</v>
      </c>
      <c r="E27" s="77">
        <v>2727.0390272915092</v>
      </c>
      <c r="F27" s="77">
        <f t="shared" si="0"/>
        <v>2951.4596462320915</v>
      </c>
      <c r="G27" s="120"/>
      <c r="H27" s="77">
        <v>18.207863076923669</v>
      </c>
      <c r="I27" s="77">
        <v>0</v>
      </c>
      <c r="J27" s="77">
        <v>61.522415036191447</v>
      </c>
      <c r="K27" s="77">
        <v>2715.2458303936382</v>
      </c>
      <c r="L27" s="77">
        <f t="shared" si="1"/>
        <v>2794.9761085067535</v>
      </c>
      <c r="M27" s="120"/>
      <c r="N27" s="77">
        <v>25.27394093309718</v>
      </c>
      <c r="O27" s="77">
        <v>0</v>
      </c>
      <c r="P27" s="77">
        <v>36.200742959797459</v>
      </c>
      <c r="Q27" s="77">
        <v>2807.414819553403</v>
      </c>
      <c r="R27" s="77">
        <f t="shared" si="2"/>
        <v>2868.8895034462976</v>
      </c>
      <c r="S27" s="111"/>
      <c r="T27" s="77">
        <v>36.971004147388669</v>
      </c>
      <c r="U27" s="77">
        <v>0</v>
      </c>
      <c r="V27" s="77">
        <v>458.08172860719037</v>
      </c>
      <c r="W27" s="77">
        <v>3665.8712129306191</v>
      </c>
      <c r="X27" s="77">
        <f t="shared" si="3"/>
        <v>4160.9239456851983</v>
      </c>
      <c r="Y27" s="121"/>
      <c r="Z27" s="77">
        <v>27.057088799875594</v>
      </c>
      <c r="AA27" s="77">
        <v>0</v>
      </c>
      <c r="AB27" s="77">
        <v>417.03530135231011</v>
      </c>
      <c r="AC27" s="77">
        <v>3642.5807997921174</v>
      </c>
      <c r="AD27" s="77">
        <f t="shared" si="4"/>
        <v>4086.673189944303</v>
      </c>
      <c r="AE27" s="121"/>
      <c r="AF27" s="77">
        <v>35.832772395022459</v>
      </c>
      <c r="AG27" s="77">
        <v>0</v>
      </c>
      <c r="AH27" s="77">
        <v>447.87554195585892</v>
      </c>
      <c r="AI27" s="77">
        <v>4709.7282605009004</v>
      </c>
      <c r="AJ27" s="77">
        <f t="shared" si="5"/>
        <v>5193.4365748517821</v>
      </c>
      <c r="AL27" s="108"/>
      <c r="AM27" s="108"/>
      <c r="AN27" s="108"/>
      <c r="AO27" s="108"/>
      <c r="AP27" s="108">
        <v>5685.1063436987752</v>
      </c>
      <c r="AQ27" s="121"/>
      <c r="AR27" s="77">
        <v>1.4766622343319362</v>
      </c>
      <c r="AS27" s="77">
        <v>0</v>
      </c>
      <c r="AT27" s="77">
        <v>213.68308489969118</v>
      </c>
      <c r="AU27" s="77">
        <v>4826.8403849617944</v>
      </c>
      <c r="AV27" s="77">
        <v>5042.0001320958172</v>
      </c>
    </row>
    <row r="28" spans="1:48" x14ac:dyDescent="0.2">
      <c r="A28" s="40">
        <v>23</v>
      </c>
      <c r="B28" s="41">
        <v>179.94012134732108</v>
      </c>
      <c r="C28" s="41">
        <v>0</v>
      </c>
      <c r="D28" s="41">
        <v>22.967694885132953</v>
      </c>
      <c r="E28" s="41">
        <v>2249.6955365674726</v>
      </c>
      <c r="F28" s="41">
        <f t="shared" si="0"/>
        <v>2452.6033527999266</v>
      </c>
      <c r="G28" s="120"/>
      <c r="H28" s="41">
        <v>14.198363032665794</v>
      </c>
      <c r="I28" s="41">
        <v>0</v>
      </c>
      <c r="J28" s="41">
        <v>61.522415036191447</v>
      </c>
      <c r="K28" s="41">
        <v>2069.5654827618473</v>
      </c>
      <c r="L28" s="41">
        <f t="shared" si="1"/>
        <v>2145.2862608307046</v>
      </c>
      <c r="M28" s="120"/>
      <c r="N28" s="41">
        <v>19.771491957261244</v>
      </c>
      <c r="O28" s="41">
        <v>0</v>
      </c>
      <c r="P28" s="41">
        <v>36.200742959797459</v>
      </c>
      <c r="Q28" s="41">
        <v>2169.935918583265</v>
      </c>
      <c r="R28" s="41">
        <f t="shared" si="2"/>
        <v>2225.9081535003238</v>
      </c>
      <c r="S28" s="111"/>
      <c r="T28" s="41">
        <v>29.846527797551492</v>
      </c>
      <c r="U28" s="41">
        <v>0</v>
      </c>
      <c r="V28" s="41">
        <v>458.08172860719048</v>
      </c>
      <c r="W28" s="41">
        <v>2853.5021712698435</v>
      </c>
      <c r="X28" s="41">
        <f t="shared" si="3"/>
        <v>3341.4304276745856</v>
      </c>
      <c r="Y28" s="121"/>
      <c r="Z28" s="41">
        <v>21.843753144961173</v>
      </c>
      <c r="AA28" s="41">
        <v>0</v>
      </c>
      <c r="AB28" s="41">
        <v>417.03530135231011</v>
      </c>
      <c r="AC28" s="41">
        <v>2782.0343684268119</v>
      </c>
      <c r="AD28" s="41">
        <f t="shared" si="4"/>
        <v>3220.9134229240831</v>
      </c>
      <c r="AE28" s="121"/>
      <c r="AF28" s="41">
        <v>29.074553024989051</v>
      </c>
      <c r="AG28" s="41">
        <v>0</v>
      </c>
      <c r="AH28" s="41">
        <v>447.87554195585881</v>
      </c>
      <c r="AI28" s="41">
        <v>3677.7725148571267</v>
      </c>
      <c r="AJ28" s="41">
        <f t="shared" si="5"/>
        <v>4154.7226098379742</v>
      </c>
      <c r="AL28" s="58"/>
      <c r="AM28" s="58"/>
      <c r="AN28" s="58"/>
      <c r="AO28" s="58"/>
      <c r="AP28" s="58">
        <v>4728.9917361616017</v>
      </c>
      <c r="AR28" s="41">
        <v>1.4766622343319362</v>
      </c>
      <c r="AS28" s="41">
        <v>0</v>
      </c>
      <c r="AT28" s="41">
        <v>213.68308489969118</v>
      </c>
      <c r="AU28" s="41">
        <v>4063.0989531998307</v>
      </c>
      <c r="AV28" s="41">
        <v>4278.258700333854</v>
      </c>
    </row>
    <row r="29" spans="1:48" x14ac:dyDescent="0.2">
      <c r="A29" s="78">
        <v>24</v>
      </c>
      <c r="B29" s="77">
        <v>165.91910019012187</v>
      </c>
      <c r="C29" s="77">
        <v>0</v>
      </c>
      <c r="D29" s="77">
        <v>22.967694885132953</v>
      </c>
      <c r="E29" s="77">
        <v>1921.5298993275885</v>
      </c>
      <c r="F29" s="77">
        <f t="shared" si="0"/>
        <v>2110.4166944028434</v>
      </c>
      <c r="G29" s="120"/>
      <c r="H29" s="77">
        <v>12.092896869975332</v>
      </c>
      <c r="I29" s="77">
        <v>0</v>
      </c>
      <c r="J29" s="77">
        <v>61.522415036191447</v>
      </c>
      <c r="K29" s="77">
        <v>1536.7087809618511</v>
      </c>
      <c r="L29" s="77">
        <f t="shared" si="1"/>
        <v>1610.3240928680179</v>
      </c>
      <c r="M29" s="120"/>
      <c r="N29" s="77">
        <v>16.437014962887453</v>
      </c>
      <c r="O29" s="77">
        <v>0</v>
      </c>
      <c r="P29" s="77">
        <v>36.200742959797459</v>
      </c>
      <c r="Q29" s="77">
        <v>1645.6298141136144</v>
      </c>
      <c r="R29" s="77">
        <f t="shared" si="2"/>
        <v>1698.2675720362993</v>
      </c>
      <c r="S29" s="111"/>
      <c r="T29" s="77">
        <v>26.169905282504381</v>
      </c>
      <c r="U29" s="77">
        <v>0</v>
      </c>
      <c r="V29" s="77">
        <v>458.08172860719043</v>
      </c>
      <c r="W29" s="77">
        <v>2256.0694352439482</v>
      </c>
      <c r="X29" s="77">
        <f t="shared" si="3"/>
        <v>2740.3210691336431</v>
      </c>
      <c r="Y29" s="121"/>
      <c r="Z29" s="77">
        <v>19.448965963670148</v>
      </c>
      <c r="AA29" s="77">
        <v>0</v>
      </c>
      <c r="AB29" s="77">
        <v>417.03530135231017</v>
      </c>
      <c r="AC29" s="77">
        <v>2107.8299858324517</v>
      </c>
      <c r="AD29" s="77">
        <f t="shared" si="4"/>
        <v>2544.3142531484318</v>
      </c>
      <c r="AE29" s="121"/>
      <c r="AF29" s="77">
        <v>24.906604216639124</v>
      </c>
      <c r="AG29" s="77">
        <v>0</v>
      </c>
      <c r="AH29" s="77">
        <v>447.87554195585886</v>
      </c>
      <c r="AI29" s="77">
        <v>2780.786459008727</v>
      </c>
      <c r="AJ29" s="77">
        <f t="shared" si="5"/>
        <v>3253.5686051812249</v>
      </c>
      <c r="AL29" s="108"/>
      <c r="AM29" s="108"/>
      <c r="AN29" s="108"/>
      <c r="AO29" s="108"/>
      <c r="AP29" s="108">
        <v>3891.0244795331537</v>
      </c>
      <c r="AR29" s="77">
        <v>1.4766622343319362</v>
      </c>
      <c r="AS29" s="77">
        <v>0</v>
      </c>
      <c r="AT29" s="77">
        <v>213.68308489969115</v>
      </c>
      <c r="AU29" s="77">
        <v>3424.5058188307148</v>
      </c>
      <c r="AV29" s="77">
        <v>3639.6655659647381</v>
      </c>
    </row>
    <row r="30" spans="1:48" x14ac:dyDescent="0.2">
      <c r="A30" s="40">
        <v>25</v>
      </c>
      <c r="B30" s="41">
        <v>0</v>
      </c>
      <c r="C30" s="41">
        <v>0</v>
      </c>
      <c r="D30" s="41">
        <v>22.967694885132953</v>
      </c>
      <c r="E30" s="41">
        <v>1665.5362483246006</v>
      </c>
      <c r="F30" s="41">
        <f t="shared" si="0"/>
        <v>1688.5039432097335</v>
      </c>
      <c r="G30" s="120"/>
      <c r="H30" s="41">
        <v>0</v>
      </c>
      <c r="I30" s="41">
        <v>0</v>
      </c>
      <c r="J30" s="41">
        <v>61.522415036191447</v>
      </c>
      <c r="K30" s="41">
        <v>1188.8261539606738</v>
      </c>
      <c r="L30" s="41">
        <f t="shared" si="1"/>
        <v>1250.3485689968652</v>
      </c>
      <c r="M30" s="120"/>
      <c r="N30" s="41">
        <v>0</v>
      </c>
      <c r="O30" s="41">
        <v>0</v>
      </c>
      <c r="P30" s="41">
        <v>36.200742959797466</v>
      </c>
      <c r="Q30" s="41">
        <v>1271.8798939260191</v>
      </c>
      <c r="R30" s="41">
        <f t="shared" si="2"/>
        <v>1308.0806368858166</v>
      </c>
      <c r="S30" s="111"/>
      <c r="T30" s="41">
        <v>0</v>
      </c>
      <c r="U30" s="41">
        <v>0</v>
      </c>
      <c r="V30" s="41">
        <v>458.08172860719043</v>
      </c>
      <c r="W30" s="41">
        <v>1766.9748841003295</v>
      </c>
      <c r="X30" s="41">
        <f t="shared" si="3"/>
        <v>2225.0566127075199</v>
      </c>
      <c r="Y30" s="121"/>
      <c r="Z30" s="41">
        <v>0</v>
      </c>
      <c r="AA30" s="41">
        <v>0</v>
      </c>
      <c r="AB30" s="41">
        <v>417.03530135231011</v>
      </c>
      <c r="AC30" s="41">
        <v>1595.5352835799149</v>
      </c>
      <c r="AD30" s="41">
        <f t="shared" si="4"/>
        <v>2012.5705849322251</v>
      </c>
      <c r="AE30" s="121"/>
      <c r="AF30" s="41">
        <v>0</v>
      </c>
      <c r="AG30" s="41">
        <v>0</v>
      </c>
      <c r="AH30" s="41">
        <v>447.87554195585886</v>
      </c>
      <c r="AI30" s="41">
        <v>2079.7862557511044</v>
      </c>
      <c r="AJ30" s="41">
        <f t="shared" si="5"/>
        <v>2527.6617977069632</v>
      </c>
      <c r="AL30" s="58"/>
      <c r="AM30" s="58"/>
      <c r="AN30" s="58"/>
      <c r="AO30" s="58"/>
      <c r="AP30" s="58">
        <v>3147.9141095597356</v>
      </c>
      <c r="AR30" s="41">
        <v>0</v>
      </c>
      <c r="AS30" s="41">
        <v>0</v>
      </c>
      <c r="AT30" s="41">
        <v>213.68308489969121</v>
      </c>
      <c r="AU30" s="41">
        <v>2902.938439632911</v>
      </c>
      <c r="AV30" s="41">
        <v>3116.6215245326021</v>
      </c>
    </row>
    <row r="31" spans="1:48" x14ac:dyDescent="0.2">
      <c r="A31" s="78">
        <v>26</v>
      </c>
      <c r="B31" s="77">
        <v>0</v>
      </c>
      <c r="C31" s="77">
        <v>0</v>
      </c>
      <c r="D31" s="77">
        <v>0</v>
      </c>
      <c r="E31" s="77">
        <v>1490.2227501816481</v>
      </c>
      <c r="F31" s="77">
        <f t="shared" si="0"/>
        <v>1490.2227501816481</v>
      </c>
      <c r="G31" s="120"/>
      <c r="H31" s="77">
        <v>0</v>
      </c>
      <c r="I31" s="77">
        <v>0</v>
      </c>
      <c r="J31" s="77">
        <v>0</v>
      </c>
      <c r="K31" s="77">
        <v>921.54431756527117</v>
      </c>
      <c r="L31" s="77">
        <f t="shared" si="1"/>
        <v>921.54431756527117</v>
      </c>
      <c r="M31" s="120"/>
      <c r="N31" s="77">
        <v>0</v>
      </c>
      <c r="O31" s="77">
        <v>0</v>
      </c>
      <c r="P31" s="77">
        <v>0</v>
      </c>
      <c r="Q31" s="77">
        <v>954.68581353941545</v>
      </c>
      <c r="R31" s="77">
        <f t="shared" si="2"/>
        <v>954.68581353941545</v>
      </c>
      <c r="S31" s="111"/>
      <c r="T31" s="77">
        <v>0</v>
      </c>
      <c r="U31" s="77">
        <v>0</v>
      </c>
      <c r="V31" s="77">
        <v>0</v>
      </c>
      <c r="W31" s="77">
        <v>1392.8345413192199</v>
      </c>
      <c r="X31" s="77">
        <f t="shared" si="3"/>
        <v>1392.8345413192199</v>
      </c>
      <c r="Y31" s="121"/>
      <c r="Z31" s="77">
        <v>0</v>
      </c>
      <c r="AA31" s="77">
        <v>0</v>
      </c>
      <c r="AB31" s="77">
        <v>0</v>
      </c>
      <c r="AC31" s="77">
        <v>1256.5280789931596</v>
      </c>
      <c r="AD31" s="77">
        <f t="shared" si="4"/>
        <v>1256.5280789931596</v>
      </c>
      <c r="AE31" s="121"/>
      <c r="AF31" s="77">
        <v>0</v>
      </c>
      <c r="AG31" s="77">
        <v>0</v>
      </c>
      <c r="AH31" s="77">
        <v>0</v>
      </c>
      <c r="AI31" s="77">
        <v>1620.178579497933</v>
      </c>
      <c r="AJ31" s="77">
        <f t="shared" si="5"/>
        <v>1620.178579497933</v>
      </c>
      <c r="AL31" s="108"/>
      <c r="AM31" s="108"/>
      <c r="AN31" s="108"/>
      <c r="AO31" s="108"/>
      <c r="AP31" s="108">
        <v>2080.3431684582201</v>
      </c>
      <c r="AQ31" s="121"/>
      <c r="AR31" s="77">
        <v>0</v>
      </c>
      <c r="AS31" s="77">
        <v>0</v>
      </c>
      <c r="AT31" s="77">
        <v>0</v>
      </c>
      <c r="AU31" s="77">
        <v>2531.2545329381887</v>
      </c>
      <c r="AV31" s="77">
        <v>2531.2545329381887</v>
      </c>
    </row>
    <row r="32" spans="1:48" x14ac:dyDescent="0.2">
      <c r="A32" s="40">
        <v>27</v>
      </c>
      <c r="B32" s="41">
        <v>0</v>
      </c>
      <c r="C32" s="41">
        <v>0</v>
      </c>
      <c r="D32" s="41">
        <v>0</v>
      </c>
      <c r="E32" s="41">
        <v>1349.6944899698217</v>
      </c>
      <c r="F32" s="41">
        <f t="shared" si="0"/>
        <v>1349.6944899698217</v>
      </c>
      <c r="G32" s="120"/>
      <c r="H32" s="41">
        <v>0</v>
      </c>
      <c r="I32" s="41">
        <v>0</v>
      </c>
      <c r="J32" s="41">
        <v>0</v>
      </c>
      <c r="K32" s="41">
        <v>718.30443173420724</v>
      </c>
      <c r="L32" s="41">
        <f t="shared" si="1"/>
        <v>718.30443173420724</v>
      </c>
      <c r="M32" s="120"/>
      <c r="N32" s="41">
        <v>0</v>
      </c>
      <c r="O32" s="41">
        <v>0</v>
      </c>
      <c r="P32" s="41">
        <v>0</v>
      </c>
      <c r="Q32" s="41">
        <v>780.39327603402978</v>
      </c>
      <c r="R32" s="41">
        <f t="shared" si="2"/>
        <v>780.39327603402978</v>
      </c>
      <c r="S32" s="111"/>
      <c r="T32" s="41">
        <v>0</v>
      </c>
      <c r="U32" s="41">
        <v>0</v>
      </c>
      <c r="V32" s="41">
        <v>0</v>
      </c>
      <c r="W32" s="41">
        <v>1106.2373446390832</v>
      </c>
      <c r="X32" s="41">
        <f t="shared" si="3"/>
        <v>1106.2373446390832</v>
      </c>
      <c r="Y32" s="121"/>
      <c r="Z32" s="41">
        <v>0</v>
      </c>
      <c r="AA32" s="41">
        <v>0</v>
      </c>
      <c r="AB32" s="41">
        <v>0</v>
      </c>
      <c r="AC32" s="41">
        <v>1039.8085832592003</v>
      </c>
      <c r="AD32" s="41">
        <f t="shared" si="4"/>
        <v>1039.8085832592003</v>
      </c>
      <c r="AE32" s="121"/>
      <c r="AF32" s="41">
        <v>0</v>
      </c>
      <c r="AG32" s="41">
        <v>0</v>
      </c>
      <c r="AH32" s="41">
        <v>0</v>
      </c>
      <c r="AI32" s="41">
        <v>1307.3085262046777</v>
      </c>
      <c r="AJ32" s="41">
        <f t="shared" si="5"/>
        <v>1307.3085262046777</v>
      </c>
      <c r="AL32" s="58"/>
      <c r="AM32" s="58"/>
      <c r="AN32" s="58"/>
      <c r="AO32" s="58"/>
      <c r="AP32" s="58">
        <v>1691.776116490722</v>
      </c>
      <c r="AR32" s="41">
        <v>0</v>
      </c>
      <c r="AS32" s="41">
        <v>0</v>
      </c>
      <c r="AT32" s="41">
        <v>0</v>
      </c>
      <c r="AU32" s="41">
        <v>2234.716115248787</v>
      </c>
      <c r="AV32" s="41">
        <v>2234.716115248787</v>
      </c>
    </row>
    <row r="33" spans="1:48" x14ac:dyDescent="0.2">
      <c r="A33" s="78">
        <v>28</v>
      </c>
      <c r="B33" s="77">
        <v>0</v>
      </c>
      <c r="C33" s="77">
        <v>0</v>
      </c>
      <c r="D33" s="77">
        <v>0</v>
      </c>
      <c r="E33" s="77">
        <v>1246.5400125761291</v>
      </c>
      <c r="F33" s="77">
        <f t="shared" si="0"/>
        <v>1246.5400125761291</v>
      </c>
      <c r="G33" s="120"/>
      <c r="H33" s="77">
        <v>0</v>
      </c>
      <c r="I33" s="77">
        <v>0</v>
      </c>
      <c r="J33" s="77">
        <v>0</v>
      </c>
      <c r="K33" s="77">
        <v>605.68710820262459</v>
      </c>
      <c r="L33" s="77">
        <f t="shared" si="1"/>
        <v>605.68710820262459</v>
      </c>
      <c r="M33" s="120"/>
      <c r="N33" s="77">
        <v>0</v>
      </c>
      <c r="O33" s="77">
        <v>0</v>
      </c>
      <c r="P33" s="77">
        <v>0</v>
      </c>
      <c r="Q33" s="77">
        <v>636.35442849791627</v>
      </c>
      <c r="R33" s="77">
        <f t="shared" si="2"/>
        <v>636.35442849791627</v>
      </c>
      <c r="S33" s="111"/>
      <c r="T33" s="77">
        <v>0</v>
      </c>
      <c r="U33" s="77">
        <v>0</v>
      </c>
      <c r="V33" s="77">
        <v>0</v>
      </c>
      <c r="W33" s="77">
        <v>888.50935590575079</v>
      </c>
      <c r="X33" s="77">
        <f t="shared" si="3"/>
        <v>888.50935590575079</v>
      </c>
      <c r="Y33" s="121"/>
      <c r="Z33" s="77">
        <v>0</v>
      </c>
      <c r="AA33" s="77">
        <v>0</v>
      </c>
      <c r="AB33" s="77">
        <v>0</v>
      </c>
      <c r="AC33" s="77">
        <v>881.80377876906743</v>
      </c>
      <c r="AD33" s="77">
        <f t="shared" si="4"/>
        <v>881.80377876906743</v>
      </c>
      <c r="AE33" s="121"/>
      <c r="AF33" s="77">
        <v>0</v>
      </c>
      <c r="AG33" s="77">
        <v>0</v>
      </c>
      <c r="AH33" s="77">
        <v>0</v>
      </c>
      <c r="AI33" s="77">
        <v>1117.8262398488944</v>
      </c>
      <c r="AJ33" s="77">
        <f t="shared" si="5"/>
        <v>1117.8262398488944</v>
      </c>
      <c r="AL33" s="108"/>
      <c r="AM33" s="108"/>
      <c r="AN33" s="108"/>
      <c r="AO33" s="108"/>
      <c r="AP33" s="108">
        <v>1431.4759165252497</v>
      </c>
      <c r="AQ33" s="121"/>
      <c r="AR33" s="77">
        <v>0</v>
      </c>
      <c r="AS33" s="77">
        <v>0</v>
      </c>
      <c r="AT33" s="77">
        <v>0</v>
      </c>
      <c r="AU33" s="77">
        <v>2028.1545446598077</v>
      </c>
      <c r="AV33" s="77">
        <v>2028.1545446598077</v>
      </c>
    </row>
    <row r="34" spans="1:48" x14ac:dyDescent="0.2">
      <c r="A34" s="40">
        <v>29</v>
      </c>
      <c r="B34" s="41">
        <v>0</v>
      </c>
      <c r="C34" s="41">
        <v>0</v>
      </c>
      <c r="D34" s="41">
        <v>0</v>
      </c>
      <c r="E34" s="41">
        <v>1153.8740611439484</v>
      </c>
      <c r="F34" s="41">
        <f t="shared" si="0"/>
        <v>1153.8740611439484</v>
      </c>
      <c r="G34" s="120"/>
      <c r="H34" s="41">
        <v>0</v>
      </c>
      <c r="I34" s="41">
        <v>0</v>
      </c>
      <c r="J34" s="41">
        <v>0</v>
      </c>
      <c r="K34" s="41">
        <v>510.09307980785701</v>
      </c>
      <c r="L34" s="41">
        <f t="shared" si="1"/>
        <v>510.09307980785701</v>
      </c>
      <c r="M34" s="120"/>
      <c r="N34" s="41">
        <v>0</v>
      </c>
      <c r="O34" s="41">
        <v>0</v>
      </c>
      <c r="P34" s="41">
        <v>0</v>
      </c>
      <c r="Q34" s="41">
        <v>529.44749384677118</v>
      </c>
      <c r="R34" s="41">
        <f t="shared" si="2"/>
        <v>529.44749384677118</v>
      </c>
      <c r="S34" s="111"/>
      <c r="T34" s="41">
        <v>0</v>
      </c>
      <c r="U34" s="41">
        <v>0</v>
      </c>
      <c r="V34" s="41">
        <v>0</v>
      </c>
      <c r="W34" s="41">
        <v>743.77618282264882</v>
      </c>
      <c r="X34" s="41">
        <f t="shared" si="3"/>
        <v>743.77618282264882</v>
      </c>
      <c r="Y34" s="121"/>
      <c r="Z34" s="41">
        <v>0</v>
      </c>
      <c r="AA34" s="41">
        <v>0</v>
      </c>
      <c r="AB34" s="41">
        <v>0</v>
      </c>
      <c r="AC34" s="41">
        <v>764.68266819508108</v>
      </c>
      <c r="AD34" s="41">
        <f t="shared" si="4"/>
        <v>764.68266819508108</v>
      </c>
      <c r="AE34" s="121"/>
      <c r="AF34" s="41">
        <v>0</v>
      </c>
      <c r="AG34" s="41">
        <v>0</v>
      </c>
      <c r="AH34" s="41">
        <v>0</v>
      </c>
      <c r="AI34" s="41">
        <v>972.168480056416</v>
      </c>
      <c r="AJ34" s="41">
        <f t="shared" si="5"/>
        <v>972.168480056416</v>
      </c>
      <c r="AL34" s="58"/>
      <c r="AM34" s="58"/>
      <c r="AN34" s="58"/>
      <c r="AO34" s="58"/>
      <c r="AP34" s="58">
        <v>1245.6637127241604</v>
      </c>
      <c r="AR34" s="41">
        <v>0</v>
      </c>
      <c r="AS34" s="41">
        <v>0</v>
      </c>
      <c r="AT34" s="41">
        <v>0</v>
      </c>
      <c r="AU34" s="41">
        <v>1845.4183306243742</v>
      </c>
      <c r="AV34" s="41">
        <v>1845.4183306243742</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21"/>
      <c r="AE35" s="121"/>
    </row>
    <row r="36" spans="1:48" x14ac:dyDescent="0.2">
      <c r="Y36" s="121"/>
      <c r="AE36" s="121"/>
    </row>
    <row r="37" spans="1:48" x14ac:dyDescent="0.2">
      <c r="Y37" s="121"/>
    </row>
    <row r="38" spans="1:48" x14ac:dyDescent="0.2">
      <c r="A38" s="74"/>
      <c r="B38" s="75"/>
      <c r="C38" s="72">
        <v>2003</v>
      </c>
      <c r="D38" s="74">
        <v>2005</v>
      </c>
      <c r="E38" s="72">
        <v>2007</v>
      </c>
      <c r="F38" s="72">
        <v>2009</v>
      </c>
      <c r="G38" s="72">
        <v>2011</v>
      </c>
      <c r="H38" s="72">
        <v>2013</v>
      </c>
      <c r="I38" s="72">
        <v>2019</v>
      </c>
      <c r="J38"/>
      <c r="K38"/>
      <c r="L38"/>
      <c r="M38"/>
      <c r="N38"/>
      <c r="O38"/>
      <c r="P38"/>
      <c r="Q38"/>
      <c r="R38"/>
      <c r="S38" s="107"/>
      <c r="U38" s="1"/>
      <c r="V38" s="1"/>
    </row>
    <row r="39" spans="1:48" x14ac:dyDescent="0.2">
      <c r="A39" s="71" t="s">
        <v>43</v>
      </c>
      <c r="B39" s="69" t="s">
        <v>44</v>
      </c>
      <c r="C39" s="67">
        <f>SUM(B5:B10)</f>
        <v>16993.275602968737</v>
      </c>
      <c r="D39" s="68">
        <f>SUM(H5:H10)</f>
        <v>29226.008139768637</v>
      </c>
      <c r="E39" s="67">
        <f>SUM(N5:N10)</f>
        <v>27955.539829333837</v>
      </c>
      <c r="F39" s="86">
        <f>SUM(T5:T10)</f>
        <v>33151.247938967259</v>
      </c>
      <c r="G39" s="81">
        <f>SUM(Z5:Z10)</f>
        <v>30634.943497425356</v>
      </c>
      <c r="H39" s="81">
        <f>SUM(AF5:AF10)</f>
        <v>31296.095022284331</v>
      </c>
      <c r="I39" s="81">
        <f>SUM(AR5:AR10)</f>
        <v>29528.278750585363</v>
      </c>
      <c r="J39" s="3"/>
      <c r="K39" s="3"/>
      <c r="L39" s="3"/>
      <c r="M39" s="3"/>
      <c r="N39" s="3"/>
      <c r="O39"/>
      <c r="P39" s="4"/>
      <c r="Q39" s="4"/>
      <c r="R39" s="4"/>
      <c r="S39" s="122"/>
      <c r="U39" s="83"/>
      <c r="V39" s="83"/>
      <c r="X39" s="82"/>
      <c r="Y39" s="82"/>
    </row>
    <row r="40" spans="1:48" x14ac:dyDescent="0.2">
      <c r="A40" s="53"/>
      <c r="B40" s="128" t="s">
        <v>45</v>
      </c>
      <c r="C40" s="129">
        <f>SUM(B11:B16)</f>
        <v>9618.5388317367451</v>
      </c>
      <c r="D40" s="55">
        <f>SUM(H11:H16)</f>
        <v>14300.405062658621</v>
      </c>
      <c r="E40" s="129">
        <f>SUM(N11:N16)</f>
        <v>13447.050554574525</v>
      </c>
      <c r="F40" s="142">
        <f>SUM(T11:T16)</f>
        <v>15911.253063546699</v>
      </c>
      <c r="G40" s="143">
        <f>SUM(Z11:Z16)</f>
        <v>15797.990867196855</v>
      </c>
      <c r="H40" s="143">
        <f>SUM(AF11:AF16)</f>
        <v>16933.899302294529</v>
      </c>
      <c r="I40" s="143">
        <f>SUM(AR11:AR16)</f>
        <v>14480.380823109355</v>
      </c>
      <c r="J40" s="3"/>
      <c r="K40" s="3"/>
      <c r="L40" s="3"/>
      <c r="M40" s="3"/>
      <c r="N40" s="3"/>
      <c r="O40"/>
      <c r="P40"/>
      <c r="Q40"/>
      <c r="R40"/>
      <c r="S40" s="107"/>
      <c r="U40" s="83"/>
      <c r="V40" s="83"/>
      <c r="X40" s="82"/>
      <c r="Y40" s="82"/>
    </row>
    <row r="41" spans="1:48" x14ac:dyDescent="0.2">
      <c r="A41" s="70"/>
      <c r="B41" s="66" t="s">
        <v>46</v>
      </c>
      <c r="C41" s="64">
        <f>SUM(B17:B22)</f>
        <v>11445.241092930857</v>
      </c>
      <c r="D41" s="65">
        <f>SUM(H17:H22)</f>
        <v>9975.7863281386599</v>
      </c>
      <c r="E41" s="64">
        <f>SUM(N17:N22)</f>
        <v>9970.556811214663</v>
      </c>
      <c r="F41" s="84">
        <f>SUM(T17:T22)</f>
        <v>12742.092344597055</v>
      </c>
      <c r="G41" s="81">
        <f>SUM(Z17:Z22)</f>
        <v>13659.110784916713</v>
      </c>
      <c r="H41" s="81">
        <f>SUM(AF17:AF22)</f>
        <v>15756.749693474325</v>
      </c>
      <c r="I41" s="81">
        <f>SUM(AR17:AR22)</f>
        <v>12712.586605567647</v>
      </c>
      <c r="J41" s="3"/>
      <c r="K41" s="3"/>
      <c r="L41" s="3"/>
      <c r="M41" s="3"/>
      <c r="N41" s="3"/>
      <c r="O41"/>
      <c r="P41"/>
      <c r="Q41"/>
      <c r="R41"/>
      <c r="S41" s="107"/>
      <c r="U41" s="83"/>
      <c r="V41" s="83"/>
      <c r="X41" s="82"/>
      <c r="Y41" s="82"/>
    </row>
    <row r="42" spans="1:48" x14ac:dyDescent="0.2">
      <c r="A42" s="131"/>
      <c r="B42" s="132" t="s">
        <v>47</v>
      </c>
      <c r="C42" s="133">
        <f>SUM(B5:B22)</f>
        <v>38057.055527636352</v>
      </c>
      <c r="D42" s="134">
        <f>SUM(H5:H22)</f>
        <v>53502.199530565937</v>
      </c>
      <c r="E42" s="133">
        <f>SUM(N5:N22)</f>
        <v>51373.14719512302</v>
      </c>
      <c r="F42" s="144">
        <f>SUM(T5:T22)</f>
        <v>61804.593347111026</v>
      </c>
      <c r="G42" s="145">
        <f>SUM(Z5:Z22)</f>
        <v>60092.045149538928</v>
      </c>
      <c r="H42" s="143">
        <f>SUM(AF5:AF22)</f>
        <v>63986.744018053178</v>
      </c>
      <c r="I42" s="143">
        <f>SUM(AR5:AR22)</f>
        <v>56721.246179262365</v>
      </c>
      <c r="J42" s="3"/>
      <c r="K42" s="3"/>
      <c r="L42" s="3"/>
      <c r="M42" s="3"/>
      <c r="N42" s="3"/>
      <c r="O42"/>
      <c r="P42"/>
      <c r="Q42"/>
      <c r="R42"/>
      <c r="S42" s="107"/>
      <c r="U42" s="83"/>
      <c r="V42" s="83"/>
      <c r="X42" s="82"/>
      <c r="Y42" s="82"/>
    </row>
    <row r="43" spans="1:48" x14ac:dyDescent="0.2">
      <c r="A43" s="71" t="s">
        <v>1</v>
      </c>
      <c r="B43" s="69" t="s">
        <v>44</v>
      </c>
      <c r="C43" s="67">
        <f>SUM(C5:C10)</f>
        <v>5604.0328711213688</v>
      </c>
      <c r="D43" s="68">
        <f>SUM(I5:I10)</f>
        <v>9888.3512692302374</v>
      </c>
      <c r="E43" s="67">
        <f>SUM(O5:O10)</f>
        <v>11323.524760851302</v>
      </c>
      <c r="F43" s="86">
        <f>SUM(U5:U10)</f>
        <v>17793.962854828995</v>
      </c>
      <c r="G43" s="85">
        <f>SUM(AA5:AA10)</f>
        <v>18298.973565642504</v>
      </c>
      <c r="H43" s="85">
        <f>SUM(AG5:AG10)</f>
        <v>19876.797253377343</v>
      </c>
      <c r="I43" s="85">
        <f>SUM(AS5:AS10)</f>
        <v>24207.65217313329</v>
      </c>
      <c r="J43" s="3"/>
      <c r="K43" s="3"/>
      <c r="L43" s="3"/>
      <c r="M43" s="3"/>
      <c r="N43" s="3"/>
      <c r="O43"/>
      <c r="P43"/>
      <c r="Q43"/>
      <c r="R43"/>
      <c r="S43" s="107"/>
      <c r="U43" s="83"/>
      <c r="V43" s="83"/>
      <c r="X43" s="82"/>
      <c r="Y43" s="82"/>
    </row>
    <row r="44" spans="1:48" x14ac:dyDescent="0.2">
      <c r="A44" s="53"/>
      <c r="B44" s="128" t="s">
        <v>45</v>
      </c>
      <c r="C44" s="129">
        <f>SUM(C11:C16)</f>
        <v>607.34579876252826</v>
      </c>
      <c r="D44" s="55">
        <f>SUM(I11:I16)</f>
        <v>672.15262407599641</v>
      </c>
      <c r="E44" s="129">
        <f>SUM(O11:O16)</f>
        <v>841.6235716924225</v>
      </c>
      <c r="F44" s="142">
        <f>SUM(U11:U16)</f>
        <v>1403.2426184438673</v>
      </c>
      <c r="G44" s="143">
        <f>SUM(AA11:AA16)</f>
        <v>1402.6840641300332</v>
      </c>
      <c r="H44" s="143">
        <f>SUM(AG11:AG16)</f>
        <v>2083.3857500095219</v>
      </c>
      <c r="I44" s="143">
        <f>SUM(AS11:AS16)</f>
        <v>2643.8287150009587</v>
      </c>
      <c r="J44" s="3"/>
      <c r="K44" s="3"/>
      <c r="L44" s="3"/>
      <c r="M44" s="3"/>
      <c r="N44" s="3"/>
      <c r="O44"/>
      <c r="P44"/>
      <c r="Q44"/>
      <c r="R44"/>
      <c r="S44" s="107"/>
      <c r="U44" s="83"/>
      <c r="V44" s="83"/>
      <c r="X44" s="82"/>
      <c r="Y44" s="82"/>
    </row>
    <row r="45" spans="1:48" x14ac:dyDescent="0.2">
      <c r="A45" s="66"/>
      <c r="B45" s="66" t="s">
        <v>46</v>
      </c>
      <c r="C45" s="64">
        <f>SUM(C17:C22)</f>
        <v>69.636345231801897</v>
      </c>
      <c r="D45" s="65">
        <f>SUM(I17:I22)</f>
        <v>84.577119147341847</v>
      </c>
      <c r="E45" s="64">
        <f>SUM(O17:O22)</f>
        <v>107.27704232753281</v>
      </c>
      <c r="F45" s="84">
        <f>SUM(U17:U22)</f>
        <v>176.77942224272883</v>
      </c>
      <c r="G45" s="81">
        <f>SUM(AA17:AA22)</f>
        <v>183.1560816603284</v>
      </c>
      <c r="H45" s="81">
        <f>SUM(AG17:AG22)</f>
        <v>282.28673523104572</v>
      </c>
      <c r="I45" s="81">
        <f>SUM(AS17:AS22)</f>
        <v>329.04426141430542</v>
      </c>
      <c r="J45" s="3"/>
      <c r="K45" s="3"/>
      <c r="L45" s="3"/>
      <c r="M45" s="3"/>
      <c r="N45" s="3"/>
      <c r="O45"/>
      <c r="P45"/>
      <c r="Q45"/>
      <c r="R45"/>
      <c r="S45" s="107"/>
      <c r="U45" s="83"/>
      <c r="V45" s="83"/>
      <c r="X45" s="82"/>
      <c r="Y45" s="82"/>
    </row>
    <row r="46" spans="1:48" x14ac:dyDescent="0.2">
      <c r="A46" s="132"/>
      <c r="B46" s="132" t="s">
        <v>47</v>
      </c>
      <c r="C46" s="133">
        <f>SUM(C5:C22)</f>
        <v>6281.0150151156986</v>
      </c>
      <c r="D46" s="134">
        <f>SUM(I5:I22)</f>
        <v>10645.081012453575</v>
      </c>
      <c r="E46" s="133">
        <f>SUM(O5:O22)</f>
        <v>12272.425374871258</v>
      </c>
      <c r="F46" s="144">
        <f>SUM(U5:U22)</f>
        <v>19373.984895515594</v>
      </c>
      <c r="G46" s="145">
        <f>SUM(AA5:AA22)</f>
        <v>19884.813711432864</v>
      </c>
      <c r="H46" s="145">
        <f>SUM(AG5:AG22)</f>
        <v>22242.469738617907</v>
      </c>
      <c r="I46" s="145">
        <f>SUM(AS5:AS22)</f>
        <v>27180.525149548557</v>
      </c>
      <c r="J46" s="3"/>
      <c r="K46" s="3"/>
      <c r="L46" s="3"/>
      <c r="M46" s="3"/>
      <c r="N46" s="3"/>
      <c r="O46"/>
      <c r="P46"/>
      <c r="Q46"/>
      <c r="R46"/>
      <c r="S46" s="107"/>
      <c r="U46" s="83"/>
      <c r="V46" s="83"/>
      <c r="X46" s="82"/>
      <c r="Y46" s="82"/>
    </row>
    <row r="47" spans="1:48" x14ac:dyDescent="0.2">
      <c r="A47" s="69" t="s">
        <v>48</v>
      </c>
      <c r="B47" s="69" t="s">
        <v>44</v>
      </c>
      <c r="C47" s="67">
        <f>SUM(D5:D10)</f>
        <v>3429.5076419068746</v>
      </c>
      <c r="D47" s="68">
        <f>SUM(J5:J10)</f>
        <v>2363.8377206237433</v>
      </c>
      <c r="E47" s="67">
        <f>SUM(P5:P10)</f>
        <v>2755.7253633904456</v>
      </c>
      <c r="F47" s="86">
        <f>SUM(V5:V10)</f>
        <v>3092.2492234900619</v>
      </c>
      <c r="G47" s="85">
        <f>SUM(AB5:AB10)</f>
        <v>3174.3495304046751</v>
      </c>
      <c r="H47" s="81">
        <f>SUM(AH5:AH10)</f>
        <v>3291.8532473062323</v>
      </c>
      <c r="I47" s="81">
        <f>SUM(AT5:AT10)</f>
        <v>4442.1495117274571</v>
      </c>
      <c r="J47" s="3"/>
      <c r="K47" s="3"/>
      <c r="L47" s="3"/>
      <c r="M47" s="3"/>
      <c r="N47" s="3"/>
      <c r="O47"/>
      <c r="P47"/>
      <c r="Q47"/>
      <c r="R47"/>
      <c r="S47" s="107"/>
      <c r="U47" s="83"/>
      <c r="V47" s="83"/>
      <c r="X47" s="82"/>
      <c r="Y47" s="82"/>
    </row>
    <row r="48" spans="1:48" x14ac:dyDescent="0.2">
      <c r="A48" s="54"/>
      <c r="B48" s="128" t="s">
        <v>45</v>
      </c>
      <c r="C48" s="129">
        <f>SUM(D11:D16)</f>
        <v>3377.7471186195653</v>
      </c>
      <c r="D48" s="55">
        <f>SUM(J11:J16)</f>
        <v>2244.9852690359544</v>
      </c>
      <c r="E48" s="129">
        <f>SUM(P11:P16)</f>
        <v>2630.1568761424337</v>
      </c>
      <c r="F48" s="142">
        <f>SUM(V11:V16)</f>
        <v>3092.2492234900619</v>
      </c>
      <c r="G48" s="143">
        <f>SUM(AB11:AB16)</f>
        <v>3174.3495304046751</v>
      </c>
      <c r="H48" s="143">
        <f>SUM(AH11:AH16)</f>
        <v>3291.8532473062323</v>
      </c>
      <c r="I48" s="143">
        <f>SUM(AT11:AT16)</f>
        <v>4442.1495117274571</v>
      </c>
      <c r="J48" s="3"/>
      <c r="K48" s="3"/>
      <c r="L48" s="3"/>
      <c r="M48" s="3"/>
      <c r="N48" s="3"/>
      <c r="O48"/>
      <c r="P48"/>
      <c r="Q48"/>
      <c r="R48"/>
      <c r="S48" s="107"/>
      <c r="U48" s="83"/>
      <c r="V48" s="83"/>
      <c r="X48" s="82"/>
      <c r="Y48" s="82"/>
    </row>
    <row r="49" spans="1:25" x14ac:dyDescent="0.2">
      <c r="A49" s="66"/>
      <c r="B49" s="66" t="s">
        <v>46</v>
      </c>
      <c r="C49" s="64">
        <f>SUM(D17:D22)</f>
        <v>3297.0411167916182</v>
      </c>
      <c r="D49" s="65">
        <f>SUM(J17:J22)</f>
        <v>2248.7694716750589</v>
      </c>
      <c r="E49" s="64">
        <f>SUM(P17:P22)</f>
        <v>2522.9479628739805</v>
      </c>
      <c r="F49" s="84">
        <f>SUM(V17:V22)</f>
        <v>4275.4158189418822</v>
      </c>
      <c r="G49" s="81">
        <f>SUM(AB17:AB22)</f>
        <v>4207.8541457056826</v>
      </c>
      <c r="H49" s="81">
        <f>SUM(AH17:AH22)</f>
        <v>4450.0902977642454</v>
      </c>
      <c r="I49" s="81">
        <f>SUM(AT17:AT22)</f>
        <v>4994.1040015138324</v>
      </c>
      <c r="J49" s="3"/>
      <c r="K49" s="3"/>
      <c r="L49" s="3"/>
      <c r="M49" s="3"/>
      <c r="N49" s="3"/>
      <c r="O49"/>
      <c r="P49"/>
      <c r="Q49"/>
      <c r="R49"/>
      <c r="S49" s="107"/>
      <c r="U49" s="83"/>
      <c r="V49" s="83"/>
      <c r="X49" s="82"/>
      <c r="Y49" s="82"/>
    </row>
    <row r="50" spans="1:25" x14ac:dyDescent="0.2">
      <c r="A50" s="132"/>
      <c r="B50" s="132" t="s">
        <v>47</v>
      </c>
      <c r="C50" s="133">
        <f>SUM(D5:D22)</f>
        <v>10104.29587731806</v>
      </c>
      <c r="D50" s="134">
        <f>SUM(J5:J22)</f>
        <v>6857.5924613347552</v>
      </c>
      <c r="E50" s="133">
        <f>SUM(P5:P22)</f>
        <v>7908.830202406858</v>
      </c>
      <c r="F50" s="144">
        <f>SUM(V5:V22)</f>
        <v>10459.914265922005</v>
      </c>
      <c r="G50" s="145">
        <f>SUM(AB5:AB22)</f>
        <v>10556.553206515036</v>
      </c>
      <c r="H50" s="143">
        <f>SUM(AH5:AH22)</f>
        <v>11033.79679237671</v>
      </c>
      <c r="I50" s="143">
        <f>SUM(AT5:AT22)</f>
        <v>13878.403024968746</v>
      </c>
      <c r="J50" s="3"/>
      <c r="K50" s="3"/>
      <c r="L50" s="3"/>
      <c r="M50" s="3"/>
      <c r="N50" s="3"/>
      <c r="O50"/>
      <c r="P50"/>
      <c r="Q50"/>
      <c r="R50"/>
      <c r="S50" s="107"/>
      <c r="U50" s="83"/>
      <c r="V50" s="83"/>
      <c r="X50" s="82"/>
      <c r="Y50" s="82"/>
    </row>
    <row r="51" spans="1:25" x14ac:dyDescent="0.2">
      <c r="A51" s="69" t="s">
        <v>3</v>
      </c>
      <c r="B51" s="69" t="s">
        <v>44</v>
      </c>
      <c r="C51" s="67">
        <f>SUM(E5:E10)</f>
        <v>3726.8371991672311</v>
      </c>
      <c r="D51" s="68">
        <f>SUM(K5:K10)</f>
        <v>4035.7724166830258</v>
      </c>
      <c r="E51" s="67">
        <f>SUM(Q5:Q10)</f>
        <v>5006.7689901307722</v>
      </c>
      <c r="F51" s="86">
        <f>SUM(W5:W10)</f>
        <v>6938.1768692303058</v>
      </c>
      <c r="G51" s="85">
        <f>SUM(AC5:AC10)</f>
        <v>7094.6436921453469</v>
      </c>
      <c r="H51" s="85">
        <f>SUM(AI5:AI10)</f>
        <v>7405.500271956379</v>
      </c>
      <c r="I51" s="85">
        <f>SUM(AU5:AU10)</f>
        <v>8249.8586627735367</v>
      </c>
      <c r="J51" s="3"/>
      <c r="K51" s="3"/>
      <c r="L51" s="3"/>
      <c r="M51" s="3"/>
      <c r="N51" s="3"/>
      <c r="O51"/>
      <c r="P51"/>
      <c r="Q51"/>
      <c r="R51"/>
      <c r="S51" s="107"/>
      <c r="U51" s="83"/>
      <c r="V51" s="83"/>
      <c r="X51" s="82"/>
      <c r="Y51" s="82"/>
    </row>
    <row r="52" spans="1:25" x14ac:dyDescent="0.2">
      <c r="A52" s="54"/>
      <c r="B52" s="128" t="s">
        <v>45</v>
      </c>
      <c r="C52" s="129">
        <f>SUM(E11:E16)</f>
        <v>29701.832045909774</v>
      </c>
      <c r="D52" s="55">
        <f>SUM(K11:K16)</f>
        <v>32846.362130987625</v>
      </c>
      <c r="E52" s="129">
        <f>SUM(Q11:Q16)</f>
        <v>35642.748537632142</v>
      </c>
      <c r="F52" s="142">
        <f>SUM(W11:W16)</f>
        <v>48486.23497108875</v>
      </c>
      <c r="G52" s="143">
        <f>SUM(AC11:AC16)</f>
        <v>50215.323060481074</v>
      </c>
      <c r="H52" s="143">
        <f>SUM(AI11:AI16)</f>
        <v>51621.274401093986</v>
      </c>
      <c r="I52" s="143">
        <f>SUM(AU11:AU16)</f>
        <v>62000.457179088371</v>
      </c>
      <c r="J52" s="3"/>
      <c r="K52" s="3"/>
      <c r="L52" s="3"/>
      <c r="M52" s="3"/>
      <c r="N52" s="3"/>
      <c r="O52"/>
      <c r="P52"/>
      <c r="Q52"/>
      <c r="R52"/>
      <c r="S52" s="107"/>
      <c r="U52" s="83"/>
      <c r="V52" s="83"/>
      <c r="X52" s="82"/>
      <c r="Y52" s="82"/>
    </row>
    <row r="53" spans="1:25" x14ac:dyDescent="0.2">
      <c r="A53" s="66"/>
      <c r="B53" s="66" t="s">
        <v>46</v>
      </c>
      <c r="C53" s="64">
        <f>SUM(E17:E22)</f>
        <v>33299.722309516656</v>
      </c>
      <c r="D53" s="65">
        <f>SUM(K17:K22)</f>
        <v>44030.108893985329</v>
      </c>
      <c r="E53" s="64">
        <f>SUM(Q17:Q22)</f>
        <v>46330.567569975188</v>
      </c>
      <c r="F53" s="84">
        <f>SUM(W17:W22)</f>
        <v>59727.175796889504</v>
      </c>
      <c r="G53" s="81">
        <f>SUM(AC17:AC22)</f>
        <v>61184.650968316855</v>
      </c>
      <c r="H53" s="81">
        <f>SUM(AI17:AI22)</f>
        <v>63662.485482103759</v>
      </c>
      <c r="I53" s="81">
        <f>SUM(AU17:AU22)</f>
        <v>61495.748173353299</v>
      </c>
      <c r="J53" s="3"/>
      <c r="K53" s="3"/>
      <c r="L53" s="3"/>
      <c r="M53" s="3"/>
      <c r="N53" s="3"/>
      <c r="O53"/>
      <c r="P53"/>
      <c r="Q53"/>
      <c r="R53"/>
      <c r="S53" s="107"/>
      <c r="U53" s="83"/>
      <c r="V53" s="83"/>
      <c r="X53" s="82"/>
      <c r="Y53" s="82"/>
    </row>
    <row r="54" spans="1:25" x14ac:dyDescent="0.2">
      <c r="A54" s="132"/>
      <c r="B54" s="132" t="s">
        <v>47</v>
      </c>
      <c r="C54" s="133">
        <f>SUM(E5:E22)</f>
        <v>66728.391554593647</v>
      </c>
      <c r="D54" s="134">
        <f>SUM(K5:K22)</f>
        <v>80912.24344165597</v>
      </c>
      <c r="E54" s="133">
        <f>SUM(Q5:Q22)</f>
        <v>86980.085097738105</v>
      </c>
      <c r="F54" s="144">
        <f>SUM(W5:W22)</f>
        <v>115151.58763720856</v>
      </c>
      <c r="G54" s="145">
        <f>SUM(AC5:AC22)</f>
        <v>118494.61772094326</v>
      </c>
      <c r="H54" s="145">
        <f>SUM(AI5:AI22)</f>
        <v>122689.26015515412</v>
      </c>
      <c r="I54" s="145">
        <f>SUM(AU5:AU22)</f>
        <v>131746.0640152152</v>
      </c>
      <c r="J54" s="3"/>
      <c r="K54" s="3"/>
      <c r="L54" s="3"/>
      <c r="M54" s="3"/>
      <c r="N54" s="3"/>
      <c r="O54"/>
      <c r="P54"/>
      <c r="Q54"/>
      <c r="R54"/>
      <c r="S54" s="107"/>
      <c r="U54" s="83"/>
      <c r="V54" s="83"/>
      <c r="X54" s="82"/>
      <c r="Y54" s="82"/>
    </row>
    <row r="55" spans="1:25" x14ac:dyDescent="0.2">
      <c r="A55" s="69" t="s">
        <v>49</v>
      </c>
      <c r="B55" s="69" t="s">
        <v>44</v>
      </c>
      <c r="C55" s="67">
        <f t="shared" ref="C55:H58" si="6">SUM(C39,C43,C47,C51)</f>
        <v>29753.653315164214</v>
      </c>
      <c r="D55" s="68">
        <f t="shared" si="6"/>
        <v>45513.969546305641</v>
      </c>
      <c r="E55" s="67">
        <f t="shared" si="6"/>
        <v>47041.558943706361</v>
      </c>
      <c r="F55" s="86">
        <f t="shared" si="6"/>
        <v>60975.63688651663</v>
      </c>
      <c r="G55" s="85">
        <f t="shared" si="6"/>
        <v>59202.91028561788</v>
      </c>
      <c r="H55" s="85">
        <f t="shared" si="6"/>
        <v>61870.245794924282</v>
      </c>
      <c r="I55" s="85">
        <f t="shared" ref="I55" si="7">SUM(I39,I43,I47,I51)</f>
        <v>66427.939098219649</v>
      </c>
      <c r="J55" s="76">
        <f>I55*100/I$58</f>
        <v>28.941326956889188</v>
      </c>
      <c r="K55"/>
      <c r="L55"/>
      <c r="M55"/>
      <c r="N55"/>
      <c r="O55"/>
      <c r="P55"/>
      <c r="Q55"/>
      <c r="R55"/>
      <c r="S55" s="107"/>
      <c r="U55" s="83"/>
      <c r="V55" s="83"/>
      <c r="X55" s="82"/>
      <c r="Y55" s="82"/>
    </row>
    <row r="56" spans="1:25" x14ac:dyDescent="0.2">
      <c r="A56" s="54"/>
      <c r="B56" s="128" t="s">
        <v>45</v>
      </c>
      <c r="C56" s="129">
        <f t="shared" si="6"/>
        <v>43305.463795028612</v>
      </c>
      <c r="D56" s="55">
        <f t="shared" si="6"/>
        <v>50063.905086758197</v>
      </c>
      <c r="E56" s="129">
        <f t="shared" si="6"/>
        <v>52561.579540041523</v>
      </c>
      <c r="F56" s="142">
        <f t="shared" si="6"/>
        <v>68892.979876569385</v>
      </c>
      <c r="G56" s="143">
        <f t="shared" si="6"/>
        <v>70590.347522212629</v>
      </c>
      <c r="H56" s="143">
        <f t="shared" si="6"/>
        <v>73930.41270070427</v>
      </c>
      <c r="I56" s="143">
        <f t="shared" ref="I56" si="8">SUM(I40,I44,I48,I52)</f>
        <v>83566.816228926138</v>
      </c>
      <c r="J56" s="76">
        <f>I56*100/I$58</f>
        <v>36.408393577461517</v>
      </c>
      <c r="U56" s="83"/>
      <c r="V56" s="83"/>
      <c r="X56" s="82"/>
      <c r="Y56" s="82"/>
    </row>
    <row r="57" spans="1:25" x14ac:dyDescent="0.2">
      <c r="A57" s="66"/>
      <c r="B57" s="66" t="s">
        <v>46</v>
      </c>
      <c r="C57" s="64">
        <f t="shared" si="6"/>
        <v>48111.64086447093</v>
      </c>
      <c r="D57" s="65">
        <f t="shared" si="6"/>
        <v>56339.241812946391</v>
      </c>
      <c r="E57" s="64">
        <f t="shared" si="6"/>
        <v>58931.349386391361</v>
      </c>
      <c r="F57" s="84">
        <f t="shared" si="6"/>
        <v>76921.463382671165</v>
      </c>
      <c r="G57" s="81">
        <f t="shared" si="6"/>
        <v>79234.771980599588</v>
      </c>
      <c r="H57" s="81">
        <f t="shared" si="6"/>
        <v>84151.61220857338</v>
      </c>
      <c r="I57" s="81">
        <f t="shared" ref="I57" si="9">SUM(I41,I45,I49,I53)</f>
        <v>79531.483041849075</v>
      </c>
      <c r="J57" s="76">
        <f>I57*100/I$58</f>
        <v>34.650279465649291</v>
      </c>
      <c r="U57" s="83"/>
      <c r="V57" s="83"/>
      <c r="X57" s="82"/>
      <c r="Y57" s="82"/>
    </row>
    <row r="58" spans="1:25" x14ac:dyDescent="0.2">
      <c r="A58" s="132"/>
      <c r="B58" s="132" t="s">
        <v>47</v>
      </c>
      <c r="C58" s="133">
        <f t="shared" si="6"/>
        <v>121170.75797466375</v>
      </c>
      <c r="D58" s="134">
        <f t="shared" si="6"/>
        <v>151917.11644601024</v>
      </c>
      <c r="E58" s="133">
        <f t="shared" si="6"/>
        <v>158534.48787013924</v>
      </c>
      <c r="F58" s="144">
        <f t="shared" si="6"/>
        <v>206790.08014575718</v>
      </c>
      <c r="G58" s="145">
        <f t="shared" si="6"/>
        <v>209028.02978843008</v>
      </c>
      <c r="H58" s="145">
        <f t="shared" si="6"/>
        <v>219952.27070420192</v>
      </c>
      <c r="I58" s="145">
        <f t="shared" ref="I58" si="10">SUM(I42,I46,I50,I54)</f>
        <v>229526.23836899488</v>
      </c>
      <c r="J58" s="76"/>
    </row>
    <row r="59" spans="1:25" x14ac:dyDescent="0.2">
      <c r="F59" s="110"/>
      <c r="G59" s="110"/>
      <c r="H59" s="110"/>
    </row>
    <row r="60" spans="1:25" x14ac:dyDescent="0.2">
      <c r="F60" s="66"/>
      <c r="G60" s="66"/>
      <c r="H60" s="66"/>
    </row>
    <row r="61" spans="1:25" x14ac:dyDescent="0.2">
      <c r="F61" s="66"/>
      <c r="G61" s="66"/>
      <c r="H61" s="66"/>
    </row>
    <row r="69" spans="1:36" customFormat="1" x14ac:dyDescent="0.2">
      <c r="A69" s="184"/>
      <c r="B69" s="185">
        <f>B1</f>
        <v>2003</v>
      </c>
      <c r="C69" s="185">
        <f>H1</f>
        <v>2005</v>
      </c>
      <c r="D69" s="185">
        <f>N1</f>
        <v>2007</v>
      </c>
      <c r="E69" s="185">
        <f>T1</f>
        <v>2009</v>
      </c>
      <c r="F69" s="185">
        <v>2011</v>
      </c>
      <c r="G69" s="185">
        <v>2013</v>
      </c>
      <c r="H69" s="152" t="s">
        <v>64</v>
      </c>
      <c r="I69" s="152">
        <v>2019</v>
      </c>
      <c r="S69" s="107"/>
      <c r="Z69" s="1"/>
      <c r="AA69" s="1"/>
      <c r="AB69" s="1"/>
      <c r="AC69" s="1"/>
      <c r="AD69" s="1"/>
      <c r="AF69" s="1"/>
      <c r="AG69" s="1"/>
      <c r="AH69" s="1"/>
      <c r="AI69" s="1"/>
      <c r="AJ69" s="1"/>
    </row>
    <row r="70" spans="1:36" customFormat="1" x14ac:dyDescent="0.2">
      <c r="A70" s="57" t="str">
        <f t="shared" ref="A70:A98" si="11">A4</f>
        <v>Prenatal</v>
      </c>
      <c r="B70" s="58">
        <f t="shared" ref="B70:B98" si="12">F4</f>
        <v>0</v>
      </c>
      <c r="C70" s="58">
        <f t="shared" ref="C70:C98" si="13">L4</f>
        <v>0</v>
      </c>
      <c r="D70" s="58">
        <f t="shared" ref="D70:D98" si="14">R4</f>
        <v>0</v>
      </c>
      <c r="E70" s="58">
        <f t="shared" ref="E70:E98" si="15">X4</f>
        <v>0</v>
      </c>
      <c r="F70" s="58">
        <f t="shared" ref="F70:F98" si="16">AD4</f>
        <v>1005.951427629557</v>
      </c>
      <c r="G70" s="58">
        <f t="shared" ref="G70:G98" si="17">AJ4</f>
        <v>1159.0510768032616</v>
      </c>
      <c r="H70" s="147">
        <f>AP4</f>
        <v>1320.4493453969262</v>
      </c>
      <c r="I70" s="147">
        <f t="shared" ref="I70:I98" si="18">AV4</f>
        <v>1694.7459864882535</v>
      </c>
      <c r="S70" s="107"/>
      <c r="Z70" s="1"/>
      <c r="AA70" s="1"/>
      <c r="AB70" s="1"/>
      <c r="AC70" s="1"/>
      <c r="AD70" s="1"/>
      <c r="AF70" s="1"/>
      <c r="AG70" s="1"/>
      <c r="AH70" s="1"/>
      <c r="AI70" s="1"/>
      <c r="AJ70" s="1"/>
    </row>
    <row r="71" spans="1:36" customFormat="1" x14ac:dyDescent="0.2">
      <c r="A71" s="2">
        <f t="shared" si="11"/>
        <v>0</v>
      </c>
      <c r="B71" s="108">
        <f t="shared" si="12"/>
        <v>4592.3091248109249</v>
      </c>
      <c r="C71" s="108">
        <f t="shared" si="13"/>
        <v>7892.8504334968538</v>
      </c>
      <c r="D71" s="108">
        <f t="shared" si="14"/>
        <v>8427.0145327847313</v>
      </c>
      <c r="E71" s="108">
        <f t="shared" si="15"/>
        <v>10249.306349961364</v>
      </c>
      <c r="F71" s="108">
        <f t="shared" si="16"/>
        <v>10134.166571448175</v>
      </c>
      <c r="G71" s="108">
        <f t="shared" si="17"/>
        <v>9746.0214297870007</v>
      </c>
      <c r="H71" s="146">
        <f t="shared" ref="H71:H98" si="19">AP5</f>
        <v>10575.003778558734</v>
      </c>
      <c r="I71" s="146">
        <f t="shared" si="18"/>
        <v>10919.104749803973</v>
      </c>
      <c r="S71" s="107"/>
      <c r="Z71" s="1"/>
      <c r="AA71" s="1"/>
      <c r="AB71" s="1"/>
      <c r="AC71" s="1"/>
      <c r="AD71" s="1"/>
      <c r="AF71" s="1"/>
      <c r="AG71" s="1"/>
      <c r="AH71" s="1"/>
      <c r="AI71" s="1"/>
      <c r="AJ71" s="1"/>
    </row>
    <row r="72" spans="1:36" customFormat="1" x14ac:dyDescent="0.2">
      <c r="A72" s="57">
        <f t="shared" si="11"/>
        <v>1</v>
      </c>
      <c r="B72" s="58">
        <f t="shared" si="12"/>
        <v>4241.8050464915405</v>
      </c>
      <c r="C72" s="58">
        <f t="shared" si="13"/>
        <v>5985.8797130836847</v>
      </c>
      <c r="D72" s="58">
        <f t="shared" si="14"/>
        <v>5863.1448945367474</v>
      </c>
      <c r="E72" s="58">
        <f t="shared" si="15"/>
        <v>7417.2502211869942</v>
      </c>
      <c r="F72" s="58">
        <f t="shared" si="16"/>
        <v>6609.6844036143684</v>
      </c>
      <c r="G72" s="58">
        <f t="shared" si="17"/>
        <v>8961.0587179352788</v>
      </c>
      <c r="H72" s="147">
        <f t="shared" si="19"/>
        <v>9526.3812592947124</v>
      </c>
      <c r="I72" s="147">
        <f t="shared" si="18"/>
        <v>9681.673549861689</v>
      </c>
      <c r="S72" s="107"/>
      <c r="Z72" s="1"/>
      <c r="AA72" s="1"/>
      <c r="AB72" s="1"/>
      <c r="AC72" s="1"/>
      <c r="AD72" s="1"/>
      <c r="AF72" s="1"/>
      <c r="AG72" s="1"/>
      <c r="AH72" s="1"/>
      <c r="AI72" s="1"/>
      <c r="AJ72" s="1"/>
    </row>
    <row r="73" spans="1:36" customFormat="1" x14ac:dyDescent="0.2">
      <c r="A73" s="2">
        <f t="shared" si="11"/>
        <v>2</v>
      </c>
      <c r="B73" s="108">
        <f t="shared" si="12"/>
        <v>4361.480524560764</v>
      </c>
      <c r="C73" s="108">
        <f t="shared" si="13"/>
        <v>5958.547191611221</v>
      </c>
      <c r="D73" s="108">
        <f t="shared" si="14"/>
        <v>5826.6390709345615</v>
      </c>
      <c r="E73" s="108">
        <f t="shared" si="15"/>
        <v>7559.6047214200498</v>
      </c>
      <c r="F73" s="108">
        <f t="shared" si="16"/>
        <v>6776.1125226646491</v>
      </c>
      <c r="G73" s="108">
        <f t="shared" si="17"/>
        <v>10110.473612506146</v>
      </c>
      <c r="H73" s="146">
        <f t="shared" si="19"/>
        <v>10474.711562123986</v>
      </c>
      <c r="I73" s="146">
        <f t="shared" si="18"/>
        <v>10480.769407649565</v>
      </c>
      <c r="S73" s="107"/>
      <c r="Z73" s="1"/>
      <c r="AA73" s="1"/>
      <c r="AB73" s="1"/>
      <c r="AC73" s="1"/>
      <c r="AD73" s="1"/>
      <c r="AF73" s="1"/>
      <c r="AG73" s="1"/>
      <c r="AH73" s="1"/>
      <c r="AI73" s="1"/>
      <c r="AJ73" s="1"/>
    </row>
    <row r="74" spans="1:36" customFormat="1" x14ac:dyDescent="0.2">
      <c r="A74" s="57">
        <f t="shared" si="11"/>
        <v>3</v>
      </c>
      <c r="B74" s="58">
        <f t="shared" si="12"/>
        <v>4655.6993216526616</v>
      </c>
      <c r="C74" s="58">
        <f t="shared" si="13"/>
        <v>7091.9418793835121</v>
      </c>
      <c r="D74" s="58">
        <f t="shared" si="14"/>
        <v>6871.3498579762281</v>
      </c>
      <c r="E74" s="58">
        <f t="shared" si="15"/>
        <v>10152.635756718457</v>
      </c>
      <c r="F74" s="58">
        <f t="shared" si="16"/>
        <v>9542.716640772238</v>
      </c>
      <c r="G74" s="58">
        <f t="shared" si="17"/>
        <v>10134.582669455976</v>
      </c>
      <c r="H74" s="147">
        <f t="shared" si="19"/>
        <v>10541.882273360692</v>
      </c>
      <c r="I74" s="147">
        <f t="shared" si="18"/>
        <v>10456.242024233668</v>
      </c>
      <c r="S74" s="107"/>
      <c r="Z74" s="1"/>
      <c r="AA74" s="1"/>
      <c r="AB74" s="1"/>
      <c r="AC74" s="1"/>
      <c r="AD74" s="1"/>
      <c r="AF74" s="1"/>
      <c r="AG74" s="1"/>
      <c r="AH74" s="1"/>
      <c r="AI74" s="1"/>
      <c r="AJ74" s="1"/>
    </row>
    <row r="75" spans="1:36" customFormat="1" x14ac:dyDescent="0.2">
      <c r="A75" s="2">
        <f t="shared" si="11"/>
        <v>4</v>
      </c>
      <c r="B75" s="108">
        <f t="shared" si="12"/>
        <v>5345.1114101929306</v>
      </c>
      <c r="C75" s="108">
        <f t="shared" si="13"/>
        <v>9428.9011883376461</v>
      </c>
      <c r="D75" s="108">
        <f t="shared" si="14"/>
        <v>9721.9027153382958</v>
      </c>
      <c r="E75" s="108">
        <f t="shared" si="15"/>
        <v>12895.04290502456</v>
      </c>
      <c r="F75" s="108">
        <f t="shared" si="16"/>
        <v>13251.706651151428</v>
      </c>
      <c r="G75" s="108">
        <f t="shared" si="17"/>
        <v>9312.3219117420558</v>
      </c>
      <c r="H75" s="146">
        <f t="shared" si="19"/>
        <v>9657.4850929484037</v>
      </c>
      <c r="I75" s="146">
        <f t="shared" si="18"/>
        <v>10549.070856756691</v>
      </c>
      <c r="S75" s="107"/>
      <c r="Z75" s="1"/>
      <c r="AA75" s="1"/>
      <c r="AB75" s="1"/>
      <c r="AC75" s="1"/>
      <c r="AD75" s="1"/>
      <c r="AF75" s="1"/>
      <c r="AG75" s="1"/>
      <c r="AH75" s="1"/>
      <c r="AI75" s="1"/>
      <c r="AJ75" s="1"/>
    </row>
    <row r="76" spans="1:36" customFormat="1" x14ac:dyDescent="0.2">
      <c r="A76" s="57">
        <f t="shared" si="11"/>
        <v>5</v>
      </c>
      <c r="B76" s="58">
        <f t="shared" si="12"/>
        <v>6557.2478874553908</v>
      </c>
      <c r="C76" s="58">
        <f t="shared" si="13"/>
        <v>9155.8491403927346</v>
      </c>
      <c r="D76" s="58">
        <f t="shared" si="14"/>
        <v>10331.507872135791</v>
      </c>
      <c r="E76" s="58">
        <f t="shared" si="15"/>
        <v>12701.796932205194</v>
      </c>
      <c r="F76" s="58">
        <f t="shared" si="16"/>
        <v>12888.523495967027</v>
      </c>
      <c r="G76" s="58">
        <f t="shared" si="17"/>
        <v>13605.787453497829</v>
      </c>
      <c r="H76" s="147">
        <f t="shared" si="19"/>
        <v>13922.035362127897</v>
      </c>
      <c r="I76" s="147">
        <f t="shared" si="18"/>
        <v>14341.078509914063</v>
      </c>
      <c r="S76" s="107"/>
      <c r="Z76" s="1"/>
      <c r="AA76" s="1"/>
      <c r="AB76" s="1"/>
      <c r="AC76" s="1"/>
      <c r="AD76" s="1"/>
      <c r="AF76" s="1"/>
      <c r="AG76" s="1"/>
      <c r="AH76" s="1"/>
      <c r="AI76" s="1"/>
      <c r="AJ76" s="1"/>
    </row>
    <row r="77" spans="1:36" customFormat="1" x14ac:dyDescent="0.2">
      <c r="A77" s="2">
        <f t="shared" si="11"/>
        <v>6</v>
      </c>
      <c r="B77" s="108">
        <f t="shared" si="12"/>
        <v>7263.8116260072838</v>
      </c>
      <c r="C77" s="108">
        <f t="shared" si="13"/>
        <v>9331.5224335830189</v>
      </c>
      <c r="D77" s="108">
        <f t="shared" si="14"/>
        <v>9540.6830688641821</v>
      </c>
      <c r="E77" s="108">
        <f t="shared" si="15"/>
        <v>12412.709913198356</v>
      </c>
      <c r="F77" s="108">
        <f t="shared" si="16"/>
        <v>12585.875795075211</v>
      </c>
      <c r="G77" s="108">
        <f t="shared" si="17"/>
        <v>13311.971592506316</v>
      </c>
      <c r="H77" s="146">
        <f t="shared" si="19"/>
        <v>13805.499106290426</v>
      </c>
      <c r="I77" s="146">
        <f t="shared" si="18"/>
        <v>14807.111416419772</v>
      </c>
      <c r="S77" s="107"/>
      <c r="Z77" s="1"/>
      <c r="AA77" s="1"/>
      <c r="AB77" s="1"/>
      <c r="AC77" s="1"/>
      <c r="AD77" s="1"/>
      <c r="AF77" s="1"/>
      <c r="AG77" s="1"/>
      <c r="AH77" s="1"/>
      <c r="AI77" s="1"/>
      <c r="AJ77" s="1"/>
    </row>
    <row r="78" spans="1:36" customFormat="1" x14ac:dyDescent="0.2">
      <c r="A78" s="57">
        <f t="shared" si="11"/>
        <v>7</v>
      </c>
      <c r="B78" s="58">
        <f t="shared" si="12"/>
        <v>7237.4824324016763</v>
      </c>
      <c r="C78" s="58">
        <f t="shared" si="13"/>
        <v>9351.9881611045676</v>
      </c>
      <c r="D78" s="58">
        <f t="shared" si="14"/>
        <v>9578.6148863696708</v>
      </c>
      <c r="E78" s="58">
        <f t="shared" si="15"/>
        <v>12450.453837659757</v>
      </c>
      <c r="F78" s="58">
        <f t="shared" si="16"/>
        <v>12569.803979802306</v>
      </c>
      <c r="G78" s="58">
        <f t="shared" si="17"/>
        <v>12988.754612356539</v>
      </c>
      <c r="H78" s="147">
        <f t="shared" si="19"/>
        <v>13972.535150727039</v>
      </c>
      <c r="I78" s="147">
        <f t="shared" si="18"/>
        <v>14747.569519655166</v>
      </c>
      <c r="S78" s="107"/>
      <c r="Z78" s="1"/>
      <c r="AA78" s="1"/>
      <c r="AB78" s="1"/>
      <c r="AC78" s="1"/>
      <c r="AD78" s="1"/>
      <c r="AF78" s="1"/>
      <c r="AG78" s="1"/>
      <c r="AH78" s="1"/>
      <c r="AI78" s="1"/>
      <c r="AJ78" s="1"/>
    </row>
    <row r="79" spans="1:36" customFormat="1" x14ac:dyDescent="0.2">
      <c r="A79" s="2">
        <f t="shared" si="11"/>
        <v>8</v>
      </c>
      <c r="B79" s="108">
        <f t="shared" si="12"/>
        <v>7251.6869127610535</v>
      </c>
      <c r="C79" s="108">
        <f t="shared" si="13"/>
        <v>9287.9714934917829</v>
      </c>
      <c r="D79" s="108">
        <f t="shared" si="14"/>
        <v>9600.9013240485183</v>
      </c>
      <c r="E79" s="108">
        <f t="shared" si="15"/>
        <v>12356.478763209465</v>
      </c>
      <c r="F79" s="108">
        <f t="shared" si="16"/>
        <v>12543.689564175751</v>
      </c>
      <c r="G79" s="108">
        <f t="shared" si="17"/>
        <v>12967.544097770122</v>
      </c>
      <c r="H79" s="146">
        <f t="shared" si="19"/>
        <v>14061.309995731463</v>
      </c>
      <c r="I79" s="146">
        <f t="shared" si="18"/>
        <v>14699.342574500262</v>
      </c>
      <c r="S79" s="107"/>
      <c r="Z79" s="1"/>
      <c r="AA79" s="1"/>
      <c r="AB79" s="1"/>
      <c r="AC79" s="1"/>
      <c r="AD79" s="1"/>
      <c r="AF79" s="1"/>
      <c r="AG79" s="1"/>
      <c r="AH79" s="1"/>
      <c r="AI79" s="1"/>
      <c r="AJ79" s="1"/>
    </row>
    <row r="80" spans="1:36" customFormat="1" x14ac:dyDescent="0.2">
      <c r="A80" s="57">
        <f t="shared" si="11"/>
        <v>9</v>
      </c>
      <c r="B80" s="58">
        <f t="shared" si="12"/>
        <v>7196.9548083181653</v>
      </c>
      <c r="C80" s="58">
        <f t="shared" si="13"/>
        <v>7341.6246470638998</v>
      </c>
      <c r="D80" s="58">
        <f t="shared" si="14"/>
        <v>7965.7564953883293</v>
      </c>
      <c r="E80" s="58">
        <f t="shared" si="15"/>
        <v>10644.502021454067</v>
      </c>
      <c r="F80" s="58">
        <f t="shared" si="16"/>
        <v>10943.011644436137</v>
      </c>
      <c r="G80" s="58">
        <f t="shared" si="17"/>
        <v>11482.735125854113</v>
      </c>
      <c r="H80" s="147">
        <f t="shared" si="19"/>
        <v>12303.439219133334</v>
      </c>
      <c r="I80" s="147">
        <f t="shared" si="18"/>
        <v>13063.747705734026</v>
      </c>
      <c r="S80" s="107"/>
      <c r="Z80" s="1"/>
      <c r="AA80" s="1"/>
      <c r="AB80" s="1"/>
      <c r="AC80" s="1"/>
      <c r="AD80" s="1"/>
      <c r="AF80" s="1"/>
      <c r="AG80" s="1"/>
      <c r="AH80" s="1"/>
      <c r="AI80" s="1"/>
      <c r="AJ80" s="1"/>
    </row>
    <row r="81" spans="1:36" customFormat="1" x14ac:dyDescent="0.2">
      <c r="A81" s="2">
        <f t="shared" si="11"/>
        <v>10</v>
      </c>
      <c r="B81" s="108">
        <f t="shared" si="12"/>
        <v>7191.7251131060548</v>
      </c>
      <c r="C81" s="108">
        <f t="shared" si="13"/>
        <v>7355.2419012286273</v>
      </c>
      <c r="D81" s="108">
        <f t="shared" si="14"/>
        <v>7942.8620872608972</v>
      </c>
      <c r="E81" s="108">
        <f t="shared" si="15"/>
        <v>10499.210775368081</v>
      </c>
      <c r="F81" s="108">
        <f t="shared" si="16"/>
        <v>10868.114134404193</v>
      </c>
      <c r="G81" s="108">
        <f t="shared" si="17"/>
        <v>11489.168155576641</v>
      </c>
      <c r="H81" s="146">
        <f t="shared" si="19"/>
        <v>12177.909041601446</v>
      </c>
      <c r="I81" s="146">
        <f t="shared" si="18"/>
        <v>13118.78925646051</v>
      </c>
      <c r="S81" s="107"/>
      <c r="Z81" s="1"/>
      <c r="AA81" s="1"/>
      <c r="AB81" s="1"/>
      <c r="AC81" s="1"/>
      <c r="AD81" s="1"/>
      <c r="AF81" s="1"/>
      <c r="AG81" s="1"/>
      <c r="AH81" s="1"/>
      <c r="AI81" s="1"/>
      <c r="AJ81" s="1"/>
    </row>
    <row r="82" spans="1:36" customFormat="1" x14ac:dyDescent="0.2">
      <c r="A82" s="57">
        <f t="shared" si="11"/>
        <v>11</v>
      </c>
      <c r="B82" s="58">
        <f t="shared" si="12"/>
        <v>7163.8029024343805</v>
      </c>
      <c r="C82" s="58">
        <f t="shared" si="13"/>
        <v>7395.5564502862999</v>
      </c>
      <c r="D82" s="58">
        <f t="shared" si="14"/>
        <v>7932.761678109925</v>
      </c>
      <c r="E82" s="58">
        <f t="shared" si="15"/>
        <v>10529.624565679656</v>
      </c>
      <c r="F82" s="58">
        <f t="shared" si="16"/>
        <v>11079.852404319041</v>
      </c>
      <c r="G82" s="58">
        <f t="shared" si="17"/>
        <v>11690.239116640532</v>
      </c>
      <c r="H82" s="147">
        <f t="shared" si="19"/>
        <v>12428.644525555932</v>
      </c>
      <c r="I82" s="147">
        <f t="shared" si="18"/>
        <v>13130.255756156414</v>
      </c>
      <c r="S82" s="107"/>
      <c r="Z82" s="1"/>
      <c r="AA82" s="1"/>
      <c r="AB82" s="1"/>
      <c r="AC82" s="1"/>
      <c r="AD82" s="1"/>
      <c r="AF82" s="1"/>
      <c r="AG82" s="1"/>
      <c r="AH82" s="1"/>
      <c r="AI82" s="1"/>
      <c r="AJ82" s="1"/>
    </row>
    <row r="83" spans="1:36" customFormat="1" x14ac:dyDescent="0.2">
      <c r="A83" s="2">
        <f t="shared" si="11"/>
        <v>12</v>
      </c>
      <c r="B83" s="108">
        <f t="shared" si="12"/>
        <v>7652.3689131209831</v>
      </c>
      <c r="C83" s="108">
        <f t="shared" si="13"/>
        <v>8886.4652433347073</v>
      </c>
      <c r="D83" s="108">
        <f t="shared" si="14"/>
        <v>9378.9135461780079</v>
      </c>
      <c r="E83" s="108">
        <f t="shared" si="15"/>
        <v>12016.699140234576</v>
      </c>
      <c r="F83" s="108">
        <f t="shared" si="16"/>
        <v>12466.517178973778</v>
      </c>
      <c r="G83" s="108">
        <f t="shared" si="17"/>
        <v>13000.161704518974</v>
      </c>
      <c r="H83" s="146">
        <f t="shared" si="19"/>
        <v>14274.754634112021</v>
      </c>
      <c r="I83" s="146">
        <f t="shared" si="18"/>
        <v>13129.373844526275</v>
      </c>
      <c r="S83" s="107"/>
      <c r="Z83" s="1"/>
      <c r="AA83" s="1"/>
      <c r="AB83" s="1"/>
      <c r="AC83" s="1"/>
      <c r="AD83" s="1"/>
      <c r="AF83" s="1"/>
      <c r="AG83" s="1"/>
      <c r="AH83" s="1"/>
      <c r="AI83" s="1"/>
      <c r="AJ83" s="1"/>
    </row>
    <row r="84" spans="1:36" customFormat="1" x14ac:dyDescent="0.2">
      <c r="A84" s="57">
        <f t="shared" si="11"/>
        <v>13</v>
      </c>
      <c r="B84" s="58">
        <f t="shared" si="12"/>
        <v>8598.6759237280748</v>
      </c>
      <c r="C84" s="58">
        <f t="shared" si="13"/>
        <v>10347.714839762055</v>
      </c>
      <c r="D84" s="58">
        <f t="shared" si="14"/>
        <v>10902.209868781611</v>
      </c>
      <c r="E84" s="58">
        <f t="shared" si="15"/>
        <v>13561.190990181143</v>
      </c>
      <c r="F84" s="58">
        <f t="shared" si="16"/>
        <v>14207.192749364729</v>
      </c>
      <c r="G84" s="58">
        <f t="shared" si="17"/>
        <v>14954.299191290007</v>
      </c>
      <c r="H84" s="147">
        <f t="shared" si="19"/>
        <v>15486.280311824343</v>
      </c>
      <c r="I84" s="147">
        <f t="shared" si="18"/>
        <v>13268.343511999492</v>
      </c>
      <c r="S84" s="107"/>
      <c r="Z84" s="1"/>
      <c r="AA84" s="1"/>
      <c r="AB84" s="1"/>
      <c r="AC84" s="1"/>
      <c r="AD84" s="1"/>
      <c r="AF84" s="1"/>
      <c r="AG84" s="1"/>
      <c r="AH84" s="1"/>
      <c r="AI84" s="1"/>
      <c r="AJ84" s="1"/>
    </row>
    <row r="85" spans="1:36" customFormat="1" x14ac:dyDescent="0.2">
      <c r="A85" s="2">
        <f t="shared" si="11"/>
        <v>14</v>
      </c>
      <c r="B85" s="108">
        <f t="shared" si="12"/>
        <v>8568.8548453577278</v>
      </c>
      <c r="C85" s="108">
        <f t="shared" si="13"/>
        <v>10390.497142104119</v>
      </c>
      <c r="D85" s="108">
        <f t="shared" si="14"/>
        <v>10903.911716974151</v>
      </c>
      <c r="E85" s="108">
        <f t="shared" si="15"/>
        <v>13779.523650218607</v>
      </c>
      <c r="F85" s="108">
        <f t="shared" si="16"/>
        <v>14220.662693297687</v>
      </c>
      <c r="G85" s="108">
        <f t="shared" si="17"/>
        <v>15035.61994580636</v>
      </c>
      <c r="H85" s="146">
        <f t="shared" si="19"/>
        <v>15494.403955027854</v>
      </c>
      <c r="I85" s="146">
        <f t="shared" si="18"/>
        <v>13329.219369334023</v>
      </c>
      <c r="S85" s="107"/>
      <c r="Z85" s="1"/>
      <c r="AA85" s="1"/>
      <c r="AB85" s="1"/>
      <c r="AC85" s="1"/>
      <c r="AD85" s="1"/>
      <c r="AF85" s="1"/>
      <c r="AG85" s="1"/>
      <c r="AH85" s="1"/>
      <c r="AI85" s="1"/>
      <c r="AJ85" s="1"/>
    </row>
    <row r="86" spans="1:36" customFormat="1" x14ac:dyDescent="0.2">
      <c r="A86" s="57">
        <f t="shared" si="11"/>
        <v>15</v>
      </c>
      <c r="B86" s="58">
        <f t="shared" si="12"/>
        <v>8563.9291097055011</v>
      </c>
      <c r="C86" s="58">
        <f t="shared" si="13"/>
        <v>10217.680168484902</v>
      </c>
      <c r="D86" s="58">
        <f t="shared" si="14"/>
        <v>10630.746200915652</v>
      </c>
      <c r="E86" s="58">
        <f t="shared" si="15"/>
        <v>14069.079647411658</v>
      </c>
      <c r="F86" s="58">
        <f t="shared" si="16"/>
        <v>14380.035574355641</v>
      </c>
      <c r="G86" s="58">
        <f t="shared" si="17"/>
        <v>15353.06080547801</v>
      </c>
      <c r="H86" s="147">
        <f t="shared" si="19"/>
        <v>15874.220115678354</v>
      </c>
      <c r="I86" s="147">
        <f t="shared" si="18"/>
        <v>13589.701239755754</v>
      </c>
      <c r="S86" s="107"/>
      <c r="Z86" s="1"/>
      <c r="AA86" s="1"/>
      <c r="AB86" s="1"/>
      <c r="AC86" s="1"/>
      <c r="AD86" s="1"/>
      <c r="AF86" s="1"/>
      <c r="AG86" s="1"/>
      <c r="AH86" s="1"/>
      <c r="AI86" s="1"/>
      <c r="AJ86" s="1"/>
    </row>
    <row r="87" spans="1:36" customFormat="1" x14ac:dyDescent="0.2">
      <c r="A87" s="2">
        <f t="shared" si="11"/>
        <v>16</v>
      </c>
      <c r="B87" s="108">
        <f t="shared" si="12"/>
        <v>7665.552293140483</v>
      </c>
      <c r="C87" s="108">
        <f t="shared" si="13"/>
        <v>8796.1571391187063</v>
      </c>
      <c r="D87" s="108">
        <f t="shared" si="14"/>
        <v>9225.2017114491937</v>
      </c>
      <c r="E87" s="108">
        <f t="shared" si="15"/>
        <v>12583.306662436753</v>
      </c>
      <c r="F87" s="108">
        <f t="shared" si="16"/>
        <v>12893.962957308173</v>
      </c>
      <c r="G87" s="108">
        <f t="shared" si="17"/>
        <v>13723.754334408031</v>
      </c>
      <c r="H87" s="146">
        <f t="shared" si="19"/>
        <v>14273.805898648867</v>
      </c>
      <c r="I87" s="146">
        <f t="shared" si="18"/>
        <v>13666.749661494279</v>
      </c>
      <c r="S87" s="107"/>
      <c r="Z87" s="1"/>
      <c r="AA87" s="1"/>
      <c r="AB87" s="1"/>
      <c r="AC87" s="1"/>
      <c r="AD87" s="1"/>
      <c r="AF87" s="1"/>
      <c r="AG87" s="1"/>
      <c r="AH87" s="1"/>
      <c r="AI87" s="1"/>
      <c r="AJ87" s="1"/>
    </row>
    <row r="88" spans="1:36" customFormat="1" x14ac:dyDescent="0.2">
      <c r="A88" s="57">
        <f t="shared" si="11"/>
        <v>17</v>
      </c>
      <c r="B88" s="58">
        <f t="shared" si="12"/>
        <v>7062.2597794181602</v>
      </c>
      <c r="C88" s="58">
        <f t="shared" si="13"/>
        <v>7700.7272801418994</v>
      </c>
      <c r="D88" s="58">
        <f t="shared" si="14"/>
        <v>7890.3663420927551</v>
      </c>
      <c r="E88" s="58">
        <f t="shared" si="15"/>
        <v>10911.66329218843</v>
      </c>
      <c r="F88" s="58">
        <f t="shared" si="16"/>
        <v>11066.400827299572</v>
      </c>
      <c r="G88" s="58">
        <f t="shared" si="17"/>
        <v>12084.716227072</v>
      </c>
      <c r="H88" s="147">
        <f t="shared" si="19"/>
        <v>12767.067582813395</v>
      </c>
      <c r="I88" s="147">
        <f t="shared" si="18"/>
        <v>12548.095414739259</v>
      </c>
      <c r="S88" s="107"/>
      <c r="Z88" s="1"/>
      <c r="AA88" s="1"/>
      <c r="AB88" s="1"/>
      <c r="AC88" s="1"/>
      <c r="AD88" s="1"/>
      <c r="AF88" s="1"/>
      <c r="AG88" s="1"/>
      <c r="AH88" s="1"/>
      <c r="AI88" s="1"/>
      <c r="AJ88" s="1"/>
    </row>
    <row r="89" spans="1:36" customFormat="1" x14ac:dyDescent="0.2">
      <c r="A89" s="2">
        <f t="shared" si="11"/>
        <v>18</v>
      </c>
      <c r="B89" s="108">
        <f t="shared" si="12"/>
        <v>5955.9584375523982</v>
      </c>
      <c r="C89" s="108">
        <f t="shared" si="13"/>
        <v>6071.3521076747347</v>
      </c>
      <c r="D89" s="108">
        <f t="shared" si="14"/>
        <v>6098.0244866165913</v>
      </c>
      <c r="E89" s="108">
        <f t="shared" si="15"/>
        <v>8167.6817576867243</v>
      </c>
      <c r="F89" s="108">
        <f t="shared" si="16"/>
        <v>7971.0293237151091</v>
      </c>
      <c r="G89" s="108">
        <f t="shared" si="17"/>
        <v>9775.8827924361012</v>
      </c>
      <c r="H89" s="146">
        <f t="shared" si="19"/>
        <v>10511.115409557924</v>
      </c>
      <c r="I89" s="146">
        <f t="shared" si="18"/>
        <v>8375.1547622436392</v>
      </c>
      <c r="S89" s="107"/>
      <c r="Z89" s="1"/>
      <c r="AA89" s="1"/>
      <c r="AB89" s="1"/>
      <c r="AC89" s="1"/>
      <c r="AD89" s="1"/>
      <c r="AF89" s="1"/>
      <c r="AG89" s="1"/>
      <c r="AH89" s="1"/>
      <c r="AI89" s="1"/>
      <c r="AJ89" s="1"/>
    </row>
    <row r="90" spans="1:36" customFormat="1" x14ac:dyDescent="0.2">
      <c r="A90" s="57">
        <f t="shared" si="11"/>
        <v>19</v>
      </c>
      <c r="B90" s="58">
        <f t="shared" si="12"/>
        <v>5491.4555860931196</v>
      </c>
      <c r="C90" s="58">
        <f t="shared" si="13"/>
        <v>5588.3100164024199</v>
      </c>
      <c r="D90" s="58">
        <f t="shared" si="14"/>
        <v>5673.5633830032411</v>
      </c>
      <c r="E90" s="58">
        <f t="shared" si="15"/>
        <v>7619.7146069134724</v>
      </c>
      <c r="F90" s="58">
        <f t="shared" si="16"/>
        <v>7126.5720519692932</v>
      </c>
      <c r="G90" s="58">
        <f t="shared" si="17"/>
        <v>8970.7614696853943</v>
      </c>
      <c r="H90" s="147">
        <f t="shared" si="19"/>
        <v>9706.4900266881195</v>
      </c>
      <c r="I90" s="147">
        <f t="shared" si="18"/>
        <v>6586.2764407691684</v>
      </c>
      <c r="S90" s="107"/>
      <c r="Z90" s="1"/>
      <c r="AA90" s="1"/>
      <c r="AB90" s="1"/>
      <c r="AC90" s="1"/>
      <c r="AD90" s="1"/>
      <c r="AF90" s="1"/>
      <c r="AG90" s="1"/>
      <c r="AH90" s="1"/>
      <c r="AI90" s="1"/>
      <c r="AJ90" s="1"/>
    </row>
    <row r="91" spans="1:36" customFormat="1" x14ac:dyDescent="0.2">
      <c r="A91" s="2">
        <f t="shared" si="11"/>
        <v>20</v>
      </c>
      <c r="B91" s="108">
        <f t="shared" si="12"/>
        <v>5223.234308218116</v>
      </c>
      <c r="C91" s="108">
        <f t="shared" si="13"/>
        <v>5354.7175313316338</v>
      </c>
      <c r="D91" s="108">
        <f t="shared" si="14"/>
        <v>5408.9188559848917</v>
      </c>
      <c r="E91" s="108">
        <f t="shared" si="15"/>
        <v>7444.291055887712</v>
      </c>
      <c r="F91" s="108">
        <f t="shared" si="16"/>
        <v>6848.962019184949</v>
      </c>
      <c r="G91" s="108">
        <f t="shared" si="17"/>
        <v>8395.4908974988957</v>
      </c>
      <c r="H91" s="146">
        <f t="shared" si="19"/>
        <v>9165.0889843533678</v>
      </c>
      <c r="I91" s="146">
        <f t="shared" si="18"/>
        <v>6376.0972478625117</v>
      </c>
      <c r="S91" s="107"/>
      <c r="Z91" s="1"/>
      <c r="AA91" s="1"/>
      <c r="AB91" s="1"/>
      <c r="AC91" s="1"/>
      <c r="AD91" s="1"/>
      <c r="AF91" s="1"/>
      <c r="AG91" s="1"/>
      <c r="AH91" s="1"/>
      <c r="AI91" s="1"/>
      <c r="AJ91" s="1"/>
    </row>
    <row r="92" spans="1:36" customFormat="1" x14ac:dyDescent="0.2">
      <c r="A92" s="57">
        <f t="shared" si="11"/>
        <v>21</v>
      </c>
      <c r="B92" s="58">
        <f t="shared" si="12"/>
        <v>3744.9290371138109</v>
      </c>
      <c r="C92" s="58">
        <f t="shared" si="13"/>
        <v>3739.5106116937482</v>
      </c>
      <c r="D92" s="58">
        <f t="shared" si="14"/>
        <v>3784.9843509198799</v>
      </c>
      <c r="E92" s="58">
        <f t="shared" si="15"/>
        <v>5435.7079578147859</v>
      </c>
      <c r="F92" s="58">
        <f t="shared" si="16"/>
        <v>5043.2963930883561</v>
      </c>
      <c r="G92" s="58">
        <f t="shared" si="17"/>
        <v>6413.8354981301354</v>
      </c>
      <c r="H92" s="147">
        <f t="shared" si="19"/>
        <v>7013.5700598307994</v>
      </c>
      <c r="I92" s="147">
        <f t="shared" si="18"/>
        <v>5854.8852324040154</v>
      </c>
      <c r="S92" s="107"/>
      <c r="Z92" s="1"/>
      <c r="AA92" s="1"/>
      <c r="AB92" s="1"/>
      <c r="AC92" s="1"/>
      <c r="AD92" s="1"/>
      <c r="AF92" s="1"/>
      <c r="AG92" s="1"/>
      <c r="AH92" s="1"/>
      <c r="AI92" s="1"/>
      <c r="AJ92" s="1"/>
    </row>
    <row r="93" spans="1:36" customFormat="1" x14ac:dyDescent="0.2">
      <c r="A93" s="2">
        <f t="shared" si="11"/>
        <v>22</v>
      </c>
      <c r="B93" s="108">
        <f t="shared" si="12"/>
        <v>2951.4596462320915</v>
      </c>
      <c r="C93" s="108">
        <f t="shared" si="13"/>
        <v>2794.9761085067535</v>
      </c>
      <c r="D93" s="108">
        <f t="shared" si="14"/>
        <v>2868.8895034462976</v>
      </c>
      <c r="E93" s="108">
        <f t="shared" si="15"/>
        <v>4160.9239456851983</v>
      </c>
      <c r="F93" s="108">
        <f t="shared" si="16"/>
        <v>4086.673189944303</v>
      </c>
      <c r="G93" s="108">
        <f t="shared" si="17"/>
        <v>5193.4365748517821</v>
      </c>
      <c r="H93" s="146">
        <f t="shared" si="19"/>
        <v>5685.1063436987752</v>
      </c>
      <c r="I93" s="146">
        <f t="shared" si="18"/>
        <v>5042.0001320958172</v>
      </c>
      <c r="S93" s="107"/>
      <c r="Z93" s="1"/>
      <c r="AA93" s="1"/>
      <c r="AB93" s="1"/>
      <c r="AC93" s="1"/>
      <c r="AD93" s="1"/>
      <c r="AF93" s="1"/>
      <c r="AG93" s="1"/>
      <c r="AH93" s="1"/>
      <c r="AI93" s="1"/>
      <c r="AJ93" s="1"/>
    </row>
    <row r="94" spans="1:36" customFormat="1" x14ac:dyDescent="0.2">
      <c r="A94" s="57">
        <f t="shared" si="11"/>
        <v>23</v>
      </c>
      <c r="B94" s="58">
        <f t="shared" si="12"/>
        <v>2452.6033527999266</v>
      </c>
      <c r="C94" s="58">
        <f t="shared" si="13"/>
        <v>2145.2862608307046</v>
      </c>
      <c r="D94" s="58">
        <f t="shared" si="14"/>
        <v>2225.9081535003238</v>
      </c>
      <c r="E94" s="58">
        <f t="shared" si="15"/>
        <v>3341.4304276745856</v>
      </c>
      <c r="F94" s="58">
        <f t="shared" si="16"/>
        <v>3220.9134229240831</v>
      </c>
      <c r="G94" s="58">
        <f t="shared" si="17"/>
        <v>4154.7226098379742</v>
      </c>
      <c r="H94" s="147">
        <f t="shared" si="19"/>
        <v>4728.9917361616017</v>
      </c>
      <c r="I94" s="147">
        <f t="shared" si="18"/>
        <v>4278.258700333854</v>
      </c>
      <c r="S94" s="107"/>
      <c r="Z94" s="1"/>
      <c r="AA94" s="1"/>
      <c r="AB94" s="1"/>
      <c r="AC94" s="1"/>
      <c r="AD94" s="1"/>
      <c r="AF94" s="1"/>
      <c r="AG94" s="1"/>
      <c r="AH94" s="1"/>
      <c r="AI94" s="1"/>
      <c r="AJ94" s="1"/>
    </row>
    <row r="95" spans="1:36" customFormat="1" x14ac:dyDescent="0.2">
      <c r="A95" s="2">
        <f t="shared" si="11"/>
        <v>24</v>
      </c>
      <c r="B95" s="108">
        <f t="shared" si="12"/>
        <v>2110.4166944028434</v>
      </c>
      <c r="C95" s="108">
        <f t="shared" si="13"/>
        <v>1610.3240928680179</v>
      </c>
      <c r="D95" s="108">
        <f t="shared" si="14"/>
        <v>1698.2675720362993</v>
      </c>
      <c r="E95" s="108">
        <f t="shared" si="15"/>
        <v>2740.3210691336431</v>
      </c>
      <c r="F95" s="108">
        <f t="shared" si="16"/>
        <v>2544.3142531484318</v>
      </c>
      <c r="G95" s="108">
        <f t="shared" si="17"/>
        <v>3253.5686051812249</v>
      </c>
      <c r="H95" s="146">
        <f t="shared" si="19"/>
        <v>3891.0244795331537</v>
      </c>
      <c r="I95" s="146">
        <f t="shared" si="18"/>
        <v>3639.6655659647381</v>
      </c>
      <c r="S95" s="107"/>
      <c r="Z95" s="1"/>
      <c r="AA95" s="1"/>
      <c r="AB95" s="1"/>
      <c r="AC95" s="1"/>
      <c r="AD95" s="1"/>
      <c r="AF95" s="1"/>
      <c r="AG95" s="1"/>
      <c r="AH95" s="1"/>
      <c r="AI95" s="1"/>
      <c r="AJ95" s="1"/>
    </row>
    <row r="96" spans="1:36" customFormat="1" x14ac:dyDescent="0.2">
      <c r="A96" s="57">
        <f t="shared" si="11"/>
        <v>25</v>
      </c>
      <c r="B96" s="58">
        <f t="shared" si="12"/>
        <v>1688.5039432097335</v>
      </c>
      <c r="C96" s="58">
        <f t="shared" si="13"/>
        <v>1250.3485689968652</v>
      </c>
      <c r="D96" s="58">
        <f t="shared" si="14"/>
        <v>1308.0806368858166</v>
      </c>
      <c r="E96" s="58">
        <f t="shared" si="15"/>
        <v>2225.0566127075199</v>
      </c>
      <c r="F96" s="58">
        <f t="shared" si="16"/>
        <v>2012.5705849322251</v>
      </c>
      <c r="G96" s="58">
        <f t="shared" si="17"/>
        <v>2527.6617977069632</v>
      </c>
      <c r="H96" s="147">
        <f t="shared" si="19"/>
        <v>3147.9141095597356</v>
      </c>
      <c r="I96" s="147">
        <f t="shared" si="18"/>
        <v>3116.6215245326021</v>
      </c>
      <c r="S96" s="107"/>
      <c r="Z96" s="1"/>
      <c r="AA96" s="1"/>
      <c r="AB96" s="1"/>
      <c r="AC96" s="1"/>
      <c r="AD96" s="1"/>
      <c r="AF96" s="1"/>
      <c r="AG96" s="1"/>
      <c r="AH96" s="1"/>
      <c r="AI96" s="1"/>
      <c r="AJ96" s="1"/>
    </row>
    <row r="97" spans="1:36" customFormat="1" x14ac:dyDescent="0.2">
      <c r="A97" s="2">
        <f t="shared" si="11"/>
        <v>26</v>
      </c>
      <c r="B97" s="108">
        <f t="shared" si="12"/>
        <v>1490.2227501816481</v>
      </c>
      <c r="C97" s="108">
        <f t="shared" si="13"/>
        <v>921.54431756527117</v>
      </c>
      <c r="D97" s="108">
        <f t="shared" si="14"/>
        <v>954.68581353941545</v>
      </c>
      <c r="E97" s="108">
        <f t="shared" si="15"/>
        <v>1392.8345413192199</v>
      </c>
      <c r="F97" s="108">
        <f t="shared" si="16"/>
        <v>1256.5280789931596</v>
      </c>
      <c r="G97" s="108">
        <f t="shared" si="17"/>
        <v>1620.178579497933</v>
      </c>
      <c r="H97" s="146">
        <f t="shared" si="19"/>
        <v>2080.3431684582201</v>
      </c>
      <c r="I97" s="146">
        <f t="shared" si="18"/>
        <v>2531.2545329381887</v>
      </c>
      <c r="S97" s="107"/>
      <c r="Z97" s="1"/>
      <c r="AA97" s="1"/>
      <c r="AB97" s="1"/>
      <c r="AC97" s="1"/>
      <c r="AD97" s="1"/>
      <c r="AF97" s="1"/>
      <c r="AG97" s="1"/>
      <c r="AH97" s="1"/>
      <c r="AI97" s="1"/>
      <c r="AJ97" s="1"/>
    </row>
    <row r="98" spans="1:36" customFormat="1" x14ac:dyDescent="0.2">
      <c r="A98" s="57">
        <f t="shared" si="11"/>
        <v>27</v>
      </c>
      <c r="B98" s="58">
        <f t="shared" si="12"/>
        <v>1349.6944899698217</v>
      </c>
      <c r="C98" s="58">
        <f t="shared" si="13"/>
        <v>718.30443173420724</v>
      </c>
      <c r="D98" s="58">
        <f t="shared" si="14"/>
        <v>780.39327603402978</v>
      </c>
      <c r="E98" s="58">
        <f t="shared" si="15"/>
        <v>1106.2373446390832</v>
      </c>
      <c r="F98" s="58">
        <f t="shared" si="16"/>
        <v>1039.8085832592003</v>
      </c>
      <c r="G98" s="58">
        <f t="shared" si="17"/>
        <v>1307.3085262046777</v>
      </c>
      <c r="H98" s="147">
        <f t="shared" si="19"/>
        <v>1691.776116490722</v>
      </c>
      <c r="I98" s="147">
        <f t="shared" si="18"/>
        <v>2234.716115248787</v>
      </c>
      <c r="S98" s="107"/>
      <c r="Z98" s="1"/>
      <c r="AA98" s="1"/>
      <c r="AB98" s="1"/>
      <c r="AC98" s="1"/>
      <c r="AD98" s="1"/>
      <c r="AF98" s="1"/>
      <c r="AG98" s="1"/>
      <c r="AH98" s="1"/>
      <c r="AI98" s="1"/>
      <c r="AJ98" s="1"/>
    </row>
    <row r="99" spans="1:36" x14ac:dyDescent="0.2">
      <c r="V99"/>
      <c r="W99"/>
      <c r="X99"/>
      <c r="Y99"/>
    </row>
    <row r="100" spans="1:36" x14ac:dyDescent="0.2">
      <c r="B100"/>
      <c r="C100"/>
      <c r="D100"/>
      <c r="E100"/>
      <c r="V100"/>
      <c r="W100"/>
      <c r="X100"/>
      <c r="Y100"/>
    </row>
    <row r="101" spans="1:36" x14ac:dyDescent="0.2">
      <c r="B101" s="3"/>
      <c r="C101" s="3"/>
      <c r="D101" s="3"/>
      <c r="E101" s="3"/>
      <c r="V101" s="3"/>
      <c r="W101" s="3"/>
      <c r="X101" s="3"/>
      <c r="Y101" s="3"/>
    </row>
    <row r="102" spans="1:36" x14ac:dyDescent="0.2">
      <c r="B102" s="3"/>
      <c r="C102" s="3"/>
      <c r="D102" s="3"/>
      <c r="E102" s="3"/>
      <c r="V102" s="3"/>
      <c r="W102" s="3"/>
      <c r="X102" s="3"/>
      <c r="Y102" s="3"/>
    </row>
    <row r="103" spans="1:36" x14ac:dyDescent="0.2">
      <c r="B103" s="3"/>
      <c r="C103" s="3"/>
      <c r="D103" s="3"/>
      <c r="E103" s="3"/>
      <c r="V103" s="3"/>
      <c r="W103" s="3"/>
      <c r="X103" s="3"/>
      <c r="Y103" s="3"/>
    </row>
    <row r="104" spans="1:36" x14ac:dyDescent="0.2">
      <c r="B104" s="3"/>
      <c r="C104" s="3"/>
      <c r="D104" s="3"/>
      <c r="E104" s="3"/>
      <c r="V104" s="3"/>
      <c r="W104" s="3"/>
      <c r="X104" s="3"/>
      <c r="Y104" s="3"/>
    </row>
    <row r="105" spans="1:36" x14ac:dyDescent="0.2">
      <c r="B105" s="3"/>
      <c r="C105" s="3"/>
      <c r="D105" s="3"/>
      <c r="E105" s="3"/>
      <c r="V105" s="3"/>
      <c r="W105" s="3"/>
      <c r="X105" s="3"/>
      <c r="Y105" s="3"/>
    </row>
    <row r="106" spans="1:36" x14ac:dyDescent="0.2">
      <c r="B106" s="3"/>
      <c r="C106" s="3"/>
      <c r="D106" s="3"/>
      <c r="E106" s="3"/>
      <c r="V106" s="3"/>
      <c r="W106" s="3"/>
      <c r="X106" s="3"/>
      <c r="Y106" s="3"/>
    </row>
    <row r="107" spans="1:36" x14ac:dyDescent="0.2">
      <c r="B107" s="3"/>
      <c r="C107" s="3"/>
      <c r="D107" s="3"/>
      <c r="E107" s="3"/>
      <c r="V107" s="3"/>
      <c r="W107" s="3"/>
      <c r="X107" s="3"/>
      <c r="Y107" s="3"/>
    </row>
    <row r="108" spans="1:36" x14ac:dyDescent="0.2">
      <c r="B108" s="3"/>
      <c r="C108" s="3"/>
      <c r="D108" s="3"/>
      <c r="E108" s="3"/>
      <c r="V108" s="3"/>
      <c r="W108" s="3"/>
      <c r="X108" s="3"/>
      <c r="Y108" s="3"/>
    </row>
    <row r="109" spans="1:36" x14ac:dyDescent="0.2">
      <c r="B109" s="3"/>
      <c r="C109" s="3"/>
      <c r="D109" s="3"/>
      <c r="E109" s="3"/>
      <c r="V109" s="3"/>
      <c r="W109" s="3"/>
      <c r="X109" s="3"/>
      <c r="Y109" s="3"/>
    </row>
    <row r="110" spans="1:36" x14ac:dyDescent="0.2">
      <c r="B110" s="3"/>
      <c r="C110" s="3"/>
      <c r="D110" s="3"/>
      <c r="E110" s="3"/>
      <c r="V110" s="3"/>
      <c r="W110" s="3"/>
      <c r="X110" s="3"/>
      <c r="Y110" s="3"/>
    </row>
    <row r="111" spans="1:36" x14ac:dyDescent="0.2">
      <c r="B111" s="3"/>
      <c r="C111" s="3"/>
      <c r="D111" s="3"/>
      <c r="E111" s="3"/>
      <c r="V111" s="3"/>
      <c r="W111" s="3"/>
      <c r="X111" s="3"/>
      <c r="Y111" s="3"/>
    </row>
    <row r="112" spans="1:36"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conditionalFormatting sqref="AV4:AW34">
    <cfRule type="duplicateValues" dxfId="1" priority="1"/>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AV131"/>
  <sheetViews>
    <sheetView showGridLines="0" topLeftCell="AB1" zoomScale="70" zoomScaleNormal="70" workbookViewId="0">
      <selection activeCell="AR2" sqref="AR2"/>
    </sheetView>
  </sheetViews>
  <sheetFormatPr defaultColWidth="9.140625" defaultRowHeight="12.75" x14ac:dyDescent="0.2"/>
  <cols>
    <col min="1" max="1" width="10.42578125" style="2" customWidth="1"/>
    <col min="2" max="2" width="7.85546875" style="2" customWidth="1"/>
    <col min="3" max="8" width="9.140625" style="2" customWidth="1"/>
    <col min="9" max="18" width="7.85546875" style="2" customWidth="1"/>
    <col min="19" max="19" width="9.140625" style="121"/>
    <col min="20" max="24" width="7.85546875" style="2" customWidth="1"/>
    <col min="25" max="25" width="9.140625" style="2"/>
    <col min="26" max="30" width="9.140625" style="1"/>
    <col min="31" max="31" width="9.140625" style="2"/>
    <col min="32" max="36" width="9.140625" style="1"/>
    <col min="37" max="37" width="9.140625" style="2"/>
    <col min="38" max="42" width="8.7109375" hidden="1" customWidth="1"/>
    <col min="43" max="16384" width="9.140625" style="2"/>
  </cols>
  <sheetData>
    <row r="1" spans="1:48"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E1" s="121"/>
      <c r="AF1" s="1">
        <v>2013</v>
      </c>
      <c r="AL1" s="1" t="s">
        <v>62</v>
      </c>
      <c r="AM1" s="1"/>
      <c r="AN1" s="1"/>
      <c r="AO1" s="1"/>
      <c r="AP1" s="1"/>
      <c r="AR1" s="1">
        <v>2019</v>
      </c>
      <c r="AS1" s="1"/>
      <c r="AT1" s="1"/>
      <c r="AU1" s="1"/>
      <c r="AV1" s="1"/>
    </row>
    <row r="2" spans="1:48" ht="13.5" thickBot="1" x14ac:dyDescent="0.25">
      <c r="A2" s="112" t="s">
        <v>25</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89" t="s">
        <v>0</v>
      </c>
      <c r="AG3" s="89" t="s">
        <v>1</v>
      </c>
      <c r="AH3" s="89" t="s">
        <v>42</v>
      </c>
      <c r="AI3" s="89" t="s">
        <v>3</v>
      </c>
      <c r="AJ3" s="89" t="s">
        <v>39</v>
      </c>
      <c r="AL3" s="79"/>
      <c r="AM3" s="79"/>
      <c r="AN3" s="79"/>
      <c r="AO3" s="79"/>
      <c r="AP3" s="79" t="s">
        <v>63</v>
      </c>
      <c r="AR3" s="89" t="s">
        <v>0</v>
      </c>
      <c r="AS3" s="89" t="s">
        <v>1</v>
      </c>
      <c r="AT3" s="89" t="s">
        <v>42</v>
      </c>
      <c r="AU3" s="89" t="s">
        <v>3</v>
      </c>
      <c r="AV3" s="89" t="s">
        <v>39</v>
      </c>
    </row>
    <row r="4" spans="1:48" x14ac:dyDescent="0.2">
      <c r="A4" s="40" t="s">
        <v>40</v>
      </c>
      <c r="B4" s="41">
        <v>2517.3772277855787</v>
      </c>
      <c r="C4" s="41">
        <v>0</v>
      </c>
      <c r="D4" s="41">
        <v>0</v>
      </c>
      <c r="E4" s="41">
        <v>0</v>
      </c>
      <c r="F4" s="41">
        <f t="shared" ref="F4:F34" si="0">B4+C4+D4+E4</f>
        <v>2517.3772277855787</v>
      </c>
      <c r="G4" s="120"/>
      <c r="H4" s="41">
        <v>2485.6811448888648</v>
      </c>
      <c r="I4" s="41">
        <v>0</v>
      </c>
      <c r="J4" s="41">
        <v>0</v>
      </c>
      <c r="K4" s="41">
        <v>0</v>
      </c>
      <c r="L4" s="41">
        <v>2485.6811448888648</v>
      </c>
      <c r="M4" s="120"/>
      <c r="N4" s="41">
        <v>2770.1161931627075</v>
      </c>
      <c r="O4" s="41">
        <v>0</v>
      </c>
      <c r="P4" s="41">
        <v>0</v>
      </c>
      <c r="Q4" s="41">
        <v>0</v>
      </c>
      <c r="R4" s="41">
        <f t="shared" ref="R4:R34" si="1">N4+O4+P4+Q4</f>
        <v>2770.1161931627075</v>
      </c>
      <c r="S4" s="111"/>
      <c r="T4" s="41">
        <v>3215.7899599501047</v>
      </c>
      <c r="U4" s="41">
        <v>0</v>
      </c>
      <c r="V4" s="41">
        <v>0</v>
      </c>
      <c r="W4" s="41">
        <v>0</v>
      </c>
      <c r="X4" s="41">
        <f t="shared" ref="X4:X34" si="2">T4+U4+V4+W4</f>
        <v>3215.7899599501047</v>
      </c>
      <c r="Y4" s="121"/>
      <c r="Z4" s="41">
        <v>3221.1115241260673</v>
      </c>
      <c r="AA4" s="41">
        <v>0</v>
      </c>
      <c r="AB4" s="41">
        <v>0</v>
      </c>
      <c r="AC4" s="41">
        <v>0</v>
      </c>
      <c r="AD4" s="41">
        <f t="shared" ref="AD4:AD34" si="3">Z4+AA4+AB4+AC4</f>
        <v>3221.1115241260673</v>
      </c>
      <c r="AE4" s="121"/>
      <c r="AF4" s="41">
        <v>3529.9024981459306</v>
      </c>
      <c r="AG4" s="41">
        <v>0</v>
      </c>
      <c r="AH4" s="41">
        <v>0</v>
      </c>
      <c r="AI4" s="41">
        <v>0</v>
      </c>
      <c r="AJ4" s="41">
        <f t="shared" ref="AJ4:AJ34" si="4">AF4+AG4+AH4+AI4</f>
        <v>3529.9024981459306</v>
      </c>
      <c r="AL4" s="58"/>
      <c r="AM4" s="58"/>
      <c r="AN4" s="58"/>
      <c r="AO4" s="58"/>
      <c r="AP4" s="58">
        <v>3422.8671088905317</v>
      </c>
      <c r="AR4" s="41">
        <v>4138.0649854100493</v>
      </c>
      <c r="AS4" s="41">
        <v>0</v>
      </c>
      <c r="AT4" s="41">
        <v>0</v>
      </c>
      <c r="AU4" s="41">
        <v>0</v>
      </c>
      <c r="AV4" s="41">
        <v>4138.0649854100493</v>
      </c>
    </row>
    <row r="5" spans="1:48" x14ac:dyDescent="0.2">
      <c r="A5" s="78">
        <v>0</v>
      </c>
      <c r="B5" s="77">
        <v>8298.9458193964638</v>
      </c>
      <c r="C5" s="77">
        <v>51.555089126054284</v>
      </c>
      <c r="D5" s="77">
        <v>229.93238407081466</v>
      </c>
      <c r="E5" s="77">
        <v>0</v>
      </c>
      <c r="F5" s="77">
        <f t="shared" si="0"/>
        <v>8580.4332925933322</v>
      </c>
      <c r="G5" s="120"/>
      <c r="H5" s="77">
        <v>5334.7583142021131</v>
      </c>
      <c r="I5" s="77">
        <v>357.59458982783536</v>
      </c>
      <c r="J5" s="77">
        <v>245.62441339542829</v>
      </c>
      <c r="K5" s="77">
        <v>0</v>
      </c>
      <c r="L5" s="77">
        <v>5937.9773174253769</v>
      </c>
      <c r="M5" s="120"/>
      <c r="N5" s="77">
        <v>5757.0100290806358</v>
      </c>
      <c r="O5" s="77">
        <v>411.27020945993917</v>
      </c>
      <c r="P5" s="77">
        <v>284.04377367327555</v>
      </c>
      <c r="Q5" s="77">
        <v>0</v>
      </c>
      <c r="R5" s="77">
        <f t="shared" si="1"/>
        <v>6452.3240122138504</v>
      </c>
      <c r="S5" s="111"/>
      <c r="T5" s="77">
        <v>6575.4312562578634</v>
      </c>
      <c r="U5" s="77">
        <v>565.39132897304353</v>
      </c>
      <c r="V5" s="77">
        <v>336.02117527315391</v>
      </c>
      <c r="W5" s="77">
        <v>0</v>
      </c>
      <c r="X5" s="77">
        <f t="shared" si="2"/>
        <v>7476.8437605040608</v>
      </c>
      <c r="Y5" s="121"/>
      <c r="Z5" s="77">
        <v>6507.6847924229633</v>
      </c>
      <c r="AA5" s="77">
        <v>566.17229512891345</v>
      </c>
      <c r="AB5" s="77">
        <v>409.94743871086138</v>
      </c>
      <c r="AC5" s="77">
        <v>0</v>
      </c>
      <c r="AD5" s="77">
        <f t="shared" si="3"/>
        <v>7483.8045262627375</v>
      </c>
      <c r="AE5" s="121"/>
      <c r="AF5" s="77">
        <v>7078.6305132782245</v>
      </c>
      <c r="AG5" s="77">
        <v>663.41137577057998</v>
      </c>
      <c r="AH5" s="77">
        <v>457.3676049435158</v>
      </c>
      <c r="AI5" s="77">
        <v>0</v>
      </c>
      <c r="AJ5" s="77">
        <f t="shared" si="4"/>
        <v>8199.4094939923198</v>
      </c>
      <c r="AL5" s="59"/>
      <c r="AM5" s="59"/>
      <c r="AN5" s="59"/>
      <c r="AO5" s="108"/>
      <c r="AP5" s="108">
        <v>8964.1487458034844</v>
      </c>
      <c r="AR5" s="77">
        <v>8172.3941484070274</v>
      </c>
      <c r="AS5" s="77">
        <v>48.205367418458756</v>
      </c>
      <c r="AT5" s="77">
        <v>613.71128556327062</v>
      </c>
      <c r="AU5" s="77">
        <v>0</v>
      </c>
      <c r="AV5" s="77">
        <v>8834.3108013887577</v>
      </c>
    </row>
    <row r="6" spans="1:48" x14ac:dyDescent="0.2">
      <c r="A6" s="40">
        <v>1</v>
      </c>
      <c r="B6" s="41">
        <v>4333.3689021526588</v>
      </c>
      <c r="C6" s="41">
        <v>192.15987765165681</v>
      </c>
      <c r="D6" s="41">
        <v>229.93238407081466</v>
      </c>
      <c r="E6" s="41">
        <v>0</v>
      </c>
      <c r="F6" s="41">
        <f t="shared" si="0"/>
        <v>4755.4611638751303</v>
      </c>
      <c r="G6" s="120"/>
      <c r="H6" s="41">
        <v>2903.0368447999181</v>
      </c>
      <c r="I6" s="41">
        <v>500.75071941712633</v>
      </c>
      <c r="J6" s="41">
        <v>245.62441339542829</v>
      </c>
      <c r="K6" s="41">
        <v>0</v>
      </c>
      <c r="L6" s="41">
        <v>3649.4119776124726</v>
      </c>
      <c r="M6" s="120"/>
      <c r="N6" s="41">
        <v>3020.895390005704</v>
      </c>
      <c r="O6" s="41">
        <v>575.52506597310344</v>
      </c>
      <c r="P6" s="41">
        <v>284.04377367327561</v>
      </c>
      <c r="Q6" s="41">
        <v>0</v>
      </c>
      <c r="R6" s="41">
        <f t="shared" si="1"/>
        <v>3880.4642296520833</v>
      </c>
      <c r="S6" s="111"/>
      <c r="T6" s="41">
        <v>3395.9622973121309</v>
      </c>
      <c r="U6" s="41">
        <v>791.23736430973111</v>
      </c>
      <c r="V6" s="41">
        <v>336.02117527315397</v>
      </c>
      <c r="W6" s="41">
        <v>0</v>
      </c>
      <c r="X6" s="41">
        <f t="shared" si="2"/>
        <v>4523.220836895016</v>
      </c>
      <c r="Y6" s="121"/>
      <c r="Z6" s="41">
        <v>3305.8483202891071</v>
      </c>
      <c r="AA6" s="41">
        <v>792.65739761195027</v>
      </c>
      <c r="AB6" s="41">
        <v>409.94743871086138</v>
      </c>
      <c r="AC6" s="41">
        <v>0</v>
      </c>
      <c r="AD6" s="41">
        <f t="shared" si="3"/>
        <v>4508.4531566119185</v>
      </c>
      <c r="AE6" s="121"/>
      <c r="AF6" s="41">
        <v>3571.6386425033843</v>
      </c>
      <c r="AG6" s="41">
        <v>928.4736251152724</v>
      </c>
      <c r="AH6" s="41">
        <v>458.1824969096682</v>
      </c>
      <c r="AI6" s="41">
        <v>0</v>
      </c>
      <c r="AJ6" s="41">
        <f t="shared" si="4"/>
        <v>4958.2947645283248</v>
      </c>
      <c r="AL6" s="58"/>
      <c r="AM6" s="58"/>
      <c r="AN6" s="58"/>
      <c r="AO6" s="58"/>
      <c r="AP6" s="58">
        <v>5805.9349050945102</v>
      </c>
      <c r="AR6" s="41">
        <v>4036.9703315308911</v>
      </c>
      <c r="AS6" s="41">
        <v>1426.9744648037006</v>
      </c>
      <c r="AT6" s="41">
        <v>620.04061045424021</v>
      </c>
      <c r="AU6" s="41">
        <v>0</v>
      </c>
      <c r="AV6" s="41">
        <v>6083.9854067888318</v>
      </c>
    </row>
    <row r="7" spans="1:48" x14ac:dyDescent="0.2">
      <c r="A7" s="78">
        <v>2</v>
      </c>
      <c r="B7" s="77">
        <v>2946.4587344245465</v>
      </c>
      <c r="C7" s="77">
        <v>493.94523900703052</v>
      </c>
      <c r="D7" s="77">
        <v>229.93238407081466</v>
      </c>
      <c r="E7" s="77">
        <v>0</v>
      </c>
      <c r="F7" s="77">
        <f t="shared" si="0"/>
        <v>3670.3363575023918</v>
      </c>
      <c r="G7" s="120"/>
      <c r="H7" s="77">
        <v>2884.0531931192886</v>
      </c>
      <c r="I7" s="77">
        <v>643.97667145833623</v>
      </c>
      <c r="J7" s="77">
        <v>245.62441339542829</v>
      </c>
      <c r="K7" s="77">
        <v>0</v>
      </c>
      <c r="L7" s="77">
        <v>3773.654277973053</v>
      </c>
      <c r="M7" s="120"/>
      <c r="N7" s="77">
        <v>3018.2444462672352</v>
      </c>
      <c r="O7" s="77">
        <v>739.6449890514034</v>
      </c>
      <c r="P7" s="77">
        <v>284.04377367327561</v>
      </c>
      <c r="Q7" s="77">
        <v>0</v>
      </c>
      <c r="R7" s="77">
        <f t="shared" si="1"/>
        <v>4041.9332089919144</v>
      </c>
      <c r="S7" s="111"/>
      <c r="T7" s="77">
        <v>3396.98089804042</v>
      </c>
      <c r="U7" s="77">
        <v>1016.9162003370593</v>
      </c>
      <c r="V7" s="77">
        <v>336.02117527315391</v>
      </c>
      <c r="W7" s="77">
        <v>0</v>
      </c>
      <c r="X7" s="77">
        <f t="shared" si="2"/>
        <v>4749.9182736506336</v>
      </c>
      <c r="Y7" s="121"/>
      <c r="Z7" s="77">
        <v>3306.1894157011889</v>
      </c>
      <c r="AA7" s="77">
        <v>1049.3488761371057</v>
      </c>
      <c r="AB7" s="77">
        <v>409.94743871086138</v>
      </c>
      <c r="AC7" s="77">
        <v>0</v>
      </c>
      <c r="AD7" s="77">
        <f t="shared" si="3"/>
        <v>4765.485730549156</v>
      </c>
      <c r="AE7" s="121"/>
      <c r="AF7" s="77">
        <v>3571.8095196594336</v>
      </c>
      <c r="AG7" s="77">
        <v>1228.8722223383265</v>
      </c>
      <c r="AH7" s="77">
        <v>459.10604113797439</v>
      </c>
      <c r="AI7" s="77">
        <v>0</v>
      </c>
      <c r="AJ7" s="77">
        <f t="shared" si="4"/>
        <v>5259.7877831357337</v>
      </c>
      <c r="AL7" s="59"/>
      <c r="AM7" s="59"/>
      <c r="AN7" s="59"/>
      <c r="AO7" s="108"/>
      <c r="AP7" s="108">
        <v>6114.8584193934194</v>
      </c>
      <c r="AR7" s="77">
        <v>4029.3350840474586</v>
      </c>
      <c r="AS7" s="77">
        <v>4272.378451184396</v>
      </c>
      <c r="AT7" s="77">
        <v>633.10398403735053</v>
      </c>
      <c r="AU7" s="77">
        <v>0</v>
      </c>
      <c r="AV7" s="77">
        <v>8934.8175192692051</v>
      </c>
    </row>
    <row r="8" spans="1:48" x14ac:dyDescent="0.2">
      <c r="A8" s="40">
        <v>3</v>
      </c>
      <c r="B8" s="41">
        <v>2953.1269032728887</v>
      </c>
      <c r="C8" s="41">
        <v>4300.5012988799399</v>
      </c>
      <c r="D8" s="41">
        <v>229.93238407081472</v>
      </c>
      <c r="E8" s="41">
        <v>0</v>
      </c>
      <c r="F8" s="41">
        <f t="shared" si="0"/>
        <v>7483.5605862236434</v>
      </c>
      <c r="G8" s="120"/>
      <c r="H8" s="41">
        <v>2967.2429966928598</v>
      </c>
      <c r="I8" s="41">
        <v>2309.3370378482173</v>
      </c>
      <c r="J8" s="41">
        <v>245.62441339542829</v>
      </c>
      <c r="K8" s="41">
        <v>0</v>
      </c>
      <c r="L8" s="41">
        <v>5522.2044479365049</v>
      </c>
      <c r="M8" s="120"/>
      <c r="N8" s="41">
        <v>3140.4592199434173</v>
      </c>
      <c r="O8" s="41">
        <v>2652.6431751730302</v>
      </c>
      <c r="P8" s="41">
        <v>284.0437736732755</v>
      </c>
      <c r="Q8" s="41">
        <v>0</v>
      </c>
      <c r="R8" s="41">
        <f t="shared" si="1"/>
        <v>6077.1461687897236</v>
      </c>
      <c r="S8" s="111"/>
      <c r="T8" s="41">
        <v>3540.999116202403</v>
      </c>
      <c r="U8" s="41">
        <v>3644.4735972243839</v>
      </c>
      <c r="V8" s="41">
        <v>336.02117527315397</v>
      </c>
      <c r="W8" s="41">
        <v>0</v>
      </c>
      <c r="X8" s="41">
        <f t="shared" si="2"/>
        <v>7521.4938886999407</v>
      </c>
      <c r="Y8" s="121"/>
      <c r="Z8" s="41">
        <v>3439.4138759961293</v>
      </c>
      <c r="AA8" s="41">
        <v>4280.5252161164781</v>
      </c>
      <c r="AB8" s="41">
        <v>409.94743871086143</v>
      </c>
      <c r="AC8" s="41">
        <v>0</v>
      </c>
      <c r="AD8" s="41">
        <f t="shared" si="3"/>
        <v>8129.8865308234681</v>
      </c>
      <c r="AE8" s="121"/>
      <c r="AF8" s="41">
        <v>3716.0331959970663</v>
      </c>
      <c r="AG8" s="41">
        <v>5577.1723019272122</v>
      </c>
      <c r="AH8" s="41">
        <v>472.45913338220879</v>
      </c>
      <c r="AI8" s="41">
        <v>0</v>
      </c>
      <c r="AJ8" s="41">
        <f t="shared" si="4"/>
        <v>9765.6646313064866</v>
      </c>
      <c r="AL8" s="58"/>
      <c r="AM8" s="58"/>
      <c r="AN8" s="58"/>
      <c r="AO8" s="58"/>
      <c r="AP8" s="58">
        <v>10756.758508278568</v>
      </c>
      <c r="AR8" s="41">
        <v>4194.7486661163775</v>
      </c>
      <c r="AS8" s="41">
        <v>7775.0619702180202</v>
      </c>
      <c r="AT8" s="41">
        <v>649.17486695325101</v>
      </c>
      <c r="AU8" s="41">
        <v>0</v>
      </c>
      <c r="AV8" s="41">
        <v>12618.985503287649</v>
      </c>
    </row>
    <row r="9" spans="1:48" x14ac:dyDescent="0.2">
      <c r="A9" s="78">
        <v>4</v>
      </c>
      <c r="B9" s="77">
        <v>2926.5484867306222</v>
      </c>
      <c r="C9" s="77">
        <v>7865.9733545879217</v>
      </c>
      <c r="D9" s="77">
        <v>229.93238407081463</v>
      </c>
      <c r="E9" s="77">
        <v>0</v>
      </c>
      <c r="F9" s="77">
        <f t="shared" si="0"/>
        <v>11022.454225389358</v>
      </c>
      <c r="G9" s="120"/>
      <c r="H9" s="77">
        <v>2967.2429966928594</v>
      </c>
      <c r="I9" s="77">
        <v>3965.2668104894274</v>
      </c>
      <c r="J9" s="77">
        <v>245.62441339542829</v>
      </c>
      <c r="K9" s="77">
        <v>0</v>
      </c>
      <c r="L9" s="77">
        <v>7178.1342205777146</v>
      </c>
      <c r="M9" s="120"/>
      <c r="N9" s="77">
        <v>3140.4592199434169</v>
      </c>
      <c r="O9" s="77">
        <v>4556.6987934158506</v>
      </c>
      <c r="P9" s="77">
        <v>284.04377367327561</v>
      </c>
      <c r="Q9" s="77">
        <v>0</v>
      </c>
      <c r="R9" s="77">
        <f t="shared" si="1"/>
        <v>7981.2017870325426</v>
      </c>
      <c r="S9" s="111"/>
      <c r="T9" s="77">
        <v>3540.9991162024025</v>
      </c>
      <c r="U9" s="77">
        <v>6262.0191341369546</v>
      </c>
      <c r="V9" s="77">
        <v>336.02117527315397</v>
      </c>
      <c r="W9" s="77">
        <v>0</v>
      </c>
      <c r="X9" s="77">
        <f t="shared" si="2"/>
        <v>10139.039425612511</v>
      </c>
      <c r="Y9" s="121"/>
      <c r="Z9" s="77">
        <v>3439.4138759961288</v>
      </c>
      <c r="AA9" s="77">
        <v>6783.2769971335301</v>
      </c>
      <c r="AB9" s="77">
        <v>409.94743871086132</v>
      </c>
      <c r="AC9" s="77">
        <v>0</v>
      </c>
      <c r="AD9" s="77">
        <f t="shared" si="3"/>
        <v>10632.638311840521</v>
      </c>
      <c r="AE9" s="121"/>
      <c r="AF9" s="77">
        <v>3716.0331959970649</v>
      </c>
      <c r="AG9" s="77">
        <v>8093.5277311360123</v>
      </c>
      <c r="AH9" s="77">
        <v>480.19446709329969</v>
      </c>
      <c r="AI9" s="77">
        <v>0</v>
      </c>
      <c r="AJ9" s="77">
        <f t="shared" si="4"/>
        <v>12289.755394226377</v>
      </c>
      <c r="AL9" s="108"/>
      <c r="AM9" s="108"/>
      <c r="AN9" s="108"/>
      <c r="AO9" s="108"/>
      <c r="AP9" s="108">
        <v>13342.739203285479</v>
      </c>
      <c r="AR9" s="77">
        <v>4194.7486661163794</v>
      </c>
      <c r="AS9" s="77">
        <v>9392.6583559614592</v>
      </c>
      <c r="AT9" s="77">
        <v>656.59657468590842</v>
      </c>
      <c r="AU9" s="77">
        <v>0</v>
      </c>
      <c r="AV9" s="77">
        <v>14244.003596763747</v>
      </c>
    </row>
    <row r="10" spans="1:48" x14ac:dyDescent="0.2">
      <c r="A10" s="40">
        <v>5</v>
      </c>
      <c r="B10" s="41">
        <v>2905.7343633056789</v>
      </c>
      <c r="C10" s="41">
        <v>8912.2155600861734</v>
      </c>
      <c r="D10" s="41">
        <v>229.93238407081469</v>
      </c>
      <c r="E10" s="41">
        <v>0</v>
      </c>
      <c r="F10" s="41">
        <f t="shared" si="0"/>
        <v>12047.882307462667</v>
      </c>
      <c r="G10" s="120"/>
      <c r="H10" s="41">
        <v>2967.2429966928598</v>
      </c>
      <c r="I10" s="41">
        <v>4432.3365077549288</v>
      </c>
      <c r="J10" s="41">
        <v>245.62441339542829</v>
      </c>
      <c r="K10" s="41">
        <v>0</v>
      </c>
      <c r="L10" s="41">
        <v>7645.2039178432169</v>
      </c>
      <c r="M10" s="120"/>
      <c r="N10" s="41">
        <v>3140.4592199434178</v>
      </c>
      <c r="O10" s="41">
        <v>5097.8789250087757</v>
      </c>
      <c r="P10" s="41">
        <v>284.04377367327561</v>
      </c>
      <c r="Q10" s="41">
        <v>1.9896831818139942</v>
      </c>
      <c r="R10" s="41">
        <f t="shared" si="1"/>
        <v>8524.3716018072828</v>
      </c>
      <c r="S10" s="111"/>
      <c r="T10" s="41">
        <v>3540.999116202403</v>
      </c>
      <c r="U10" s="41">
        <v>7002.9964494223896</v>
      </c>
      <c r="V10" s="41">
        <v>336.02117527315397</v>
      </c>
      <c r="W10" s="41">
        <v>8.1821781838914749</v>
      </c>
      <c r="X10" s="41">
        <f t="shared" si="2"/>
        <v>10888.198919081839</v>
      </c>
      <c r="Y10" s="121"/>
      <c r="Z10" s="41">
        <v>3439.4138759961293</v>
      </c>
      <c r="AA10" s="41">
        <v>7476.6669085312142</v>
      </c>
      <c r="AB10" s="41">
        <v>409.94743871086149</v>
      </c>
      <c r="AC10" s="41">
        <v>5.0301630892619169</v>
      </c>
      <c r="AD10" s="41">
        <f t="shared" si="3"/>
        <v>11331.058386327468</v>
      </c>
      <c r="AE10" s="121"/>
      <c r="AF10" s="41">
        <v>3716.0331959970663</v>
      </c>
      <c r="AG10" s="41">
        <v>8470.1563343020189</v>
      </c>
      <c r="AH10" s="41">
        <v>481.34557697944814</v>
      </c>
      <c r="AI10" s="41">
        <v>5.5118972504453181</v>
      </c>
      <c r="AJ10" s="41">
        <f t="shared" si="4"/>
        <v>12673.047004528979</v>
      </c>
      <c r="AL10" s="58"/>
      <c r="AM10" s="58"/>
      <c r="AN10" s="58"/>
      <c r="AO10" s="58"/>
      <c r="AP10" s="58">
        <v>13731.92963638053</v>
      </c>
      <c r="AR10" s="41">
        <v>4194.7486661163775</v>
      </c>
      <c r="AS10" s="41">
        <v>9791.8836638828288</v>
      </c>
      <c r="AT10" s="41">
        <v>658.41905404666227</v>
      </c>
      <c r="AU10" s="41">
        <v>4.9140277339999772</v>
      </c>
      <c r="AV10" s="41">
        <v>14649.965411779869</v>
      </c>
    </row>
    <row r="11" spans="1:48" x14ac:dyDescent="0.2">
      <c r="A11" s="78">
        <v>6</v>
      </c>
      <c r="B11" s="77">
        <v>2876.8275511895931</v>
      </c>
      <c r="C11" s="77">
        <v>1715.212450584482</v>
      </c>
      <c r="D11" s="77">
        <v>229.93238407081463</v>
      </c>
      <c r="E11" s="77">
        <v>4487.1015503916915</v>
      </c>
      <c r="F11" s="77">
        <f t="shared" si="0"/>
        <v>9309.0739362365821</v>
      </c>
      <c r="G11" s="120"/>
      <c r="H11" s="77">
        <v>2967.2429966928594</v>
      </c>
      <c r="I11" s="77">
        <v>0</v>
      </c>
      <c r="J11" s="77">
        <v>245.62441339542835</v>
      </c>
      <c r="K11" s="77">
        <v>4513.1158748896696</v>
      </c>
      <c r="L11" s="77">
        <v>7725.9832849779577</v>
      </c>
      <c r="M11" s="120"/>
      <c r="N11" s="77">
        <v>3140.4592199434178</v>
      </c>
      <c r="O11" s="77">
        <v>0</v>
      </c>
      <c r="P11" s="77">
        <v>284.04377367327561</v>
      </c>
      <c r="Q11" s="77">
        <v>5350.7219349964371</v>
      </c>
      <c r="R11" s="77">
        <f t="shared" si="1"/>
        <v>8775.22492861313</v>
      </c>
      <c r="S11" s="111"/>
      <c r="T11" s="77">
        <v>3540.9991162024021</v>
      </c>
      <c r="U11" s="77">
        <v>0</v>
      </c>
      <c r="V11" s="77">
        <v>336.02117527315397</v>
      </c>
      <c r="W11" s="77">
        <v>6128.5705293125357</v>
      </c>
      <c r="X11" s="77">
        <f t="shared" si="2"/>
        <v>10005.590820788091</v>
      </c>
      <c r="Y11" s="121"/>
      <c r="Z11" s="77">
        <v>3439.4138759961297</v>
      </c>
      <c r="AA11" s="77">
        <v>0</v>
      </c>
      <c r="AB11" s="77">
        <v>409.94743871086138</v>
      </c>
      <c r="AC11" s="77">
        <v>6370.943385778558</v>
      </c>
      <c r="AD11" s="77">
        <f t="shared" si="3"/>
        <v>10220.304700485549</v>
      </c>
      <c r="AE11" s="121"/>
      <c r="AF11" s="77">
        <v>3716.0331959970663</v>
      </c>
      <c r="AG11" s="77">
        <v>0</v>
      </c>
      <c r="AH11" s="77">
        <v>455.33037502813431</v>
      </c>
      <c r="AI11" s="77">
        <v>6474.7442842590162</v>
      </c>
      <c r="AJ11" s="77">
        <f t="shared" si="4"/>
        <v>10646.107855284215</v>
      </c>
      <c r="AL11" s="108"/>
      <c r="AM11" s="108"/>
      <c r="AN11" s="108"/>
      <c r="AO11" s="108"/>
      <c r="AP11" s="108">
        <v>11836.610155873866</v>
      </c>
      <c r="AR11" s="77">
        <v>4194.7486661163784</v>
      </c>
      <c r="AS11" s="77">
        <v>0</v>
      </c>
      <c r="AT11" s="77">
        <v>613.49010103977389</v>
      </c>
      <c r="AU11" s="77">
        <v>7703.8127438582487</v>
      </c>
      <c r="AV11" s="77">
        <v>12512.051511014401</v>
      </c>
    </row>
    <row r="12" spans="1:48" x14ac:dyDescent="0.2">
      <c r="A12" s="40">
        <v>7</v>
      </c>
      <c r="B12" s="41">
        <v>2878.2596090547554</v>
      </c>
      <c r="C12" s="41">
        <v>54.962442978659176</v>
      </c>
      <c r="D12" s="41">
        <v>229.93238407081472</v>
      </c>
      <c r="E12" s="41">
        <v>7205.3621925852676</v>
      </c>
      <c r="F12" s="41">
        <f t="shared" si="0"/>
        <v>10368.516628689496</v>
      </c>
      <c r="G12" s="120"/>
      <c r="H12" s="41">
        <v>2967.2429966928603</v>
      </c>
      <c r="I12" s="41">
        <v>0</v>
      </c>
      <c r="J12" s="41">
        <v>245.62441339542829</v>
      </c>
      <c r="K12" s="41">
        <v>7745.1986324705986</v>
      </c>
      <c r="L12" s="41">
        <v>10958.066042558887</v>
      </c>
      <c r="M12" s="120"/>
      <c r="N12" s="41">
        <v>3140.4592199434173</v>
      </c>
      <c r="O12" s="41">
        <v>0</v>
      </c>
      <c r="P12" s="41">
        <v>284.04377367327561</v>
      </c>
      <c r="Q12" s="41">
        <v>8516.3059815179749</v>
      </c>
      <c r="R12" s="41">
        <f t="shared" si="1"/>
        <v>11940.808975134667</v>
      </c>
      <c r="S12" s="111"/>
      <c r="T12" s="41">
        <v>3540.9991162024035</v>
      </c>
      <c r="U12" s="41">
        <v>0</v>
      </c>
      <c r="V12" s="41">
        <v>336.02117527315397</v>
      </c>
      <c r="W12" s="41">
        <v>9945.860460628046</v>
      </c>
      <c r="X12" s="41">
        <f t="shared" si="2"/>
        <v>13822.880752103603</v>
      </c>
      <c r="Y12" s="121"/>
      <c r="Z12" s="41">
        <v>3439.4138759961284</v>
      </c>
      <c r="AA12" s="41">
        <v>0</v>
      </c>
      <c r="AB12" s="41">
        <v>409.94743871086138</v>
      </c>
      <c r="AC12" s="41">
        <v>10582.601193455692</v>
      </c>
      <c r="AD12" s="41">
        <f t="shared" si="3"/>
        <v>14431.962508162682</v>
      </c>
      <c r="AE12" s="121"/>
      <c r="AF12" s="41">
        <v>3716.0331959970658</v>
      </c>
      <c r="AG12" s="41">
        <v>0</v>
      </c>
      <c r="AH12" s="41">
        <v>455.33037502813443</v>
      </c>
      <c r="AI12" s="41">
        <v>10771.669373127586</v>
      </c>
      <c r="AJ12" s="41">
        <f t="shared" si="4"/>
        <v>14943.032944152787</v>
      </c>
      <c r="AL12" s="58"/>
      <c r="AM12" s="58"/>
      <c r="AN12" s="58"/>
      <c r="AO12" s="58"/>
      <c r="AP12" s="58">
        <v>16206.266925275537</v>
      </c>
      <c r="AR12" s="41">
        <v>4194.7486661163775</v>
      </c>
      <c r="AS12" s="41">
        <v>0</v>
      </c>
      <c r="AT12" s="41">
        <v>613.49010103977389</v>
      </c>
      <c r="AU12" s="41">
        <v>12901.257689255004</v>
      </c>
      <c r="AV12" s="41">
        <v>17709.496456411158</v>
      </c>
    </row>
    <row r="13" spans="1:48" x14ac:dyDescent="0.2">
      <c r="A13" s="78">
        <v>8</v>
      </c>
      <c r="B13" s="77">
        <v>2788.6744965955936</v>
      </c>
      <c r="C13" s="77">
        <v>0.52042167380378712</v>
      </c>
      <c r="D13" s="77">
        <v>229.93238407081466</v>
      </c>
      <c r="E13" s="77">
        <v>7302.6646342414715</v>
      </c>
      <c r="F13" s="77">
        <f t="shared" si="0"/>
        <v>10321.791936581683</v>
      </c>
      <c r="G13" s="120"/>
      <c r="H13" s="77">
        <v>2967.2429966928603</v>
      </c>
      <c r="I13" s="77">
        <v>0</v>
      </c>
      <c r="J13" s="77">
        <v>245.62441339542829</v>
      </c>
      <c r="K13" s="77">
        <v>7821.3593240488481</v>
      </c>
      <c r="L13" s="77">
        <v>11034.226734137137</v>
      </c>
      <c r="M13" s="120"/>
      <c r="N13" s="77">
        <v>3140.4592199434182</v>
      </c>
      <c r="O13" s="77">
        <v>0</v>
      </c>
      <c r="P13" s="77">
        <v>284.04377367327561</v>
      </c>
      <c r="Q13" s="77">
        <v>8635.4537702922607</v>
      </c>
      <c r="R13" s="77">
        <f t="shared" si="1"/>
        <v>12059.956763908955</v>
      </c>
      <c r="S13" s="111"/>
      <c r="T13" s="77">
        <v>3540.9991162024021</v>
      </c>
      <c r="U13" s="77">
        <v>0</v>
      </c>
      <c r="V13" s="77">
        <v>336.02117527315403</v>
      </c>
      <c r="W13" s="77">
        <v>10097.790123306137</v>
      </c>
      <c r="X13" s="77">
        <f t="shared" si="2"/>
        <v>13974.810414781692</v>
      </c>
      <c r="Y13" s="121"/>
      <c r="Z13" s="77">
        <v>3439.4138759961297</v>
      </c>
      <c r="AA13" s="77">
        <v>0</v>
      </c>
      <c r="AB13" s="77">
        <v>409.94743871086138</v>
      </c>
      <c r="AC13" s="77">
        <v>10784.883194750877</v>
      </c>
      <c r="AD13" s="77">
        <f t="shared" si="3"/>
        <v>14634.244509457869</v>
      </c>
      <c r="AE13" s="121"/>
      <c r="AF13" s="77">
        <v>3716.0331959970663</v>
      </c>
      <c r="AG13" s="77">
        <v>0</v>
      </c>
      <c r="AH13" s="77">
        <v>455.33037502813437</v>
      </c>
      <c r="AI13" s="77">
        <v>10989.674534968928</v>
      </c>
      <c r="AJ13" s="77">
        <f t="shared" si="4"/>
        <v>15161.038105994128</v>
      </c>
      <c r="AL13" s="108"/>
      <c r="AM13" s="108"/>
      <c r="AN13" s="108"/>
      <c r="AO13" s="108"/>
      <c r="AP13" s="108">
        <v>16657.385085349171</v>
      </c>
      <c r="AQ13" s="121"/>
      <c r="AR13" s="77">
        <v>4194.7486661163784</v>
      </c>
      <c r="AS13" s="77">
        <v>0</v>
      </c>
      <c r="AT13" s="77">
        <v>613.490101039774</v>
      </c>
      <c r="AU13" s="77">
        <v>13184.453710628413</v>
      </c>
      <c r="AV13" s="77">
        <v>17992.692477784567</v>
      </c>
    </row>
    <row r="14" spans="1:48" x14ac:dyDescent="0.2">
      <c r="A14" s="40">
        <v>9</v>
      </c>
      <c r="B14" s="41">
        <v>2774.6046145164</v>
      </c>
      <c r="C14" s="41">
        <v>0</v>
      </c>
      <c r="D14" s="41">
        <v>229.94700017688865</v>
      </c>
      <c r="E14" s="41">
        <v>7272.0071076333334</v>
      </c>
      <c r="F14" s="41">
        <f t="shared" si="0"/>
        <v>10276.558722326623</v>
      </c>
      <c r="G14" s="120"/>
      <c r="H14" s="41">
        <v>2967.2429966928598</v>
      </c>
      <c r="I14" s="41">
        <v>0</v>
      </c>
      <c r="J14" s="41">
        <v>245.62441339542823</v>
      </c>
      <c r="K14" s="41">
        <v>7812.9114099002136</v>
      </c>
      <c r="L14" s="41">
        <v>11025.778819988502</v>
      </c>
      <c r="M14" s="120"/>
      <c r="N14" s="41">
        <v>3140.4592199434173</v>
      </c>
      <c r="O14" s="41">
        <v>0</v>
      </c>
      <c r="P14" s="41">
        <v>284.04377367327561</v>
      </c>
      <c r="Q14" s="41">
        <v>8640.5129350348579</v>
      </c>
      <c r="R14" s="41">
        <f t="shared" si="1"/>
        <v>12065.015928651552</v>
      </c>
      <c r="S14" s="111"/>
      <c r="T14" s="41">
        <v>3540.9991162024025</v>
      </c>
      <c r="U14" s="41">
        <v>0</v>
      </c>
      <c r="V14" s="41">
        <v>336.02117527315391</v>
      </c>
      <c r="W14" s="41">
        <v>10123.314738690511</v>
      </c>
      <c r="X14" s="41">
        <f t="shared" si="2"/>
        <v>14000.335030166068</v>
      </c>
      <c r="Y14" s="121"/>
      <c r="Z14" s="41">
        <v>3439.4138759961288</v>
      </c>
      <c r="AA14" s="41">
        <v>0</v>
      </c>
      <c r="AB14" s="41">
        <v>409.94743871086143</v>
      </c>
      <c r="AC14" s="41">
        <v>10775.676435011868</v>
      </c>
      <c r="AD14" s="41">
        <f t="shared" si="3"/>
        <v>14625.037749718858</v>
      </c>
      <c r="AE14" s="121"/>
      <c r="AF14" s="41">
        <v>3716.0331959970649</v>
      </c>
      <c r="AG14" s="41">
        <v>0</v>
      </c>
      <c r="AH14" s="41">
        <v>455.33037502813443</v>
      </c>
      <c r="AI14" s="41">
        <v>10984.414521024826</v>
      </c>
      <c r="AJ14" s="41">
        <f t="shared" si="4"/>
        <v>15155.778092050026</v>
      </c>
      <c r="AL14" s="58"/>
      <c r="AM14" s="58"/>
      <c r="AN14" s="58"/>
      <c r="AO14" s="58"/>
      <c r="AP14" s="58">
        <v>16646.596154132123</v>
      </c>
      <c r="AR14" s="41">
        <v>4194.7486661163784</v>
      </c>
      <c r="AS14" s="41">
        <v>0</v>
      </c>
      <c r="AT14" s="41">
        <v>613.49010103977389</v>
      </c>
      <c r="AU14" s="41">
        <v>13182.52684993287</v>
      </c>
      <c r="AV14" s="41">
        <v>17990.765617089022</v>
      </c>
    </row>
    <row r="15" spans="1:48" x14ac:dyDescent="0.2">
      <c r="A15" s="78">
        <v>10</v>
      </c>
      <c r="B15" s="77">
        <v>2825.4559338209374</v>
      </c>
      <c r="C15" s="77">
        <v>0</v>
      </c>
      <c r="D15" s="77">
        <v>337.13835777417995</v>
      </c>
      <c r="E15" s="77">
        <v>7970.8499151268234</v>
      </c>
      <c r="F15" s="77">
        <f t="shared" si="0"/>
        <v>11133.444206721941</v>
      </c>
      <c r="G15" s="120"/>
      <c r="H15" s="77">
        <v>3265.9636578781942</v>
      </c>
      <c r="I15" s="77">
        <v>0</v>
      </c>
      <c r="J15" s="77">
        <v>245.62441339542829</v>
      </c>
      <c r="K15" s="77">
        <v>8342.9316604789801</v>
      </c>
      <c r="L15" s="77">
        <v>11854.519731752604</v>
      </c>
      <c r="M15" s="120"/>
      <c r="N15" s="77">
        <v>3457.1170176132346</v>
      </c>
      <c r="O15" s="77">
        <v>0</v>
      </c>
      <c r="P15" s="77">
        <v>284.04377367327561</v>
      </c>
      <c r="Q15" s="77">
        <v>9374.3512113720972</v>
      </c>
      <c r="R15" s="77">
        <f t="shared" si="1"/>
        <v>13115.512002658608</v>
      </c>
      <c r="S15" s="111"/>
      <c r="T15" s="77">
        <v>3895.4346670830823</v>
      </c>
      <c r="U15" s="77">
        <v>0</v>
      </c>
      <c r="V15" s="77">
        <v>336.02117527315391</v>
      </c>
      <c r="W15" s="77">
        <v>11081.699311792334</v>
      </c>
      <c r="X15" s="77">
        <f t="shared" si="2"/>
        <v>15313.155154148571</v>
      </c>
      <c r="Y15" s="121"/>
      <c r="Z15" s="77">
        <v>3769.951989069853</v>
      </c>
      <c r="AA15" s="77">
        <v>0</v>
      </c>
      <c r="AB15" s="77">
        <v>409.94743871086138</v>
      </c>
      <c r="AC15" s="77">
        <v>11940.687146774377</v>
      </c>
      <c r="AD15" s="77">
        <f t="shared" si="3"/>
        <v>16120.586574555091</v>
      </c>
      <c r="AE15" s="121"/>
      <c r="AF15" s="77">
        <v>4074.82948969787</v>
      </c>
      <c r="AG15" s="77">
        <v>0</v>
      </c>
      <c r="AH15" s="77">
        <v>455.33037502813443</v>
      </c>
      <c r="AI15" s="77">
        <v>12067.483776636484</v>
      </c>
      <c r="AJ15" s="77">
        <f t="shared" si="4"/>
        <v>16597.643641362487</v>
      </c>
      <c r="AL15" s="108"/>
      <c r="AM15" s="108"/>
      <c r="AN15" s="108"/>
      <c r="AO15" s="108"/>
      <c r="AP15" s="108">
        <v>18498.534607040088</v>
      </c>
      <c r="AR15" s="77">
        <v>4639.9913863607917</v>
      </c>
      <c r="AS15" s="77">
        <v>0</v>
      </c>
      <c r="AT15" s="77">
        <v>613.49010103977389</v>
      </c>
      <c r="AU15" s="77">
        <v>13930.175027456062</v>
      </c>
      <c r="AV15" s="77">
        <v>19183.65651485663</v>
      </c>
    </row>
    <row r="16" spans="1:48" x14ac:dyDescent="0.2">
      <c r="A16" s="40">
        <v>11</v>
      </c>
      <c r="B16" s="41">
        <v>2835.1441941390635</v>
      </c>
      <c r="C16" s="41">
        <v>0</v>
      </c>
      <c r="D16" s="41">
        <v>420.26762642644627</v>
      </c>
      <c r="E16" s="41">
        <v>8479.5893420170069</v>
      </c>
      <c r="F16" s="41">
        <f t="shared" si="0"/>
        <v>11735.001162582517</v>
      </c>
      <c r="G16" s="120"/>
      <c r="H16" s="41">
        <v>3265.9636578781947</v>
      </c>
      <c r="I16" s="41">
        <v>0</v>
      </c>
      <c r="J16" s="41">
        <v>245.62441339542829</v>
      </c>
      <c r="K16" s="41">
        <v>8750.5094168372489</v>
      </c>
      <c r="L16" s="41">
        <v>12262.097488110872</v>
      </c>
      <c r="M16" s="120"/>
      <c r="N16" s="41">
        <v>3457.1170176132346</v>
      </c>
      <c r="O16" s="41">
        <v>0</v>
      </c>
      <c r="P16" s="41">
        <v>284.04377367327567</v>
      </c>
      <c r="Q16" s="41">
        <v>9942.4231139531821</v>
      </c>
      <c r="R16" s="41">
        <f t="shared" si="1"/>
        <v>13683.583905239691</v>
      </c>
      <c r="S16" s="111"/>
      <c r="T16" s="41">
        <v>3895.4346670830837</v>
      </c>
      <c r="U16" s="41">
        <v>0</v>
      </c>
      <c r="V16" s="41">
        <v>336.02117527315403</v>
      </c>
      <c r="W16" s="41">
        <v>11804.035575609798</v>
      </c>
      <c r="X16" s="41">
        <f t="shared" si="2"/>
        <v>16035.491417966035</v>
      </c>
      <c r="Y16" s="121"/>
      <c r="Z16" s="41">
        <v>3769.9519890698525</v>
      </c>
      <c r="AA16" s="41">
        <v>0</v>
      </c>
      <c r="AB16" s="41">
        <v>409.94743871086138</v>
      </c>
      <c r="AC16" s="41">
        <v>12852.263027374258</v>
      </c>
      <c r="AD16" s="41">
        <f t="shared" si="3"/>
        <v>17032.162455154972</v>
      </c>
      <c r="AE16" s="121"/>
      <c r="AF16" s="41">
        <v>4074.8294896978696</v>
      </c>
      <c r="AG16" s="41">
        <v>0</v>
      </c>
      <c r="AH16" s="41">
        <v>455.33037502813454</v>
      </c>
      <c r="AI16" s="41">
        <v>12896.097063730936</v>
      </c>
      <c r="AJ16" s="41">
        <f t="shared" si="4"/>
        <v>17426.25692845694</v>
      </c>
      <c r="AL16" s="58"/>
      <c r="AM16" s="58"/>
      <c r="AN16" s="58"/>
      <c r="AO16" s="58"/>
      <c r="AP16" s="58">
        <v>19179.973305981959</v>
      </c>
      <c r="AR16" s="41">
        <v>4639.9913863607917</v>
      </c>
      <c r="AS16" s="41">
        <v>0</v>
      </c>
      <c r="AT16" s="41">
        <v>613.49010103977389</v>
      </c>
      <c r="AU16" s="41">
        <v>14586.3724341217</v>
      </c>
      <c r="AV16" s="41">
        <v>19839.853921522266</v>
      </c>
    </row>
    <row r="17" spans="1:48" x14ac:dyDescent="0.2">
      <c r="A17" s="78">
        <v>12</v>
      </c>
      <c r="B17" s="77">
        <v>2847.9048693644036</v>
      </c>
      <c r="C17" s="77">
        <v>0</v>
      </c>
      <c r="D17" s="77">
        <v>428.64364945539705</v>
      </c>
      <c r="E17" s="77">
        <v>8562.3250910693569</v>
      </c>
      <c r="F17" s="77">
        <f t="shared" si="0"/>
        <v>11838.873609889157</v>
      </c>
      <c r="G17" s="120"/>
      <c r="H17" s="77">
        <v>3265.9636578781947</v>
      </c>
      <c r="I17" s="77">
        <v>0</v>
      </c>
      <c r="J17" s="77">
        <v>245.62441339542835</v>
      </c>
      <c r="K17" s="77">
        <v>8809.3493235629066</v>
      </c>
      <c r="L17" s="77">
        <v>12320.93739483653</v>
      </c>
      <c r="M17" s="120"/>
      <c r="N17" s="77">
        <v>3457.1170176132355</v>
      </c>
      <c r="O17" s="77">
        <v>0</v>
      </c>
      <c r="P17" s="77">
        <v>284.04377367327561</v>
      </c>
      <c r="Q17" s="77">
        <v>10011.859898583156</v>
      </c>
      <c r="R17" s="77">
        <f t="shared" si="1"/>
        <v>13753.020689869667</v>
      </c>
      <c r="S17" s="111"/>
      <c r="T17" s="77">
        <v>3895.4346670830837</v>
      </c>
      <c r="U17" s="77">
        <v>0</v>
      </c>
      <c r="V17" s="77">
        <v>336.02117527315397</v>
      </c>
      <c r="W17" s="77">
        <v>11882.682169039108</v>
      </c>
      <c r="X17" s="77">
        <f t="shared" si="2"/>
        <v>16114.138011395346</v>
      </c>
      <c r="Y17" s="121"/>
      <c r="Z17" s="77">
        <v>3769.9519890698525</v>
      </c>
      <c r="AA17" s="77">
        <v>0</v>
      </c>
      <c r="AB17" s="77">
        <v>409.94743871086138</v>
      </c>
      <c r="AC17" s="77">
        <v>12937.019280095497</v>
      </c>
      <c r="AD17" s="77">
        <f t="shared" si="3"/>
        <v>17116.918707876212</v>
      </c>
      <c r="AE17" s="121"/>
      <c r="AF17" s="77">
        <v>4074.8294896978696</v>
      </c>
      <c r="AG17" s="77">
        <v>0</v>
      </c>
      <c r="AH17" s="77">
        <v>455.33037502813448</v>
      </c>
      <c r="AI17" s="77">
        <v>12985.683368422868</v>
      </c>
      <c r="AJ17" s="77">
        <f t="shared" si="4"/>
        <v>17515.843233148873</v>
      </c>
      <c r="AL17" s="108"/>
      <c r="AM17" s="108"/>
      <c r="AN17" s="108"/>
      <c r="AO17" s="108"/>
      <c r="AP17" s="108">
        <v>19474.816460469126</v>
      </c>
      <c r="AR17" s="77">
        <v>4639.9913863607908</v>
      </c>
      <c r="AS17" s="77">
        <v>0</v>
      </c>
      <c r="AT17" s="77">
        <v>613.49010103977389</v>
      </c>
      <c r="AU17" s="77">
        <v>14672.909083421468</v>
      </c>
      <c r="AV17" s="77">
        <v>19926.390570822034</v>
      </c>
    </row>
    <row r="18" spans="1:48" x14ac:dyDescent="0.2">
      <c r="A18" s="40">
        <v>13</v>
      </c>
      <c r="B18" s="41">
        <v>2850.9586485119671</v>
      </c>
      <c r="C18" s="41">
        <v>0</v>
      </c>
      <c r="D18" s="41">
        <v>428.85632254192313</v>
      </c>
      <c r="E18" s="41">
        <v>8552.8895896954509</v>
      </c>
      <c r="F18" s="41">
        <f t="shared" si="0"/>
        <v>11832.704560749342</v>
      </c>
      <c r="G18" s="120"/>
      <c r="H18" s="41">
        <v>3265.9636578781942</v>
      </c>
      <c r="I18" s="41">
        <v>0</v>
      </c>
      <c r="J18" s="41">
        <v>245.62441339542829</v>
      </c>
      <c r="K18" s="41">
        <v>8802.7307630387313</v>
      </c>
      <c r="L18" s="41">
        <v>12314.318834312355</v>
      </c>
      <c r="M18" s="120"/>
      <c r="N18" s="41">
        <v>3457.1170176132341</v>
      </c>
      <c r="O18" s="41">
        <v>0</v>
      </c>
      <c r="P18" s="41">
        <v>284.04377367327561</v>
      </c>
      <c r="Q18" s="41">
        <v>10012.4261799819</v>
      </c>
      <c r="R18" s="41">
        <f t="shared" si="1"/>
        <v>13753.586971268409</v>
      </c>
      <c r="S18" s="111"/>
      <c r="T18" s="41">
        <v>3895.4346670830832</v>
      </c>
      <c r="U18" s="41">
        <v>0</v>
      </c>
      <c r="V18" s="41">
        <v>336.02117527315391</v>
      </c>
      <c r="W18" s="41">
        <v>11896.007703568737</v>
      </c>
      <c r="X18" s="41">
        <f t="shared" si="2"/>
        <v>16127.463545924975</v>
      </c>
      <c r="Y18" s="121"/>
      <c r="Z18" s="41">
        <v>3769.951989069853</v>
      </c>
      <c r="AA18" s="41">
        <v>0</v>
      </c>
      <c r="AB18" s="41">
        <v>409.94743871086138</v>
      </c>
      <c r="AC18" s="41">
        <v>12943.775790273841</v>
      </c>
      <c r="AD18" s="41">
        <f t="shared" si="3"/>
        <v>17123.675218054555</v>
      </c>
      <c r="AE18" s="121"/>
      <c r="AF18" s="41">
        <v>4074.8294896978696</v>
      </c>
      <c r="AG18" s="41">
        <v>0</v>
      </c>
      <c r="AH18" s="41">
        <v>455.33037502813443</v>
      </c>
      <c r="AI18" s="41">
        <v>12990.624253024822</v>
      </c>
      <c r="AJ18" s="41">
        <f t="shared" si="4"/>
        <v>17520.784117750827</v>
      </c>
      <c r="AL18" s="58"/>
      <c r="AM18" s="58"/>
      <c r="AN18" s="58"/>
      <c r="AO18" s="58"/>
      <c r="AP18" s="58">
        <v>18870.513918992103</v>
      </c>
      <c r="AR18" s="41">
        <v>4639.9913863607917</v>
      </c>
      <c r="AS18" s="41">
        <v>0</v>
      </c>
      <c r="AT18" s="41">
        <v>613.49010103977389</v>
      </c>
      <c r="AU18" s="41">
        <v>14675.703422300399</v>
      </c>
      <c r="AV18" s="41">
        <v>19929.184909700965</v>
      </c>
    </row>
    <row r="19" spans="1:48" x14ac:dyDescent="0.2">
      <c r="A19" s="78">
        <v>14</v>
      </c>
      <c r="B19" s="77">
        <v>2852.3563316135578</v>
      </c>
      <c r="C19" s="77">
        <v>0</v>
      </c>
      <c r="D19" s="77">
        <v>429.30134587376091</v>
      </c>
      <c r="E19" s="77">
        <v>8570.718165274875</v>
      </c>
      <c r="F19" s="77">
        <f t="shared" si="0"/>
        <v>11852.375842762194</v>
      </c>
      <c r="G19" s="120"/>
      <c r="H19" s="77">
        <v>3265.9636578781942</v>
      </c>
      <c r="I19" s="77">
        <v>0</v>
      </c>
      <c r="J19" s="77">
        <v>245.62441339542829</v>
      </c>
      <c r="K19" s="77">
        <v>8806.2140670432</v>
      </c>
      <c r="L19" s="77">
        <v>12317.802138316823</v>
      </c>
      <c r="M19" s="120"/>
      <c r="N19" s="77">
        <v>3457.1170176132346</v>
      </c>
      <c r="O19" s="77">
        <v>0</v>
      </c>
      <c r="P19" s="77">
        <v>284.04377367327561</v>
      </c>
      <c r="Q19" s="77">
        <v>9990.957918222437</v>
      </c>
      <c r="R19" s="77">
        <f t="shared" si="1"/>
        <v>13732.118709508948</v>
      </c>
      <c r="S19" s="111"/>
      <c r="T19" s="77">
        <v>3895.4346670830842</v>
      </c>
      <c r="U19" s="77">
        <v>0</v>
      </c>
      <c r="V19" s="77">
        <v>336.02117527315397</v>
      </c>
      <c r="W19" s="77">
        <v>11885.446003327355</v>
      </c>
      <c r="X19" s="77">
        <f t="shared" si="2"/>
        <v>16116.901845683595</v>
      </c>
      <c r="Y19" s="121"/>
      <c r="Z19" s="77">
        <v>3769.951989069853</v>
      </c>
      <c r="AA19" s="77">
        <v>0</v>
      </c>
      <c r="AB19" s="77">
        <v>409.94743871086126</v>
      </c>
      <c r="AC19" s="77">
        <v>12918.828723475719</v>
      </c>
      <c r="AD19" s="77">
        <f t="shared" si="3"/>
        <v>17098.728151256433</v>
      </c>
      <c r="AE19" s="121"/>
      <c r="AF19" s="77">
        <v>4074.8294896978696</v>
      </c>
      <c r="AG19" s="77">
        <v>0</v>
      </c>
      <c r="AH19" s="77">
        <v>455.33037502813431</v>
      </c>
      <c r="AI19" s="77">
        <v>12980.359571507857</v>
      </c>
      <c r="AJ19" s="77">
        <f t="shared" si="4"/>
        <v>17510.519436233859</v>
      </c>
      <c r="AL19" s="108"/>
      <c r="AM19" s="108"/>
      <c r="AN19" s="108"/>
      <c r="AO19" s="108"/>
      <c r="AP19" s="108">
        <v>19106.345368592469</v>
      </c>
      <c r="AR19" s="77">
        <v>4639.9913863607908</v>
      </c>
      <c r="AS19" s="77">
        <v>0</v>
      </c>
      <c r="AT19" s="77">
        <v>613.490101039774</v>
      </c>
      <c r="AU19" s="77">
        <v>14682.05750841633</v>
      </c>
      <c r="AV19" s="77">
        <v>19935.538995816896</v>
      </c>
    </row>
    <row r="20" spans="1:48" x14ac:dyDescent="0.2">
      <c r="A20" s="40">
        <v>15</v>
      </c>
      <c r="B20" s="41">
        <v>2858.3415451487485</v>
      </c>
      <c r="C20" s="41">
        <v>0</v>
      </c>
      <c r="D20" s="41">
        <v>419.67784469204469</v>
      </c>
      <c r="E20" s="41">
        <v>8154.5568534162458</v>
      </c>
      <c r="F20" s="41">
        <f t="shared" si="0"/>
        <v>11432.576243257039</v>
      </c>
      <c r="G20" s="120"/>
      <c r="H20" s="41">
        <v>3265.9636578781947</v>
      </c>
      <c r="I20" s="41">
        <v>0</v>
      </c>
      <c r="J20" s="41">
        <v>245.62441339542829</v>
      </c>
      <c r="K20" s="41">
        <v>8610.5630329091</v>
      </c>
      <c r="L20" s="41">
        <v>12122.151104182723</v>
      </c>
      <c r="M20" s="120"/>
      <c r="N20" s="41">
        <v>3457.1170176132355</v>
      </c>
      <c r="O20" s="41">
        <v>0</v>
      </c>
      <c r="P20" s="41">
        <v>284.04377367327561</v>
      </c>
      <c r="Q20" s="41">
        <v>9578.547914212968</v>
      </c>
      <c r="R20" s="41">
        <f t="shared" si="1"/>
        <v>13319.708705499479</v>
      </c>
      <c r="S20" s="111"/>
      <c r="T20" s="41">
        <v>3895.4346670830832</v>
      </c>
      <c r="U20" s="41">
        <v>0</v>
      </c>
      <c r="V20" s="41">
        <v>336.02117527315397</v>
      </c>
      <c r="W20" s="41">
        <v>11354.070746414913</v>
      </c>
      <c r="X20" s="41">
        <f t="shared" si="2"/>
        <v>15585.52658877115</v>
      </c>
      <c r="Y20" s="121"/>
      <c r="Z20" s="41">
        <v>3769.9519890698525</v>
      </c>
      <c r="AA20" s="41">
        <v>0</v>
      </c>
      <c r="AB20" s="41">
        <v>409.94743871086143</v>
      </c>
      <c r="AC20" s="41">
        <v>12363.552800496944</v>
      </c>
      <c r="AD20" s="41">
        <f t="shared" si="3"/>
        <v>16543.45222827766</v>
      </c>
      <c r="AE20" s="121"/>
      <c r="AF20" s="41">
        <v>4074.8294896978687</v>
      </c>
      <c r="AG20" s="41">
        <v>0</v>
      </c>
      <c r="AH20" s="41">
        <v>455.33037502813443</v>
      </c>
      <c r="AI20" s="41">
        <v>12457.292732095357</v>
      </c>
      <c r="AJ20" s="41">
        <f t="shared" si="4"/>
        <v>16987.45259682136</v>
      </c>
      <c r="AL20" s="58"/>
      <c r="AM20" s="58"/>
      <c r="AN20" s="58"/>
      <c r="AO20" s="58"/>
      <c r="AP20" s="58">
        <v>18335.095308719166</v>
      </c>
      <c r="AR20" s="41">
        <v>4639.9913863607917</v>
      </c>
      <c r="AS20" s="41">
        <v>0</v>
      </c>
      <c r="AT20" s="41">
        <v>613.49010103977412</v>
      </c>
      <c r="AU20" s="41">
        <v>14063.680329374327</v>
      </c>
      <c r="AV20" s="41">
        <v>19317.161816774893</v>
      </c>
    </row>
    <row r="21" spans="1:48" x14ac:dyDescent="0.2">
      <c r="A21" s="78">
        <v>16</v>
      </c>
      <c r="B21" s="77">
        <v>2854.003614450125</v>
      </c>
      <c r="C21" s="77">
        <v>0</v>
      </c>
      <c r="D21" s="77">
        <v>412.51619279159621</v>
      </c>
      <c r="E21" s="77">
        <v>7845.547571699668</v>
      </c>
      <c r="F21" s="77">
        <f t="shared" si="0"/>
        <v>11112.067378941389</v>
      </c>
      <c r="G21" s="120"/>
      <c r="H21" s="77">
        <v>3265.9636578781951</v>
      </c>
      <c r="I21" s="77">
        <v>0</v>
      </c>
      <c r="J21" s="77">
        <v>245.62441339542829</v>
      </c>
      <c r="K21" s="77">
        <v>8147.1720822057696</v>
      </c>
      <c r="L21" s="77">
        <v>11658.760153479394</v>
      </c>
      <c r="M21" s="120"/>
      <c r="N21" s="77">
        <v>3457.1170176132346</v>
      </c>
      <c r="O21" s="77">
        <v>0</v>
      </c>
      <c r="P21" s="77">
        <v>284.04377367327561</v>
      </c>
      <c r="Q21" s="77">
        <v>9224.1644932949166</v>
      </c>
      <c r="R21" s="77">
        <f t="shared" si="1"/>
        <v>12965.325284581428</v>
      </c>
      <c r="S21" s="111"/>
      <c r="T21" s="77">
        <v>3895.4346670830837</v>
      </c>
      <c r="U21" s="77">
        <v>0</v>
      </c>
      <c r="V21" s="77">
        <v>336.02117527315391</v>
      </c>
      <c r="W21" s="77">
        <v>10971.336487164986</v>
      </c>
      <c r="X21" s="77">
        <f t="shared" si="2"/>
        <v>15202.792329521224</v>
      </c>
      <c r="Y21" s="121"/>
      <c r="Z21" s="77">
        <v>3769.9519890698534</v>
      </c>
      <c r="AA21" s="77">
        <v>0</v>
      </c>
      <c r="AB21" s="77">
        <v>409.94743871086138</v>
      </c>
      <c r="AC21" s="77">
        <v>11816.985399647841</v>
      </c>
      <c r="AD21" s="77">
        <f t="shared" si="3"/>
        <v>15996.884827428556</v>
      </c>
      <c r="AE21" s="121"/>
      <c r="AF21" s="77">
        <v>4074.82948969787</v>
      </c>
      <c r="AG21" s="77">
        <v>0</v>
      </c>
      <c r="AH21" s="77">
        <v>455.33037502813437</v>
      </c>
      <c r="AI21" s="77">
        <v>11966.758105099656</v>
      </c>
      <c r="AJ21" s="77">
        <f t="shared" si="4"/>
        <v>16496.917969825659</v>
      </c>
      <c r="AL21" s="108"/>
      <c r="AM21" s="108"/>
      <c r="AN21" s="108"/>
      <c r="AO21" s="108"/>
      <c r="AP21" s="108">
        <v>18107.247057369656</v>
      </c>
      <c r="AR21" s="77">
        <v>4639.9913863607917</v>
      </c>
      <c r="AS21" s="77">
        <v>0</v>
      </c>
      <c r="AT21" s="77">
        <v>613.490101039774</v>
      </c>
      <c r="AU21" s="77">
        <v>13398.656769839046</v>
      </c>
      <c r="AV21" s="77">
        <v>18652.138257239611</v>
      </c>
    </row>
    <row r="22" spans="1:48" x14ac:dyDescent="0.2">
      <c r="A22" s="40">
        <v>17</v>
      </c>
      <c r="B22" s="41">
        <v>2851.359165709232</v>
      </c>
      <c r="C22" s="41">
        <v>0</v>
      </c>
      <c r="D22" s="41">
        <v>407.84847183005485</v>
      </c>
      <c r="E22" s="41">
        <v>7650.3170712739739</v>
      </c>
      <c r="F22" s="41">
        <f t="shared" si="0"/>
        <v>10909.52470881326</v>
      </c>
      <c r="G22" s="120"/>
      <c r="H22" s="41">
        <v>3265.9636578781947</v>
      </c>
      <c r="I22" s="41">
        <v>0</v>
      </c>
      <c r="J22" s="41">
        <v>245.62441339542829</v>
      </c>
      <c r="K22" s="41">
        <v>6997.7365443898352</v>
      </c>
      <c r="L22" s="41">
        <v>10509.324615663458</v>
      </c>
      <c r="M22" s="120"/>
      <c r="N22" s="41">
        <v>3457.1170176132355</v>
      </c>
      <c r="O22" s="41">
        <v>0</v>
      </c>
      <c r="P22" s="41">
        <v>284.04377367327567</v>
      </c>
      <c r="Q22" s="41">
        <v>7855.8462137288152</v>
      </c>
      <c r="R22" s="41">
        <f t="shared" si="1"/>
        <v>11597.007005015326</v>
      </c>
      <c r="S22" s="111"/>
      <c r="T22" s="41">
        <v>3895.4346670830828</v>
      </c>
      <c r="U22" s="41">
        <v>0</v>
      </c>
      <c r="V22" s="41">
        <v>336.02117527315403</v>
      </c>
      <c r="W22" s="41">
        <v>9481.0716561311619</v>
      </c>
      <c r="X22" s="41">
        <f t="shared" si="2"/>
        <v>13712.527498487398</v>
      </c>
      <c r="Y22" s="121"/>
      <c r="Z22" s="41">
        <v>3769.9519890698525</v>
      </c>
      <c r="AA22" s="41">
        <v>0</v>
      </c>
      <c r="AB22" s="41">
        <v>409.94743871086138</v>
      </c>
      <c r="AC22" s="41">
        <v>10101.008837169056</v>
      </c>
      <c r="AD22" s="41">
        <f t="shared" si="3"/>
        <v>14280.90826494977</v>
      </c>
      <c r="AE22" s="121"/>
      <c r="AF22" s="41">
        <v>4074.82948969787</v>
      </c>
      <c r="AG22" s="41">
        <v>0</v>
      </c>
      <c r="AH22" s="41">
        <v>455.33037502813448</v>
      </c>
      <c r="AI22" s="41">
        <v>12122.935280600819</v>
      </c>
      <c r="AJ22" s="41">
        <f t="shared" si="4"/>
        <v>16653.095145326824</v>
      </c>
      <c r="AL22" s="58"/>
      <c r="AM22" s="58"/>
      <c r="AN22" s="58"/>
      <c r="AO22" s="58"/>
      <c r="AP22" s="58">
        <v>18414.252958261317</v>
      </c>
      <c r="AR22" s="41">
        <v>4639.9913863607908</v>
      </c>
      <c r="AS22" s="41">
        <v>0</v>
      </c>
      <c r="AT22" s="41">
        <v>613.49010103977389</v>
      </c>
      <c r="AU22" s="41">
        <v>13858.383470857872</v>
      </c>
      <c r="AV22" s="41">
        <v>19111.864958258437</v>
      </c>
    </row>
    <row r="23" spans="1:48" x14ac:dyDescent="0.2">
      <c r="A23" s="78">
        <v>18</v>
      </c>
      <c r="B23" s="77">
        <v>2832.5981712092921</v>
      </c>
      <c r="C23" s="77">
        <v>0</v>
      </c>
      <c r="D23" s="77">
        <v>369.58416294880101</v>
      </c>
      <c r="E23" s="77">
        <v>6294.2457468427701</v>
      </c>
      <c r="F23" s="77">
        <f t="shared" si="0"/>
        <v>9496.428081000864</v>
      </c>
      <c r="G23" s="120"/>
      <c r="H23" s="77">
        <v>3265.9636578781951</v>
      </c>
      <c r="I23" s="77">
        <v>0</v>
      </c>
      <c r="J23" s="77">
        <v>245.62441339542823</v>
      </c>
      <c r="K23" s="77">
        <v>5072.8076417052462</v>
      </c>
      <c r="L23" s="77">
        <v>8584.3957129788687</v>
      </c>
      <c r="M23" s="120"/>
      <c r="N23" s="77">
        <v>3457.1170176132346</v>
      </c>
      <c r="O23" s="77">
        <v>0</v>
      </c>
      <c r="P23" s="77">
        <v>284.04377367327567</v>
      </c>
      <c r="Q23" s="77">
        <v>5704.5482253772861</v>
      </c>
      <c r="R23" s="77">
        <f t="shared" si="1"/>
        <v>9445.7090166637972</v>
      </c>
      <c r="S23" s="111"/>
      <c r="T23" s="77">
        <v>3895.4346670830823</v>
      </c>
      <c r="U23" s="77">
        <v>0</v>
      </c>
      <c r="V23" s="77">
        <v>336.02117527315397</v>
      </c>
      <c r="W23" s="77">
        <v>6883.2583461713302</v>
      </c>
      <c r="X23" s="77">
        <f t="shared" si="2"/>
        <v>11114.714188527567</v>
      </c>
      <c r="Y23" s="121"/>
      <c r="Z23" s="77">
        <v>3769.951989069853</v>
      </c>
      <c r="AA23" s="77">
        <v>0</v>
      </c>
      <c r="AB23" s="77">
        <v>409.94743871086138</v>
      </c>
      <c r="AC23" s="77">
        <v>7249.5093313159186</v>
      </c>
      <c r="AD23" s="77">
        <f t="shared" si="3"/>
        <v>11429.408759096634</v>
      </c>
      <c r="AE23" s="121"/>
      <c r="AF23" s="77">
        <v>4074.82948969787</v>
      </c>
      <c r="AG23" s="77">
        <v>0</v>
      </c>
      <c r="AH23" s="77">
        <v>455.33037502813437</v>
      </c>
      <c r="AI23" s="77">
        <v>10776.539122891909</v>
      </c>
      <c r="AJ23" s="77">
        <f t="shared" si="4"/>
        <v>15306.698987617914</v>
      </c>
      <c r="AL23" s="108"/>
      <c r="AM23" s="108"/>
      <c r="AN23" s="108"/>
      <c r="AO23" s="108"/>
      <c r="AP23" s="108">
        <v>17126.000348928621</v>
      </c>
      <c r="AR23" s="77">
        <v>4624.9903524436022</v>
      </c>
      <c r="AS23" s="77">
        <v>0</v>
      </c>
      <c r="AT23" s="77">
        <v>613.49010103977389</v>
      </c>
      <c r="AU23" s="77">
        <v>12794.468306746727</v>
      </c>
      <c r="AV23" s="77">
        <v>18032.948760230101</v>
      </c>
    </row>
    <row r="24" spans="1:48" x14ac:dyDescent="0.2">
      <c r="A24" s="40">
        <v>19</v>
      </c>
      <c r="B24" s="41">
        <v>1525.6060419745365</v>
      </c>
      <c r="C24" s="41">
        <v>0</v>
      </c>
      <c r="D24" s="41">
        <v>157.72905156526457</v>
      </c>
      <c r="E24" s="41">
        <v>4600.7788802438854</v>
      </c>
      <c r="F24" s="41">
        <f t="shared" si="0"/>
        <v>6284.1139737836866</v>
      </c>
      <c r="G24" s="120"/>
      <c r="H24" s="41">
        <v>1821.7847214173266</v>
      </c>
      <c r="I24" s="41">
        <v>0</v>
      </c>
      <c r="J24" s="41">
        <v>88.505424296569288</v>
      </c>
      <c r="K24" s="41">
        <v>4050.2687304435553</v>
      </c>
      <c r="L24" s="41">
        <v>5960.5588761574509</v>
      </c>
      <c r="M24" s="120"/>
      <c r="N24" s="41">
        <v>1747.05949061402</v>
      </c>
      <c r="O24" s="41">
        <v>0</v>
      </c>
      <c r="P24" s="41">
        <v>301.49287709691396</v>
      </c>
      <c r="Q24" s="41">
        <v>4605.8222405682463</v>
      </c>
      <c r="R24" s="41">
        <f t="shared" si="1"/>
        <v>6654.3746082791804</v>
      </c>
      <c r="S24" s="111"/>
      <c r="T24" s="41">
        <v>2039.2294223038878</v>
      </c>
      <c r="U24" s="41">
        <v>0</v>
      </c>
      <c r="V24" s="41">
        <v>304.1573721909441</v>
      </c>
      <c r="W24" s="41">
        <v>5237.0030950029422</v>
      </c>
      <c r="X24" s="41">
        <f t="shared" si="2"/>
        <v>7580.3898894977738</v>
      </c>
      <c r="Y24" s="121"/>
      <c r="Z24" s="41">
        <v>2004.7248092705709</v>
      </c>
      <c r="AA24" s="41">
        <v>0</v>
      </c>
      <c r="AB24" s="41">
        <v>327.66355446035271</v>
      </c>
      <c r="AC24" s="41">
        <v>5564.0594266096705</v>
      </c>
      <c r="AD24" s="41">
        <f t="shared" si="3"/>
        <v>7896.4477903405941</v>
      </c>
      <c r="AE24" s="121"/>
      <c r="AF24" s="41">
        <v>2244.9800571024803</v>
      </c>
      <c r="AG24" s="41">
        <v>0</v>
      </c>
      <c r="AH24" s="41">
        <v>266.43105317275086</v>
      </c>
      <c r="AI24" s="41">
        <v>7797.6794005629454</v>
      </c>
      <c r="AJ24" s="41">
        <f t="shared" si="4"/>
        <v>10309.090510838178</v>
      </c>
      <c r="AL24" s="58"/>
      <c r="AM24" s="58"/>
      <c r="AN24" s="58"/>
      <c r="AO24" s="58"/>
      <c r="AP24" s="58">
        <v>8599.1613698051315</v>
      </c>
      <c r="AR24" s="41">
        <v>2710.9720304743805</v>
      </c>
      <c r="AS24" s="41">
        <v>0</v>
      </c>
      <c r="AT24" s="41">
        <v>444.04018676952336</v>
      </c>
      <c r="AU24" s="41">
        <v>9832.5469422828846</v>
      </c>
      <c r="AV24" s="41">
        <v>12987.559159526789</v>
      </c>
    </row>
    <row r="25" spans="1:48" x14ac:dyDescent="0.2">
      <c r="A25" s="78">
        <v>20</v>
      </c>
      <c r="B25" s="77">
        <v>1216.9294397470371</v>
      </c>
      <c r="C25" s="77">
        <v>0</v>
      </c>
      <c r="D25" s="77">
        <v>132.13460286162322</v>
      </c>
      <c r="E25" s="77">
        <v>3871.3738185007555</v>
      </c>
      <c r="F25" s="77">
        <f t="shared" si="0"/>
        <v>5220.4378611094162</v>
      </c>
      <c r="G25" s="120"/>
      <c r="H25" s="77">
        <v>1426.1742290059726</v>
      </c>
      <c r="I25" s="77">
        <v>0</v>
      </c>
      <c r="J25" s="77">
        <v>88.505424296569288</v>
      </c>
      <c r="K25" s="77">
        <v>4114.7753119133595</v>
      </c>
      <c r="L25" s="77">
        <v>5629.4549652159012</v>
      </c>
      <c r="M25" s="120"/>
      <c r="N25" s="77">
        <v>1316.7987262252711</v>
      </c>
      <c r="O25" s="77">
        <v>0</v>
      </c>
      <c r="P25" s="77">
        <v>301.49287709691401</v>
      </c>
      <c r="Q25" s="77">
        <v>4726.4667849707212</v>
      </c>
      <c r="R25" s="77">
        <f t="shared" si="1"/>
        <v>6344.7583882929066</v>
      </c>
      <c r="S25" s="111"/>
      <c r="T25" s="77">
        <v>1577.5339819134501</v>
      </c>
      <c r="U25" s="77">
        <v>0</v>
      </c>
      <c r="V25" s="77">
        <v>304.1573721909441</v>
      </c>
      <c r="W25" s="77">
        <v>5047.3875788849764</v>
      </c>
      <c r="X25" s="77">
        <f t="shared" si="2"/>
        <v>6929.0789329893705</v>
      </c>
      <c r="Y25" s="121"/>
      <c r="Z25" s="77">
        <v>1589.2215626443963</v>
      </c>
      <c r="AA25" s="77">
        <v>0</v>
      </c>
      <c r="AB25" s="77">
        <v>327.66355446035277</v>
      </c>
      <c r="AC25" s="77">
        <v>5308.6347965869782</v>
      </c>
      <c r="AD25" s="77">
        <f t="shared" si="3"/>
        <v>7225.5199136917272</v>
      </c>
      <c r="AE25" s="121"/>
      <c r="AF25" s="77">
        <v>1807.2718060225554</v>
      </c>
      <c r="AG25" s="77">
        <v>0</v>
      </c>
      <c r="AH25" s="77">
        <v>266.43105317275086</v>
      </c>
      <c r="AI25" s="77">
        <v>6488.5177896343012</v>
      </c>
      <c r="AJ25" s="77">
        <f t="shared" si="4"/>
        <v>8562.2206488296069</v>
      </c>
      <c r="AL25" s="108"/>
      <c r="AM25" s="108"/>
      <c r="AN25" s="108"/>
      <c r="AO25" s="108"/>
      <c r="AP25" s="108">
        <v>7094.3246974827252</v>
      </c>
      <c r="AR25" s="77">
        <v>2175.6053105559804</v>
      </c>
      <c r="AS25" s="77">
        <v>0</v>
      </c>
      <c r="AT25" s="77">
        <v>444.04018676952336</v>
      </c>
      <c r="AU25" s="77">
        <v>8240.8485078468493</v>
      </c>
      <c r="AV25" s="77">
        <v>10860.494005172353</v>
      </c>
    </row>
    <row r="26" spans="1:48" x14ac:dyDescent="0.2">
      <c r="A26" s="40">
        <v>21</v>
      </c>
      <c r="B26" s="41">
        <v>1137.4247716694542</v>
      </c>
      <c r="C26" s="41">
        <v>0</v>
      </c>
      <c r="D26" s="41">
        <v>125.31949074310103</v>
      </c>
      <c r="E26" s="41">
        <v>3702.2926502415362</v>
      </c>
      <c r="F26" s="41">
        <f t="shared" si="0"/>
        <v>4965.0369126540918</v>
      </c>
      <c r="G26" s="120"/>
      <c r="H26" s="41">
        <v>1342.333960053372</v>
      </c>
      <c r="I26" s="41">
        <v>0</v>
      </c>
      <c r="J26" s="41">
        <v>88.505424296569288</v>
      </c>
      <c r="K26" s="41">
        <v>4285.6316011127446</v>
      </c>
      <c r="L26" s="41">
        <v>5716.4709854626863</v>
      </c>
      <c r="M26" s="120"/>
      <c r="N26" s="41">
        <v>1205.3467979507154</v>
      </c>
      <c r="O26" s="41">
        <v>0</v>
      </c>
      <c r="P26" s="41">
        <v>301.49287709691401</v>
      </c>
      <c r="Q26" s="41">
        <v>4901.5772552926583</v>
      </c>
      <c r="R26" s="41">
        <f t="shared" si="1"/>
        <v>6408.4169303402878</v>
      </c>
      <c r="S26" s="111"/>
      <c r="T26" s="41">
        <v>1438.5698469443851</v>
      </c>
      <c r="U26" s="41">
        <v>0</v>
      </c>
      <c r="V26" s="41">
        <v>304.1573721909441</v>
      </c>
      <c r="W26" s="41">
        <v>4992.5651126855837</v>
      </c>
      <c r="X26" s="41">
        <f t="shared" si="2"/>
        <v>6735.2923318209123</v>
      </c>
      <c r="Y26" s="121"/>
      <c r="Z26" s="41">
        <v>1462.7853102614622</v>
      </c>
      <c r="AA26" s="41">
        <v>0</v>
      </c>
      <c r="AB26" s="41">
        <v>327.66355446035277</v>
      </c>
      <c r="AC26" s="41">
        <v>5185.2427551742339</v>
      </c>
      <c r="AD26" s="41">
        <f t="shared" si="3"/>
        <v>6975.6916198960489</v>
      </c>
      <c r="AE26" s="121"/>
      <c r="AF26" s="41">
        <v>1672.9686823603583</v>
      </c>
      <c r="AG26" s="41">
        <v>0</v>
      </c>
      <c r="AH26" s="41">
        <v>266.43105317275086</v>
      </c>
      <c r="AI26" s="41">
        <v>6130.8551782366303</v>
      </c>
      <c r="AJ26" s="41">
        <f t="shared" si="4"/>
        <v>8070.2549137697397</v>
      </c>
      <c r="AL26" s="58"/>
      <c r="AM26" s="58"/>
      <c r="AN26" s="58"/>
      <c r="AO26" s="58"/>
      <c r="AP26" s="58">
        <v>6564.7900571186237</v>
      </c>
      <c r="AR26" s="41">
        <v>1993.9859356552465</v>
      </c>
      <c r="AS26" s="41">
        <v>0</v>
      </c>
      <c r="AT26" s="41">
        <v>444.04018676952336</v>
      </c>
      <c r="AU26" s="41">
        <v>7735.7819266469241</v>
      </c>
      <c r="AV26" s="41">
        <v>10173.808049071693</v>
      </c>
    </row>
    <row r="27" spans="1:48" x14ac:dyDescent="0.2">
      <c r="A27" s="78">
        <v>22</v>
      </c>
      <c r="B27" s="77">
        <v>1088.8814470739901</v>
      </c>
      <c r="C27" s="77">
        <v>0</v>
      </c>
      <c r="D27" s="77">
        <v>119.920407271332</v>
      </c>
      <c r="E27" s="77">
        <v>3417.8083634010004</v>
      </c>
      <c r="F27" s="77">
        <f t="shared" si="0"/>
        <v>4626.6102177463226</v>
      </c>
      <c r="G27" s="120"/>
      <c r="H27" s="77">
        <v>1231.0813582893627</v>
      </c>
      <c r="I27" s="77">
        <v>0</v>
      </c>
      <c r="J27" s="77">
        <v>88.505424296569288</v>
      </c>
      <c r="K27" s="77">
        <v>4069.7363699940006</v>
      </c>
      <c r="L27" s="77">
        <v>5389.3231525799329</v>
      </c>
      <c r="M27" s="120"/>
      <c r="N27" s="77">
        <v>1112.5332139393438</v>
      </c>
      <c r="O27" s="77">
        <v>0</v>
      </c>
      <c r="P27" s="77">
        <v>301.49287709691396</v>
      </c>
      <c r="Q27" s="77">
        <v>4729.0385105110781</v>
      </c>
      <c r="R27" s="77">
        <f t="shared" si="1"/>
        <v>6143.0646015473358</v>
      </c>
      <c r="S27" s="111"/>
      <c r="T27" s="77">
        <v>1320.7540533978279</v>
      </c>
      <c r="U27" s="77">
        <v>0</v>
      </c>
      <c r="V27" s="77">
        <v>304.1573721909441</v>
      </c>
      <c r="W27" s="77">
        <v>4727.4267586893347</v>
      </c>
      <c r="X27" s="77">
        <f t="shared" si="2"/>
        <v>6352.3381842781073</v>
      </c>
      <c r="Y27" s="121"/>
      <c r="Z27" s="77">
        <v>1341.7035061512365</v>
      </c>
      <c r="AA27" s="77">
        <v>0</v>
      </c>
      <c r="AB27" s="77">
        <v>327.66355446035283</v>
      </c>
      <c r="AC27" s="77">
        <v>4871.3729695948832</v>
      </c>
      <c r="AD27" s="77">
        <f t="shared" si="3"/>
        <v>6540.7400302064725</v>
      </c>
      <c r="AE27" s="121"/>
      <c r="AF27" s="77">
        <v>1537.0451757190419</v>
      </c>
      <c r="AG27" s="77">
        <v>0</v>
      </c>
      <c r="AH27" s="77">
        <v>266.43105317275086</v>
      </c>
      <c r="AI27" s="77">
        <v>5708.5659043972646</v>
      </c>
      <c r="AJ27" s="77">
        <f t="shared" si="4"/>
        <v>7512.0421332890573</v>
      </c>
      <c r="AL27" s="108"/>
      <c r="AM27" s="108"/>
      <c r="AN27" s="108"/>
      <c r="AO27" s="108"/>
      <c r="AP27" s="108">
        <v>6022.9748761454712</v>
      </c>
      <c r="AQ27" s="121"/>
      <c r="AR27" s="77">
        <v>1812.44127806558</v>
      </c>
      <c r="AS27" s="77">
        <v>0</v>
      </c>
      <c r="AT27" s="77">
        <v>444.04018676952336</v>
      </c>
      <c r="AU27" s="77">
        <v>7144.1554027493958</v>
      </c>
      <c r="AV27" s="77">
        <v>9400.6368675844988</v>
      </c>
    </row>
    <row r="28" spans="1:48" x14ac:dyDescent="0.2">
      <c r="A28" s="40">
        <v>23</v>
      </c>
      <c r="B28" s="41">
        <v>1051.684159502918</v>
      </c>
      <c r="C28" s="41">
        <v>0</v>
      </c>
      <c r="D28" s="41">
        <v>114.32209542291078</v>
      </c>
      <c r="E28" s="41">
        <v>3066.2997611405094</v>
      </c>
      <c r="F28" s="41">
        <f t="shared" si="0"/>
        <v>4232.3060160663381</v>
      </c>
      <c r="G28" s="120"/>
      <c r="H28" s="41">
        <v>1113.3078390857761</v>
      </c>
      <c r="I28" s="41">
        <v>0</v>
      </c>
      <c r="J28" s="41">
        <v>88.505424296569288</v>
      </c>
      <c r="K28" s="41">
        <v>3723.4566223101815</v>
      </c>
      <c r="L28" s="41">
        <v>4925.2698856925272</v>
      </c>
      <c r="M28" s="120"/>
      <c r="N28" s="41">
        <v>994.57558252158015</v>
      </c>
      <c r="O28" s="41">
        <v>0</v>
      </c>
      <c r="P28" s="41">
        <v>301.49287709691396</v>
      </c>
      <c r="Q28" s="41">
        <v>4294.4529140811019</v>
      </c>
      <c r="R28" s="41">
        <f t="shared" si="1"/>
        <v>5590.5213736995956</v>
      </c>
      <c r="S28" s="111"/>
      <c r="T28" s="41">
        <v>1211.729735638914</v>
      </c>
      <c r="U28" s="41">
        <v>0</v>
      </c>
      <c r="V28" s="41">
        <v>304.1573721909441</v>
      </c>
      <c r="W28" s="41">
        <v>4400.9399770130985</v>
      </c>
      <c r="X28" s="41">
        <f t="shared" si="2"/>
        <v>5916.8270848429565</v>
      </c>
      <c r="Y28" s="121"/>
      <c r="Z28" s="41">
        <v>1219.7524839191813</v>
      </c>
      <c r="AA28" s="41">
        <v>0</v>
      </c>
      <c r="AB28" s="41">
        <v>327.66355446035277</v>
      </c>
      <c r="AC28" s="41">
        <v>4488.9264473452195</v>
      </c>
      <c r="AD28" s="41">
        <f t="shared" si="3"/>
        <v>6036.3424857247537</v>
      </c>
      <c r="AE28" s="121"/>
      <c r="AF28" s="41">
        <v>1402.7738919133574</v>
      </c>
      <c r="AG28" s="41">
        <v>0</v>
      </c>
      <c r="AH28" s="41">
        <v>266.43105317275086</v>
      </c>
      <c r="AI28" s="41">
        <v>5261.8838813318052</v>
      </c>
      <c r="AJ28" s="41">
        <f t="shared" si="4"/>
        <v>6931.0888264179139</v>
      </c>
      <c r="AL28" s="58"/>
      <c r="AM28" s="58"/>
      <c r="AN28" s="58"/>
      <c r="AO28" s="58"/>
      <c r="AP28" s="58">
        <v>5662.3202633686597</v>
      </c>
      <c r="AR28" s="41">
        <v>1635.4480674735184</v>
      </c>
      <c r="AS28" s="41">
        <v>0</v>
      </c>
      <c r="AT28" s="41">
        <v>444.04018676952336</v>
      </c>
      <c r="AU28" s="41">
        <v>6498.2668048514524</v>
      </c>
      <c r="AV28" s="41">
        <v>8577.7550590944938</v>
      </c>
    </row>
    <row r="29" spans="1:48" x14ac:dyDescent="0.2">
      <c r="A29" s="78">
        <v>24</v>
      </c>
      <c r="B29" s="77">
        <v>995.29460328790867</v>
      </c>
      <c r="C29" s="77">
        <v>0</v>
      </c>
      <c r="D29" s="77">
        <v>109.12946424390174</v>
      </c>
      <c r="E29" s="77">
        <v>2720.8345263986785</v>
      </c>
      <c r="F29" s="77">
        <f t="shared" si="0"/>
        <v>3825.258593930489</v>
      </c>
      <c r="G29" s="120"/>
      <c r="H29" s="77">
        <v>1001.6752839012198</v>
      </c>
      <c r="I29" s="77">
        <v>0</v>
      </c>
      <c r="J29" s="77">
        <v>88.505424296569288</v>
      </c>
      <c r="K29" s="77">
        <v>3385.8738461971725</v>
      </c>
      <c r="L29" s="77">
        <v>4476.0545543949611</v>
      </c>
      <c r="M29" s="120"/>
      <c r="N29" s="77">
        <v>840.3272539861905</v>
      </c>
      <c r="O29" s="77">
        <v>0</v>
      </c>
      <c r="P29" s="77">
        <v>301.49287709691401</v>
      </c>
      <c r="Q29" s="77">
        <v>3677.8060191717527</v>
      </c>
      <c r="R29" s="77">
        <f t="shared" si="1"/>
        <v>4819.6261502548568</v>
      </c>
      <c r="S29" s="111"/>
      <c r="T29" s="77">
        <v>1065.334038908469</v>
      </c>
      <c r="U29" s="77">
        <v>0</v>
      </c>
      <c r="V29" s="77">
        <v>304.1573721909441</v>
      </c>
      <c r="W29" s="77">
        <v>3901.5649910229736</v>
      </c>
      <c r="X29" s="77">
        <f t="shared" si="2"/>
        <v>5271.0564021223872</v>
      </c>
      <c r="Y29" s="121"/>
      <c r="Z29" s="77">
        <v>1108.3509489616042</v>
      </c>
      <c r="AA29" s="77">
        <v>0</v>
      </c>
      <c r="AB29" s="77">
        <v>327.66355446035277</v>
      </c>
      <c r="AC29" s="77">
        <v>4109.7515364904839</v>
      </c>
      <c r="AD29" s="77">
        <f t="shared" si="3"/>
        <v>5545.7660399124406</v>
      </c>
      <c r="AE29" s="121"/>
      <c r="AF29" s="77">
        <v>1273.3353749487324</v>
      </c>
      <c r="AG29" s="77">
        <v>0</v>
      </c>
      <c r="AH29" s="77">
        <v>266.43105317275086</v>
      </c>
      <c r="AI29" s="77">
        <v>4803.9707918426948</v>
      </c>
      <c r="AJ29" s="77">
        <f t="shared" si="4"/>
        <v>6343.7372199641777</v>
      </c>
      <c r="AL29" s="108"/>
      <c r="AM29" s="108"/>
      <c r="AN29" s="108"/>
      <c r="AO29" s="108"/>
      <c r="AP29" s="108">
        <v>5181.4880964936856</v>
      </c>
      <c r="AR29" s="77">
        <v>0</v>
      </c>
      <c r="AS29" s="77">
        <v>0</v>
      </c>
      <c r="AT29" s="77">
        <v>444.0401867695233</v>
      </c>
      <c r="AU29" s="77">
        <v>5775.4290763675817</v>
      </c>
      <c r="AV29" s="77">
        <v>6219.4692631371054</v>
      </c>
    </row>
    <row r="30" spans="1:48" x14ac:dyDescent="0.2">
      <c r="A30" s="40">
        <v>25</v>
      </c>
      <c r="B30" s="41">
        <v>966.31315488999996</v>
      </c>
      <c r="C30" s="41">
        <v>0</v>
      </c>
      <c r="D30" s="41">
        <v>36.730528796840055</v>
      </c>
      <c r="E30" s="41">
        <v>2518.109706799079</v>
      </c>
      <c r="F30" s="41">
        <f t="shared" si="0"/>
        <v>3521.1533904859189</v>
      </c>
      <c r="G30" s="120"/>
      <c r="H30" s="41">
        <v>863.04249930127457</v>
      </c>
      <c r="I30" s="41">
        <v>0</v>
      </c>
      <c r="J30" s="41">
        <v>0</v>
      </c>
      <c r="K30" s="41">
        <v>2914.8805016783454</v>
      </c>
      <c r="L30" s="41">
        <v>3777.9230009796202</v>
      </c>
      <c r="M30" s="120"/>
      <c r="N30" s="41">
        <v>687.1362781061448</v>
      </c>
      <c r="O30" s="41">
        <v>0</v>
      </c>
      <c r="P30" s="41">
        <v>0</v>
      </c>
      <c r="Q30" s="41">
        <v>3005.730625715606</v>
      </c>
      <c r="R30" s="41">
        <f t="shared" si="1"/>
        <v>3692.8669038217508</v>
      </c>
      <c r="S30" s="111"/>
      <c r="T30" s="41">
        <v>902.2389912980808</v>
      </c>
      <c r="U30" s="41">
        <v>0</v>
      </c>
      <c r="V30" s="41">
        <v>0</v>
      </c>
      <c r="W30" s="41">
        <v>3319.3735772663754</v>
      </c>
      <c r="X30" s="41">
        <f t="shared" si="2"/>
        <v>4221.6125685644565</v>
      </c>
      <c r="Y30" s="121"/>
      <c r="Z30" s="41">
        <v>990.84977046459778</v>
      </c>
      <c r="AA30" s="41">
        <v>0</v>
      </c>
      <c r="AB30" s="41">
        <v>0</v>
      </c>
      <c r="AC30" s="41">
        <v>3678.6559319338567</v>
      </c>
      <c r="AD30" s="41">
        <f t="shared" si="3"/>
        <v>4669.5057023984546</v>
      </c>
      <c r="AE30" s="121"/>
      <c r="AF30" s="41">
        <v>0</v>
      </c>
      <c r="AG30" s="41">
        <v>0</v>
      </c>
      <c r="AH30" s="41">
        <v>0</v>
      </c>
      <c r="AI30" s="41">
        <v>4162.6601284950584</v>
      </c>
      <c r="AJ30" s="41">
        <f t="shared" si="4"/>
        <v>4162.6601284950584</v>
      </c>
      <c r="AL30" s="58"/>
      <c r="AM30" s="58"/>
      <c r="AN30" s="58"/>
      <c r="AO30" s="58"/>
      <c r="AP30" s="58">
        <v>4327.5168718629247</v>
      </c>
      <c r="AR30" s="41">
        <v>0</v>
      </c>
      <c r="AS30" s="41">
        <v>0</v>
      </c>
      <c r="AT30" s="41">
        <v>0</v>
      </c>
      <c r="AU30" s="41">
        <v>4978.1831446459846</v>
      </c>
      <c r="AV30" s="41">
        <v>4978.1831446459846</v>
      </c>
    </row>
    <row r="31" spans="1:48" x14ac:dyDescent="0.2">
      <c r="A31" s="78">
        <v>26</v>
      </c>
      <c r="B31" s="77">
        <v>838.06916787366504</v>
      </c>
      <c r="C31" s="77">
        <v>0</v>
      </c>
      <c r="D31" s="77">
        <v>26.375132294662073</v>
      </c>
      <c r="E31" s="77">
        <v>1858.1489001739401</v>
      </c>
      <c r="F31" s="77">
        <f t="shared" si="0"/>
        <v>2722.5932003422672</v>
      </c>
      <c r="G31" s="120"/>
      <c r="H31" s="77">
        <v>672.2685837576513</v>
      </c>
      <c r="I31" s="77">
        <v>0</v>
      </c>
      <c r="J31" s="77">
        <v>0</v>
      </c>
      <c r="K31" s="77">
        <v>2271.2700734006412</v>
      </c>
      <c r="L31" s="77">
        <v>2943.5386571582926</v>
      </c>
      <c r="M31" s="120"/>
      <c r="N31" s="77">
        <v>540.43191564577103</v>
      </c>
      <c r="O31" s="77">
        <v>0</v>
      </c>
      <c r="P31" s="77">
        <v>0</v>
      </c>
      <c r="Q31" s="77">
        <v>2364.7432038187944</v>
      </c>
      <c r="R31" s="77">
        <f t="shared" si="1"/>
        <v>2905.1751194645653</v>
      </c>
      <c r="S31" s="111"/>
      <c r="T31" s="77">
        <v>760.85656343328901</v>
      </c>
      <c r="U31" s="77">
        <v>0</v>
      </c>
      <c r="V31" s="77">
        <v>0</v>
      </c>
      <c r="W31" s="77">
        <v>2805.6903599072334</v>
      </c>
      <c r="X31" s="77">
        <f t="shared" si="2"/>
        <v>3566.5469233405224</v>
      </c>
      <c r="Y31" s="121"/>
      <c r="Z31" s="77">
        <v>841.93584329157432</v>
      </c>
      <c r="AA31" s="77">
        <v>0</v>
      </c>
      <c r="AB31" s="77">
        <v>0</v>
      </c>
      <c r="AC31" s="77">
        <v>3138.0023575814485</v>
      </c>
      <c r="AD31" s="77">
        <f t="shared" si="3"/>
        <v>3979.9382008730227</v>
      </c>
      <c r="AE31" s="121"/>
      <c r="AF31" s="77">
        <v>0</v>
      </c>
      <c r="AG31" s="77">
        <v>0</v>
      </c>
      <c r="AH31" s="77">
        <v>0</v>
      </c>
      <c r="AI31" s="77">
        <v>3537.3249610456883</v>
      </c>
      <c r="AJ31" s="77">
        <f t="shared" si="4"/>
        <v>3537.3249610456883</v>
      </c>
      <c r="AL31" s="108"/>
      <c r="AM31" s="108"/>
      <c r="AN31" s="108"/>
      <c r="AO31" s="108"/>
      <c r="AP31" s="108">
        <v>3834.3143515498173</v>
      </c>
      <c r="AQ31" s="121"/>
      <c r="AR31" s="77">
        <v>0</v>
      </c>
      <c r="AS31" s="77">
        <v>0</v>
      </c>
      <c r="AT31" s="77">
        <v>0</v>
      </c>
      <c r="AU31" s="77">
        <v>4179.9954688862017</v>
      </c>
      <c r="AV31" s="77">
        <v>4179.9954688862017</v>
      </c>
    </row>
    <row r="32" spans="1:48" x14ac:dyDescent="0.2">
      <c r="A32" s="40">
        <v>27</v>
      </c>
      <c r="B32" s="41">
        <v>4.2313746825106282</v>
      </c>
      <c r="C32" s="41">
        <v>0</v>
      </c>
      <c r="D32" s="41">
        <v>21.309266043485021</v>
      </c>
      <c r="E32" s="41">
        <v>1501.2505443339435</v>
      </c>
      <c r="F32" s="41">
        <f t="shared" si="0"/>
        <v>1526.7911850599392</v>
      </c>
      <c r="G32" s="120"/>
      <c r="H32" s="41">
        <v>0</v>
      </c>
      <c r="I32" s="41">
        <v>0</v>
      </c>
      <c r="J32" s="41">
        <v>0</v>
      </c>
      <c r="K32" s="41">
        <v>1647.6010092342021</v>
      </c>
      <c r="L32" s="41">
        <v>1647.6010092342021</v>
      </c>
      <c r="M32" s="120"/>
      <c r="N32" s="41">
        <v>0</v>
      </c>
      <c r="O32" s="41">
        <v>0</v>
      </c>
      <c r="P32" s="41">
        <v>0</v>
      </c>
      <c r="Q32" s="41">
        <v>1810.5115520423817</v>
      </c>
      <c r="R32" s="41">
        <f t="shared" si="1"/>
        <v>1810.5115520423817</v>
      </c>
      <c r="S32" s="111"/>
      <c r="T32" s="41">
        <v>0</v>
      </c>
      <c r="U32" s="41">
        <v>0</v>
      </c>
      <c r="V32" s="41">
        <v>0</v>
      </c>
      <c r="W32" s="41">
        <v>2285.398585151017</v>
      </c>
      <c r="X32" s="41">
        <f t="shared" si="2"/>
        <v>2285.398585151017</v>
      </c>
      <c r="Y32" s="121"/>
      <c r="Z32" s="41">
        <v>0</v>
      </c>
      <c r="AA32" s="41">
        <v>0</v>
      </c>
      <c r="AB32" s="41">
        <v>0</v>
      </c>
      <c r="AC32" s="41">
        <v>2622.1276926147189</v>
      </c>
      <c r="AD32" s="41">
        <f t="shared" si="3"/>
        <v>2622.1276926147189</v>
      </c>
      <c r="AE32" s="121"/>
      <c r="AF32" s="41">
        <v>0</v>
      </c>
      <c r="AG32" s="41">
        <v>0</v>
      </c>
      <c r="AH32" s="41">
        <v>0</v>
      </c>
      <c r="AI32" s="41">
        <v>2954.5976164558278</v>
      </c>
      <c r="AJ32" s="41">
        <f t="shared" si="4"/>
        <v>2954.5976164558278</v>
      </c>
      <c r="AL32" s="58"/>
      <c r="AM32" s="58"/>
      <c r="AN32" s="58"/>
      <c r="AO32" s="58"/>
      <c r="AP32" s="58">
        <v>3122.7667406819801</v>
      </c>
      <c r="AR32" s="41">
        <v>0</v>
      </c>
      <c r="AS32" s="41">
        <v>0</v>
      </c>
      <c r="AT32" s="41">
        <v>0</v>
      </c>
      <c r="AU32" s="41">
        <v>3487.6175569701486</v>
      </c>
      <c r="AV32" s="41">
        <v>3487.6175569701486</v>
      </c>
    </row>
    <row r="33" spans="1:48" x14ac:dyDescent="0.2">
      <c r="A33" s="78">
        <v>28</v>
      </c>
      <c r="B33" s="77">
        <v>3.3607257697733433</v>
      </c>
      <c r="C33" s="77">
        <v>0</v>
      </c>
      <c r="D33" s="77">
        <v>16.92466512674898</v>
      </c>
      <c r="E33" s="77">
        <v>1193.3509923331096</v>
      </c>
      <c r="F33" s="77">
        <f t="shared" si="0"/>
        <v>1213.636383229632</v>
      </c>
      <c r="G33" s="120"/>
      <c r="H33" s="77">
        <v>0</v>
      </c>
      <c r="I33" s="77">
        <v>0</v>
      </c>
      <c r="J33" s="77">
        <v>0</v>
      </c>
      <c r="K33" s="77">
        <v>1261.8095101484855</v>
      </c>
      <c r="L33" s="77">
        <v>1261.8095101484855</v>
      </c>
      <c r="M33" s="120"/>
      <c r="N33" s="77">
        <v>0</v>
      </c>
      <c r="O33" s="77">
        <v>0</v>
      </c>
      <c r="P33" s="77">
        <v>0</v>
      </c>
      <c r="Q33" s="77">
        <v>1433.0153775344206</v>
      </c>
      <c r="R33" s="77">
        <f t="shared" si="1"/>
        <v>1433.0153775344206</v>
      </c>
      <c r="S33" s="111"/>
      <c r="T33" s="77">
        <v>0</v>
      </c>
      <c r="U33" s="77">
        <v>0</v>
      </c>
      <c r="V33" s="77">
        <v>0</v>
      </c>
      <c r="W33" s="77">
        <v>1868.846881546245</v>
      </c>
      <c r="X33" s="77">
        <f t="shared" si="2"/>
        <v>1868.846881546245</v>
      </c>
      <c r="Y33" s="121"/>
      <c r="Z33" s="77">
        <v>0</v>
      </c>
      <c r="AA33" s="77">
        <v>0</v>
      </c>
      <c r="AB33" s="77">
        <v>0</v>
      </c>
      <c r="AC33" s="77">
        <v>2210.5124419044982</v>
      </c>
      <c r="AD33" s="77">
        <f t="shared" si="3"/>
        <v>2210.5124419044982</v>
      </c>
      <c r="AE33" s="121"/>
      <c r="AF33" s="77">
        <v>0</v>
      </c>
      <c r="AG33" s="77">
        <v>0</v>
      </c>
      <c r="AH33" s="77">
        <v>0</v>
      </c>
      <c r="AI33" s="77">
        <v>2509.5612765084015</v>
      </c>
      <c r="AJ33" s="77">
        <f t="shared" si="4"/>
        <v>2509.5612765084015</v>
      </c>
      <c r="AL33" s="108"/>
      <c r="AM33" s="108"/>
      <c r="AN33" s="108"/>
      <c r="AO33" s="108"/>
      <c r="AP33" s="108">
        <v>2609.7656202619032</v>
      </c>
      <c r="AQ33" s="121"/>
      <c r="AR33" s="77">
        <v>0</v>
      </c>
      <c r="AS33" s="77">
        <v>0</v>
      </c>
      <c r="AT33" s="77">
        <v>0</v>
      </c>
      <c r="AU33" s="77">
        <v>2962.3930328593924</v>
      </c>
      <c r="AV33" s="77">
        <v>2962.3930328593924</v>
      </c>
    </row>
    <row r="34" spans="1:48" x14ac:dyDescent="0.2">
      <c r="A34" s="40">
        <v>29</v>
      </c>
      <c r="B34" s="41">
        <v>2.67421672183908</v>
      </c>
      <c r="C34" s="41">
        <v>0</v>
      </c>
      <c r="D34" s="41">
        <v>13.467395316973848</v>
      </c>
      <c r="E34" s="41">
        <v>946.100015176076</v>
      </c>
      <c r="F34" s="41">
        <f t="shared" si="0"/>
        <v>962.24162721488892</v>
      </c>
      <c r="G34" s="120"/>
      <c r="H34" s="41">
        <v>0</v>
      </c>
      <c r="I34" s="41">
        <v>0</v>
      </c>
      <c r="J34" s="41">
        <v>0</v>
      </c>
      <c r="K34" s="41">
        <v>972.88463652245912</v>
      </c>
      <c r="L34" s="41">
        <v>972.88463652245912</v>
      </c>
      <c r="M34" s="120"/>
      <c r="N34" s="41">
        <v>0</v>
      </c>
      <c r="O34" s="41">
        <v>0</v>
      </c>
      <c r="P34" s="41">
        <v>0</v>
      </c>
      <c r="Q34" s="41">
        <v>1151.2951120174546</v>
      </c>
      <c r="R34" s="41">
        <f t="shared" si="1"/>
        <v>1151.2951120174546</v>
      </c>
      <c r="S34" s="111"/>
      <c r="T34" s="41">
        <v>0</v>
      </c>
      <c r="U34" s="41">
        <v>0</v>
      </c>
      <c r="V34" s="41">
        <v>0</v>
      </c>
      <c r="W34" s="41">
        <v>1516.5525915758533</v>
      </c>
      <c r="X34" s="41">
        <f t="shared" si="2"/>
        <v>1516.5525915758533</v>
      </c>
      <c r="Y34" s="121"/>
      <c r="Z34" s="41">
        <v>0</v>
      </c>
      <c r="AA34" s="41">
        <v>0</v>
      </c>
      <c r="AB34" s="41">
        <v>0</v>
      </c>
      <c r="AC34" s="41">
        <v>1881.5197163643847</v>
      </c>
      <c r="AD34" s="41">
        <f t="shared" si="3"/>
        <v>1881.5197163643847</v>
      </c>
      <c r="AE34" s="121"/>
      <c r="AF34" s="41">
        <v>0</v>
      </c>
      <c r="AG34" s="41">
        <v>0</v>
      </c>
      <c r="AH34" s="41">
        <v>0</v>
      </c>
      <c r="AI34" s="41">
        <v>2100.6551303108618</v>
      </c>
      <c r="AJ34" s="41">
        <f t="shared" si="4"/>
        <v>2100.6551303108618</v>
      </c>
      <c r="AL34" s="58"/>
      <c r="AM34" s="58"/>
      <c r="AN34" s="58"/>
      <c r="AO34" s="58"/>
      <c r="AP34" s="58">
        <v>2175.4219315234513</v>
      </c>
      <c r="AR34" s="41">
        <v>0</v>
      </c>
      <c r="AS34" s="41">
        <v>0</v>
      </c>
      <c r="AT34" s="41">
        <v>0</v>
      </c>
      <c r="AU34" s="41">
        <v>2493.8464115421975</v>
      </c>
      <c r="AV34" s="41">
        <v>2493.8464115421975</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21"/>
      <c r="AE35" s="121"/>
    </row>
    <row r="36" spans="1:48" x14ac:dyDescent="0.2">
      <c r="Y36" s="121"/>
      <c r="AE36" s="121"/>
    </row>
    <row r="37" spans="1:48" x14ac:dyDescent="0.2">
      <c r="Y37" s="121"/>
    </row>
    <row r="38" spans="1:48" x14ac:dyDescent="0.2">
      <c r="A38" s="74"/>
      <c r="B38" s="75"/>
      <c r="C38" s="72">
        <v>2003</v>
      </c>
      <c r="D38" s="74">
        <v>2005</v>
      </c>
      <c r="E38" s="72">
        <v>2007</v>
      </c>
      <c r="F38" s="88">
        <v>2009</v>
      </c>
      <c r="G38" s="87">
        <v>2011</v>
      </c>
      <c r="H38" s="87">
        <v>2013</v>
      </c>
      <c r="I38" s="72">
        <v>2019</v>
      </c>
      <c r="J38"/>
      <c r="K38"/>
      <c r="L38"/>
      <c r="M38"/>
      <c r="N38"/>
      <c r="O38"/>
      <c r="P38"/>
      <c r="Q38"/>
      <c r="R38"/>
      <c r="S38" s="107"/>
      <c r="U38" s="1"/>
      <c r="V38" s="1"/>
    </row>
    <row r="39" spans="1:48" x14ac:dyDescent="0.2">
      <c r="A39" s="71" t="s">
        <v>43</v>
      </c>
      <c r="B39" s="69" t="s">
        <v>44</v>
      </c>
      <c r="C39" s="67">
        <f>SUM(B5:B10)</f>
        <v>24364.183209282863</v>
      </c>
      <c r="D39" s="68">
        <f>SUM(H5:H10)</f>
        <v>20023.5773421999</v>
      </c>
      <c r="E39" s="67">
        <f>SUM(N5:N10)</f>
        <v>21217.527525183828</v>
      </c>
      <c r="F39" s="86">
        <f>SUM(T5:T10)</f>
        <v>23991.371800217621</v>
      </c>
      <c r="G39" s="81">
        <f>SUM(Z5:Z10)</f>
        <v>23437.964156401642</v>
      </c>
      <c r="H39" s="81">
        <f>SUM(AF5:AF10)</f>
        <v>25370.178263432237</v>
      </c>
      <c r="I39" s="81">
        <f>SUM(AR5:AR10)</f>
        <v>28822.945562334513</v>
      </c>
      <c r="J39" s="3"/>
      <c r="K39" s="3"/>
      <c r="L39" s="3"/>
      <c r="M39" s="3"/>
      <c r="N39" s="3"/>
      <c r="O39"/>
      <c r="P39" s="4"/>
      <c r="Q39" s="4"/>
      <c r="R39" s="4"/>
      <c r="S39" s="122"/>
      <c r="U39" s="83"/>
      <c r="V39" s="83"/>
      <c r="X39" s="82"/>
      <c r="Y39" s="82"/>
    </row>
    <row r="40" spans="1:48" x14ac:dyDescent="0.2">
      <c r="A40" s="53"/>
      <c r="B40" s="128" t="s">
        <v>45</v>
      </c>
      <c r="C40" s="129">
        <f>SUM(B11:B16)</f>
        <v>16978.966399316341</v>
      </c>
      <c r="D40" s="55">
        <f>SUM(H11:H16)</f>
        <v>18400.899302527829</v>
      </c>
      <c r="E40" s="129">
        <f>SUM(N11:N16)</f>
        <v>19476.070915000142</v>
      </c>
      <c r="F40" s="142">
        <f>SUM(T11:T16)</f>
        <v>21954.865798975778</v>
      </c>
      <c r="G40" s="143">
        <f>SUM(Z11:Z16)</f>
        <v>21297.559482124223</v>
      </c>
      <c r="H40" s="143">
        <f>SUM(AF11:AF16)</f>
        <v>23013.791763384004</v>
      </c>
      <c r="I40" s="143">
        <f>SUM(AR11:AR16)</f>
        <v>26058.977437187095</v>
      </c>
      <c r="J40" s="3"/>
      <c r="K40" s="3"/>
      <c r="L40" s="3"/>
      <c r="M40" s="3"/>
      <c r="N40" s="3"/>
      <c r="O40"/>
      <c r="P40"/>
      <c r="Q40"/>
      <c r="R40"/>
      <c r="S40" s="107"/>
      <c r="U40" s="83"/>
      <c r="V40" s="83"/>
      <c r="X40" s="82"/>
      <c r="Y40" s="82"/>
    </row>
    <row r="41" spans="1:48" x14ac:dyDescent="0.2">
      <c r="A41" s="70"/>
      <c r="B41" s="66" t="s">
        <v>46</v>
      </c>
      <c r="C41" s="64">
        <f>SUM(B17:B22)</f>
        <v>17114.924174798034</v>
      </c>
      <c r="D41" s="65">
        <f>SUM(H17:H22)</f>
        <v>19595.78194726917</v>
      </c>
      <c r="E41" s="64">
        <f>SUM(N17:N22)</f>
        <v>20742.702105679411</v>
      </c>
      <c r="F41" s="84">
        <f>SUM(T17:T22)</f>
        <v>23372.608002498502</v>
      </c>
      <c r="G41" s="81">
        <f>SUM(Z17:Z22)</f>
        <v>22619.711934419116</v>
      </c>
      <c r="H41" s="81">
        <f>SUM(AF17:AF22)</f>
        <v>24448.976938187217</v>
      </c>
      <c r="I41" s="81">
        <f>SUM(AR17:AR22)</f>
        <v>27839.948318164745</v>
      </c>
      <c r="J41" s="3"/>
      <c r="K41" s="3"/>
      <c r="L41" s="3"/>
      <c r="M41" s="3"/>
      <c r="N41" s="3"/>
      <c r="O41"/>
      <c r="P41"/>
      <c r="Q41"/>
      <c r="R41"/>
      <c r="S41" s="107"/>
      <c r="U41" s="83"/>
      <c r="V41" s="83"/>
      <c r="X41" s="82"/>
      <c r="Y41" s="82"/>
    </row>
    <row r="42" spans="1:48" x14ac:dyDescent="0.2">
      <c r="A42" s="131"/>
      <c r="B42" s="132" t="s">
        <v>47</v>
      </c>
      <c r="C42" s="133">
        <f>SUM(B5:B22)</f>
        <v>58458.073783397238</v>
      </c>
      <c r="D42" s="134">
        <f>SUM(H5:H22)</f>
        <v>58020.258591996891</v>
      </c>
      <c r="E42" s="133">
        <f>SUM(N5:N22)</f>
        <v>61436.300545863392</v>
      </c>
      <c r="F42" s="144">
        <f>SUM(T5:T22)</f>
        <v>69318.845601691908</v>
      </c>
      <c r="G42" s="145">
        <f>SUM(Z5:Z22)</f>
        <v>67355.235572944963</v>
      </c>
      <c r="H42" s="143">
        <f>SUM(AF5:AF22)</f>
        <v>72832.946965003459</v>
      </c>
      <c r="I42" s="143">
        <f>SUM(AR5:AR22)</f>
        <v>82721.871317686382</v>
      </c>
      <c r="J42" s="3"/>
      <c r="K42" s="3"/>
      <c r="L42" s="3"/>
      <c r="M42" s="3"/>
      <c r="N42" s="3"/>
      <c r="O42"/>
      <c r="P42"/>
      <c r="Q42"/>
      <c r="R42"/>
      <c r="S42" s="107"/>
      <c r="U42" s="83"/>
      <c r="V42" s="83"/>
      <c r="X42" s="82"/>
      <c r="Y42" s="82"/>
    </row>
    <row r="43" spans="1:48" x14ac:dyDescent="0.2">
      <c r="A43" s="71" t="s">
        <v>1</v>
      </c>
      <c r="B43" s="69" t="s">
        <v>44</v>
      </c>
      <c r="C43" s="67">
        <f>SUM(C5:C10)</f>
        <v>21816.350419338778</v>
      </c>
      <c r="D43" s="68">
        <f>SUM(I5:I10)</f>
        <v>12209.262336795871</v>
      </c>
      <c r="E43" s="67">
        <f>SUM(O5:O10)</f>
        <v>14033.661158082103</v>
      </c>
      <c r="F43" s="86">
        <f>SUM(U5:U10)</f>
        <v>19283.034074403564</v>
      </c>
      <c r="G43" s="85">
        <f>SUM(AA5:AA10)</f>
        <v>20948.647690659192</v>
      </c>
      <c r="H43" s="85">
        <f>SUM(AG5:AG10)</f>
        <v>24961.613590589419</v>
      </c>
      <c r="I43" s="85">
        <f>SUM(AS5:AS10)</f>
        <v>32707.162273468864</v>
      </c>
      <c r="J43" s="3"/>
      <c r="K43" s="3"/>
      <c r="L43" s="3"/>
      <c r="M43" s="3"/>
      <c r="N43" s="3"/>
      <c r="O43"/>
      <c r="P43"/>
      <c r="Q43"/>
      <c r="R43"/>
      <c r="S43" s="107"/>
      <c r="U43" s="83"/>
      <c r="V43" s="83"/>
      <c r="X43" s="82"/>
      <c r="Y43" s="82"/>
    </row>
    <row r="44" spans="1:48" x14ac:dyDescent="0.2">
      <c r="A44" s="53"/>
      <c r="B44" s="128" t="s">
        <v>45</v>
      </c>
      <c r="C44" s="129">
        <f>SUM(C11:C16)</f>
        <v>1770.6953152369451</v>
      </c>
      <c r="D44" s="55">
        <f>SUM(I11:I16)</f>
        <v>0</v>
      </c>
      <c r="E44" s="129">
        <f>SUM(O11:O16)</f>
        <v>0</v>
      </c>
      <c r="F44" s="142">
        <f>SUM(U11:U16)</f>
        <v>0</v>
      </c>
      <c r="G44" s="143">
        <f>SUM(AA11:AA16)</f>
        <v>0</v>
      </c>
      <c r="H44" s="143">
        <f>SUM(AG11:AG16)</f>
        <v>0</v>
      </c>
      <c r="I44" s="143">
        <f>SUM(AS11:AS16)</f>
        <v>0</v>
      </c>
      <c r="J44" s="3"/>
      <c r="K44" s="3"/>
      <c r="L44" s="3"/>
      <c r="M44" s="3"/>
      <c r="N44" s="3"/>
      <c r="O44"/>
      <c r="P44"/>
      <c r="Q44"/>
      <c r="R44"/>
      <c r="S44" s="107"/>
      <c r="U44" s="83"/>
      <c r="V44" s="83"/>
      <c r="X44" s="82"/>
      <c r="Y44" s="82"/>
    </row>
    <row r="45" spans="1:48" x14ac:dyDescent="0.2">
      <c r="A45" s="66"/>
      <c r="B45" s="66" t="s">
        <v>46</v>
      </c>
      <c r="C45" s="64">
        <f>SUM(C17:C22)</f>
        <v>0</v>
      </c>
      <c r="D45" s="65">
        <f>SUM(I17:I22)</f>
        <v>0</v>
      </c>
      <c r="E45" s="64">
        <f>SUM(O17:O22)</f>
        <v>0</v>
      </c>
      <c r="F45" s="84">
        <f>SUM(U17:U22)</f>
        <v>0</v>
      </c>
      <c r="G45" s="81">
        <f>SUM(AA17:AA22)</f>
        <v>0</v>
      </c>
      <c r="H45" s="81">
        <f>SUM(AG17:AG22)</f>
        <v>0</v>
      </c>
      <c r="I45" s="81">
        <f>SUM(AS17:AS22)</f>
        <v>0</v>
      </c>
      <c r="J45" s="3"/>
      <c r="K45" s="3"/>
      <c r="L45" s="3"/>
      <c r="M45" s="3"/>
      <c r="N45" s="3"/>
      <c r="O45"/>
      <c r="P45"/>
      <c r="Q45"/>
      <c r="R45"/>
      <c r="S45" s="107"/>
      <c r="U45" s="83"/>
      <c r="V45" s="83"/>
      <c r="X45" s="82"/>
      <c r="Y45" s="82"/>
    </row>
    <row r="46" spans="1:48" x14ac:dyDescent="0.2">
      <c r="A46" s="132"/>
      <c r="B46" s="132" t="s">
        <v>47</v>
      </c>
      <c r="C46" s="133">
        <f>SUM(C5:C22)</f>
        <v>23587.04573457572</v>
      </c>
      <c r="D46" s="134">
        <f>SUM(I5:I22)</f>
        <v>12209.262336795871</v>
      </c>
      <c r="E46" s="133">
        <f>SUM(O5:O22)</f>
        <v>14033.661158082103</v>
      </c>
      <c r="F46" s="144">
        <f>SUM(U5:U22)</f>
        <v>19283.034074403564</v>
      </c>
      <c r="G46" s="145">
        <f>SUM(AA5:AA22)</f>
        <v>20948.647690659192</v>
      </c>
      <c r="H46" s="145">
        <f>SUM(AG5:AG22)</f>
        <v>24961.613590589419</v>
      </c>
      <c r="I46" s="145">
        <f>SUM(AS5:AS22)</f>
        <v>32707.162273468864</v>
      </c>
      <c r="J46" s="3"/>
      <c r="K46" s="3"/>
      <c r="L46" s="3"/>
      <c r="M46" s="3"/>
      <c r="N46" s="3"/>
      <c r="O46"/>
      <c r="P46"/>
      <c r="Q46"/>
      <c r="R46"/>
      <c r="S46" s="107"/>
      <c r="U46" s="83"/>
      <c r="V46" s="83"/>
      <c r="X46" s="82"/>
      <c r="Y46" s="82"/>
    </row>
    <row r="47" spans="1:48" x14ac:dyDescent="0.2">
      <c r="A47" s="69" t="s">
        <v>48</v>
      </c>
      <c r="B47" s="69" t="s">
        <v>44</v>
      </c>
      <c r="C47" s="67">
        <f>SUM(D5:D10)</f>
        <v>1379.5943044248879</v>
      </c>
      <c r="D47" s="68">
        <f>SUM(J5:J10)</f>
        <v>1473.7464803725697</v>
      </c>
      <c r="E47" s="67">
        <f>SUM(P5:P10)</f>
        <v>1704.2626420396537</v>
      </c>
      <c r="F47" s="86">
        <f>SUM(V5:V10)</f>
        <v>2016.1270516389236</v>
      </c>
      <c r="G47" s="85">
        <f>SUM(AB5:AB10)</f>
        <v>2459.6846322651686</v>
      </c>
      <c r="H47" s="81">
        <f>SUM(AH5:AH10)</f>
        <v>2808.6553204461152</v>
      </c>
      <c r="I47" s="81">
        <f>SUM(AT5:AT10)</f>
        <v>3831.0463757406833</v>
      </c>
      <c r="J47" s="3"/>
      <c r="K47" s="3"/>
      <c r="L47" s="3"/>
      <c r="M47" s="3"/>
      <c r="N47" s="3"/>
      <c r="O47"/>
      <c r="P47"/>
      <c r="Q47"/>
      <c r="R47"/>
      <c r="S47" s="107"/>
      <c r="U47" s="83"/>
      <c r="V47" s="83"/>
      <c r="X47" s="82"/>
      <c r="Y47" s="82"/>
    </row>
    <row r="48" spans="1:48" x14ac:dyDescent="0.2">
      <c r="A48" s="54"/>
      <c r="B48" s="128" t="s">
        <v>45</v>
      </c>
      <c r="C48" s="129">
        <f>SUM(D11:D16)</f>
        <v>1677.1501365899589</v>
      </c>
      <c r="D48" s="55">
        <f>SUM(J11:J16)</f>
        <v>1473.7464803725697</v>
      </c>
      <c r="E48" s="129">
        <f>SUM(P11:P16)</f>
        <v>1704.2626420396537</v>
      </c>
      <c r="F48" s="142">
        <f>SUM(V11:V16)</f>
        <v>2016.1270516389238</v>
      </c>
      <c r="G48" s="143">
        <f>SUM(AB11:AB16)</f>
        <v>2459.6846322651681</v>
      </c>
      <c r="H48" s="143">
        <f>SUM(AH11:AH16)</f>
        <v>2731.9822501688068</v>
      </c>
      <c r="I48" s="143">
        <f>SUM(AT11:AT16)</f>
        <v>3680.9406062386433</v>
      </c>
      <c r="J48" s="3"/>
      <c r="K48" s="3"/>
      <c r="L48" s="3"/>
      <c r="M48" s="3"/>
      <c r="N48" s="3"/>
      <c r="O48"/>
      <c r="P48"/>
      <c r="Q48"/>
      <c r="R48"/>
      <c r="S48" s="107"/>
      <c r="U48" s="83"/>
      <c r="V48" s="83"/>
      <c r="X48" s="82"/>
      <c r="Y48" s="82"/>
    </row>
    <row r="49" spans="1:25" x14ac:dyDescent="0.2">
      <c r="A49" s="66"/>
      <c r="B49" s="66" t="s">
        <v>46</v>
      </c>
      <c r="C49" s="64">
        <f>SUM(D17:D22)</f>
        <v>2526.8438271847767</v>
      </c>
      <c r="D49" s="65">
        <f>SUM(J17:J22)</f>
        <v>1473.7464803725697</v>
      </c>
      <c r="E49" s="64">
        <f>SUM(P17:P22)</f>
        <v>1704.2626420396537</v>
      </c>
      <c r="F49" s="84">
        <f>SUM(V17:V22)</f>
        <v>2016.1270516389238</v>
      </c>
      <c r="G49" s="81">
        <f>SUM(AB17:AB22)</f>
        <v>2459.6846322651681</v>
      </c>
      <c r="H49" s="81">
        <f>SUM(AH17:AH22)</f>
        <v>2731.9822501688063</v>
      </c>
      <c r="I49" s="81">
        <f>SUM(AT17:AT22)</f>
        <v>3680.9406062386433</v>
      </c>
      <c r="J49" s="3"/>
      <c r="K49" s="3"/>
      <c r="L49" s="3"/>
      <c r="M49" s="3"/>
      <c r="N49" s="3"/>
      <c r="O49"/>
      <c r="P49"/>
      <c r="Q49"/>
      <c r="R49"/>
      <c r="S49" s="107"/>
      <c r="U49" s="83"/>
      <c r="V49" s="83"/>
      <c r="X49" s="82"/>
      <c r="Y49" s="82"/>
    </row>
    <row r="50" spans="1:25" x14ac:dyDescent="0.2">
      <c r="A50" s="132"/>
      <c r="B50" s="132" t="s">
        <v>47</v>
      </c>
      <c r="C50" s="133">
        <f>SUM(D5:D22)</f>
        <v>5583.5882681996227</v>
      </c>
      <c r="D50" s="134">
        <f>SUM(J5:J22)</f>
        <v>4421.2394411177083</v>
      </c>
      <c r="E50" s="133">
        <f>SUM(P5:P22)</f>
        <v>5112.787926118961</v>
      </c>
      <c r="F50" s="144">
        <f>SUM(V5:V22)</f>
        <v>6048.3811549167704</v>
      </c>
      <c r="G50" s="145">
        <f>SUM(AB5:AB22)</f>
        <v>7379.0538967955035</v>
      </c>
      <c r="H50" s="143">
        <f>SUM(AH5:AH22)</f>
        <v>8272.6198207837297</v>
      </c>
      <c r="I50" s="143">
        <f>SUM(AT5:AT22)</f>
        <v>11192.927588217966</v>
      </c>
      <c r="J50" s="3"/>
      <c r="K50" s="3"/>
      <c r="L50" s="3"/>
      <c r="M50" s="3"/>
      <c r="N50" s="3"/>
      <c r="O50"/>
      <c r="P50"/>
      <c r="Q50"/>
      <c r="R50"/>
      <c r="S50" s="107"/>
      <c r="U50" s="83"/>
      <c r="V50" s="83"/>
      <c r="X50" s="82"/>
      <c r="Y50" s="82"/>
    </row>
    <row r="51" spans="1:25" x14ac:dyDescent="0.2">
      <c r="A51" s="69" t="s">
        <v>3</v>
      </c>
      <c r="B51" s="69" t="s">
        <v>44</v>
      </c>
      <c r="C51" s="67">
        <f>SUM(E5:E10)</f>
        <v>0</v>
      </c>
      <c r="D51" s="68">
        <f>SUM(K5:K10)</f>
        <v>0</v>
      </c>
      <c r="E51" s="67">
        <f>SUM(Q5:Q10)</f>
        <v>1.9896831818139942</v>
      </c>
      <c r="F51" s="86">
        <f>SUM(W5:W10)</f>
        <v>8.1821781838914749</v>
      </c>
      <c r="G51" s="85">
        <f>SUM(AC5:AC10)</f>
        <v>5.0301630892619169</v>
      </c>
      <c r="H51" s="85">
        <f>SUM(AI5:AI10)</f>
        <v>5.5118972504453181</v>
      </c>
      <c r="I51" s="85">
        <f>SUM(AU5:AU10)</f>
        <v>4.9140277339999772</v>
      </c>
      <c r="J51" s="3"/>
      <c r="K51" s="3"/>
      <c r="L51" s="3"/>
      <c r="M51" s="3"/>
      <c r="N51" s="3"/>
      <c r="O51"/>
      <c r="P51"/>
      <c r="Q51"/>
      <c r="R51"/>
      <c r="S51" s="107"/>
      <c r="U51" s="83"/>
      <c r="V51" s="83"/>
      <c r="X51" s="82"/>
      <c r="Y51" s="82"/>
    </row>
    <row r="52" spans="1:25" x14ac:dyDescent="0.2">
      <c r="A52" s="54"/>
      <c r="B52" s="128" t="s">
        <v>45</v>
      </c>
      <c r="C52" s="129">
        <f>SUM(E11:E16)</f>
        <v>42717.574741995602</v>
      </c>
      <c r="D52" s="55">
        <f>SUM(K11:K16)</f>
        <v>44986.026318625562</v>
      </c>
      <c r="E52" s="129">
        <f>SUM(Q11:Q16)</f>
        <v>50459.768947166813</v>
      </c>
      <c r="F52" s="142">
        <f>SUM(W11:W16)</f>
        <v>59181.270739339365</v>
      </c>
      <c r="G52" s="143">
        <f>SUM(AC11:AC16)</f>
        <v>63307.054383145631</v>
      </c>
      <c r="H52" s="143">
        <f>SUM(AI11:AI16)</f>
        <v>64184.083553747769</v>
      </c>
      <c r="I52" s="143">
        <f>SUM(AU11:AU16)</f>
        <v>75488.5984552523</v>
      </c>
      <c r="J52" s="3"/>
      <c r="K52" s="3"/>
      <c r="L52" s="3"/>
      <c r="M52" s="3"/>
      <c r="N52" s="3"/>
      <c r="O52"/>
      <c r="P52"/>
      <c r="Q52"/>
      <c r="R52"/>
      <c r="S52" s="107"/>
      <c r="U52" s="83"/>
      <c r="V52" s="83"/>
      <c r="X52" s="82"/>
      <c r="Y52" s="82"/>
    </row>
    <row r="53" spans="1:25" x14ac:dyDescent="0.2">
      <c r="A53" s="66"/>
      <c r="B53" s="66" t="s">
        <v>46</v>
      </c>
      <c r="C53" s="64">
        <f>SUM(E17:E22)</f>
        <v>49336.354342429571</v>
      </c>
      <c r="D53" s="65">
        <f>SUM(K17:K22)</f>
        <v>50173.765813149541</v>
      </c>
      <c r="E53" s="64">
        <f>SUM(Q17:Q22)</f>
        <v>56673.802618024187</v>
      </c>
      <c r="F53" s="84">
        <f>SUM(W17:W22)</f>
        <v>67470.614765646256</v>
      </c>
      <c r="G53" s="81">
        <f>SUM(AC17:AC22)</f>
        <v>73081.170831158903</v>
      </c>
      <c r="H53" s="81">
        <f>SUM(AI17:AI22)</f>
        <v>75503.653310751382</v>
      </c>
      <c r="I53" s="81">
        <f>SUM(AU17:AU22)</f>
        <v>85351.390584209439</v>
      </c>
      <c r="J53" s="3"/>
      <c r="K53" s="3"/>
      <c r="L53" s="3"/>
      <c r="M53" s="3"/>
      <c r="N53" s="3"/>
      <c r="O53"/>
      <c r="P53"/>
      <c r="Q53"/>
      <c r="R53"/>
      <c r="S53" s="107"/>
      <c r="U53" s="83"/>
      <c r="V53" s="83"/>
      <c r="X53" s="82"/>
      <c r="Y53" s="82"/>
    </row>
    <row r="54" spans="1:25" x14ac:dyDescent="0.2">
      <c r="A54" s="132"/>
      <c r="B54" s="132" t="s">
        <v>47</v>
      </c>
      <c r="C54" s="133">
        <f>SUM(E5:E22)</f>
        <v>92053.929084425181</v>
      </c>
      <c r="D54" s="134">
        <f>SUM(K5:K22)</f>
        <v>95159.792131775088</v>
      </c>
      <c r="E54" s="133">
        <f>SUM(Q5:Q22)</f>
        <v>107135.56124837282</v>
      </c>
      <c r="F54" s="144">
        <f>SUM(W5:W22)</f>
        <v>126660.06768316952</v>
      </c>
      <c r="G54" s="145">
        <f>SUM(AC5:AC22)</f>
        <v>136393.2553773938</v>
      </c>
      <c r="H54" s="145">
        <f>SUM(AI5:AI22)</f>
        <v>139693.24876174959</v>
      </c>
      <c r="I54" s="145">
        <f>SUM(AU5:AU22)</f>
        <v>160844.90306719576</v>
      </c>
      <c r="J54" s="3"/>
      <c r="K54" s="3"/>
      <c r="L54" s="3"/>
      <c r="M54" s="3"/>
      <c r="N54" s="3"/>
      <c r="O54"/>
      <c r="P54"/>
      <c r="Q54"/>
      <c r="R54"/>
      <c r="S54" s="107"/>
      <c r="U54" s="83"/>
      <c r="V54" s="83"/>
      <c r="X54" s="82"/>
      <c r="Y54" s="82"/>
    </row>
    <row r="55" spans="1:25" x14ac:dyDescent="0.2">
      <c r="A55" s="69" t="s">
        <v>49</v>
      </c>
      <c r="B55" s="69" t="s">
        <v>44</v>
      </c>
      <c r="C55" s="67">
        <f t="shared" ref="C55:I58" si="5">SUM(C39,C43,C47,C51)</f>
        <v>47560.127933046526</v>
      </c>
      <c r="D55" s="68">
        <f t="shared" si="5"/>
        <v>33706.586159368337</v>
      </c>
      <c r="E55" s="67">
        <f t="shared" si="5"/>
        <v>36957.441008487396</v>
      </c>
      <c r="F55" s="86">
        <f t="shared" si="5"/>
        <v>45298.715104443996</v>
      </c>
      <c r="G55" s="85">
        <f t="shared" si="5"/>
        <v>46851.326642415268</v>
      </c>
      <c r="H55" s="85">
        <f t="shared" si="5"/>
        <v>53145.959071718215</v>
      </c>
      <c r="I55" s="85">
        <f t="shared" si="5"/>
        <v>65366.068239278058</v>
      </c>
      <c r="J55" s="76">
        <f>I55*100/I$58</f>
        <v>22.738644473198001</v>
      </c>
      <c r="K55"/>
      <c r="L55"/>
      <c r="M55"/>
      <c r="N55"/>
      <c r="O55"/>
      <c r="P55"/>
      <c r="Q55"/>
      <c r="R55"/>
      <c r="S55" s="107"/>
      <c r="U55" s="83"/>
      <c r="V55" s="83"/>
      <c r="X55" s="82"/>
      <c r="Y55" s="82"/>
    </row>
    <row r="56" spans="1:25" x14ac:dyDescent="0.2">
      <c r="A56" s="54"/>
      <c r="B56" s="128" t="s">
        <v>45</v>
      </c>
      <c r="C56" s="129">
        <f t="shared" si="5"/>
        <v>63144.38659313885</v>
      </c>
      <c r="D56" s="55">
        <f t="shared" si="5"/>
        <v>64860.672101525961</v>
      </c>
      <c r="E56" s="129">
        <f t="shared" si="5"/>
        <v>71640.102504206618</v>
      </c>
      <c r="F56" s="142">
        <f t="shared" si="5"/>
        <v>83152.263589954062</v>
      </c>
      <c r="G56" s="143">
        <f t="shared" si="5"/>
        <v>87064.298497535026</v>
      </c>
      <c r="H56" s="143">
        <f t="shared" si="5"/>
        <v>89929.857567300583</v>
      </c>
      <c r="I56" s="143">
        <f t="shared" si="5"/>
        <v>105228.51649867804</v>
      </c>
      <c r="J56" s="76">
        <f>I56*100/I$58</f>
        <v>36.605442082681357</v>
      </c>
      <c r="U56" s="83"/>
      <c r="V56" s="83"/>
      <c r="X56" s="82"/>
      <c r="Y56" s="82"/>
    </row>
    <row r="57" spans="1:25" x14ac:dyDescent="0.2">
      <c r="A57" s="66"/>
      <c r="B57" s="66" t="s">
        <v>46</v>
      </c>
      <c r="C57" s="64">
        <f t="shared" si="5"/>
        <v>68978.122344412375</v>
      </c>
      <c r="D57" s="65">
        <f t="shared" si="5"/>
        <v>71243.294240791278</v>
      </c>
      <c r="E57" s="64">
        <f t="shared" si="5"/>
        <v>79120.767365743261</v>
      </c>
      <c r="F57" s="84">
        <f t="shared" si="5"/>
        <v>92859.349819783674</v>
      </c>
      <c r="G57" s="81">
        <f t="shared" si="5"/>
        <v>98160.567397843188</v>
      </c>
      <c r="H57" s="81">
        <f t="shared" si="5"/>
        <v>102684.6124991074</v>
      </c>
      <c r="I57" s="81">
        <f t="shared" si="5"/>
        <v>116872.27950861283</v>
      </c>
      <c r="J57" s="76">
        <f>I57*100/I$58</f>
        <v>40.655913444120621</v>
      </c>
      <c r="U57" s="83"/>
      <c r="V57" s="83"/>
      <c r="X57" s="82"/>
      <c r="Y57" s="82"/>
    </row>
    <row r="58" spans="1:25" x14ac:dyDescent="0.2">
      <c r="A58" s="132"/>
      <c r="B58" s="132" t="s">
        <v>47</v>
      </c>
      <c r="C58" s="133">
        <f t="shared" si="5"/>
        <v>179682.63687059775</v>
      </c>
      <c r="D58" s="134">
        <f t="shared" si="5"/>
        <v>169810.55250168557</v>
      </c>
      <c r="E58" s="133">
        <f t="shared" si="5"/>
        <v>187718.31087843727</v>
      </c>
      <c r="F58" s="144">
        <f t="shared" si="5"/>
        <v>221310.32851418178</v>
      </c>
      <c r="G58" s="145">
        <f t="shared" si="5"/>
        <v>232076.19253779348</v>
      </c>
      <c r="H58" s="145">
        <f t="shared" si="5"/>
        <v>245760.4291381262</v>
      </c>
      <c r="I58" s="145">
        <f t="shared" si="5"/>
        <v>287466.86424656899</v>
      </c>
      <c r="J58" s="76"/>
    </row>
    <row r="59" spans="1:25" x14ac:dyDescent="0.2">
      <c r="F59" s="110"/>
      <c r="G59" s="110"/>
      <c r="H59" s="110"/>
    </row>
    <row r="60" spans="1:25" x14ac:dyDescent="0.2">
      <c r="F60" s="66"/>
      <c r="G60" s="66"/>
      <c r="H60" s="66"/>
    </row>
    <row r="61" spans="1:25" x14ac:dyDescent="0.2">
      <c r="F61" s="66"/>
      <c r="G61" s="66"/>
      <c r="H61" s="66"/>
    </row>
    <row r="69" spans="1:36" customFormat="1" x14ac:dyDescent="0.2">
      <c r="A69" s="184"/>
      <c r="B69" s="185">
        <f>B1</f>
        <v>2003</v>
      </c>
      <c r="C69" s="185">
        <f>H1</f>
        <v>2005</v>
      </c>
      <c r="D69" s="185">
        <f>N1</f>
        <v>2007</v>
      </c>
      <c r="E69" s="185">
        <f>T1</f>
        <v>2009</v>
      </c>
      <c r="F69" s="185">
        <v>2011</v>
      </c>
      <c r="G69" s="185">
        <v>2013</v>
      </c>
      <c r="H69" s="152" t="s">
        <v>64</v>
      </c>
      <c r="I69" s="152">
        <v>2019</v>
      </c>
      <c r="S69" s="107"/>
      <c r="Z69" s="1"/>
      <c r="AA69" s="1"/>
      <c r="AB69" s="1"/>
      <c r="AC69" s="1"/>
      <c r="AD69" s="1"/>
      <c r="AF69" s="1"/>
      <c r="AG69" s="1"/>
      <c r="AH69" s="1"/>
      <c r="AI69" s="1"/>
      <c r="AJ69" s="1"/>
    </row>
    <row r="70" spans="1:36" customFormat="1" x14ac:dyDescent="0.2">
      <c r="A70" s="57" t="str">
        <f t="shared" ref="A70:A98" si="6">A4</f>
        <v>Prenatal</v>
      </c>
      <c r="B70" s="58">
        <f t="shared" ref="B70:B98" si="7">F4</f>
        <v>2517.3772277855787</v>
      </c>
      <c r="C70" s="58">
        <f t="shared" ref="C70:C98" si="8">L4</f>
        <v>2485.6811448888648</v>
      </c>
      <c r="D70" s="58">
        <f t="shared" ref="D70:D98" si="9">R4</f>
        <v>2770.1161931627075</v>
      </c>
      <c r="E70" s="58">
        <f t="shared" ref="E70:E98" si="10">X4</f>
        <v>3215.7899599501047</v>
      </c>
      <c r="F70" s="58">
        <f t="shared" ref="F70:F98" si="11">AD4</f>
        <v>3221.1115241260673</v>
      </c>
      <c r="G70" s="58">
        <f t="shared" ref="G70:G98" si="12">AJ4</f>
        <v>3529.9024981459306</v>
      </c>
      <c r="H70" s="147">
        <f>AP4</f>
        <v>3422.8671088905317</v>
      </c>
      <c r="I70" s="147">
        <f t="shared" ref="I70:I98" si="13">AV4</f>
        <v>4138.0649854100493</v>
      </c>
      <c r="S70" s="107"/>
      <c r="Z70" s="1"/>
      <c r="AA70" s="1"/>
      <c r="AB70" s="1"/>
      <c r="AC70" s="1"/>
      <c r="AD70" s="1"/>
      <c r="AF70" s="1"/>
      <c r="AG70" s="1"/>
      <c r="AH70" s="1"/>
      <c r="AI70" s="1"/>
      <c r="AJ70" s="1"/>
    </row>
    <row r="71" spans="1:36" customFormat="1" x14ac:dyDescent="0.2">
      <c r="A71" s="2">
        <f t="shared" si="6"/>
        <v>0</v>
      </c>
      <c r="B71" s="108">
        <f t="shared" si="7"/>
        <v>8580.4332925933322</v>
      </c>
      <c r="C71" s="108">
        <f t="shared" si="8"/>
        <v>5937.9773174253769</v>
      </c>
      <c r="D71" s="108">
        <f t="shared" si="9"/>
        <v>6452.3240122138504</v>
      </c>
      <c r="E71" s="108">
        <f t="shared" si="10"/>
        <v>7476.8437605040608</v>
      </c>
      <c r="F71" s="108">
        <f t="shared" si="11"/>
        <v>7483.8045262627375</v>
      </c>
      <c r="G71" s="108">
        <f t="shared" si="12"/>
        <v>8199.4094939923198</v>
      </c>
      <c r="H71" s="146">
        <f t="shared" ref="H71:H98" si="14">AP5</f>
        <v>8964.1487458034844</v>
      </c>
      <c r="I71" s="146">
        <f t="shared" si="13"/>
        <v>8834.3108013887577</v>
      </c>
      <c r="S71" s="107"/>
      <c r="Z71" s="1"/>
      <c r="AA71" s="1"/>
      <c r="AB71" s="1"/>
      <c r="AC71" s="1"/>
      <c r="AD71" s="1"/>
      <c r="AF71" s="1"/>
      <c r="AG71" s="1"/>
      <c r="AH71" s="1"/>
      <c r="AI71" s="1"/>
      <c r="AJ71" s="1"/>
    </row>
    <row r="72" spans="1:36" customFormat="1" x14ac:dyDescent="0.2">
      <c r="A72" s="57">
        <f t="shared" si="6"/>
        <v>1</v>
      </c>
      <c r="B72" s="58">
        <f t="shared" si="7"/>
        <v>4755.4611638751303</v>
      </c>
      <c r="C72" s="58">
        <f t="shared" si="8"/>
        <v>3649.4119776124726</v>
      </c>
      <c r="D72" s="58">
        <f t="shared" si="9"/>
        <v>3880.4642296520833</v>
      </c>
      <c r="E72" s="58">
        <f t="shared" si="10"/>
        <v>4523.220836895016</v>
      </c>
      <c r="F72" s="58">
        <f t="shared" si="11"/>
        <v>4508.4531566119185</v>
      </c>
      <c r="G72" s="58">
        <f t="shared" si="12"/>
        <v>4958.2947645283248</v>
      </c>
      <c r="H72" s="147">
        <f t="shared" si="14"/>
        <v>5805.9349050945102</v>
      </c>
      <c r="I72" s="147">
        <f t="shared" si="13"/>
        <v>6083.9854067888318</v>
      </c>
      <c r="S72" s="107"/>
      <c r="Z72" s="1"/>
      <c r="AA72" s="1"/>
      <c r="AB72" s="1"/>
      <c r="AC72" s="1"/>
      <c r="AD72" s="1"/>
      <c r="AF72" s="1"/>
      <c r="AG72" s="1"/>
      <c r="AH72" s="1"/>
      <c r="AI72" s="1"/>
      <c r="AJ72" s="1"/>
    </row>
    <row r="73" spans="1:36" customFormat="1" x14ac:dyDescent="0.2">
      <c r="A73" s="2">
        <f t="shared" si="6"/>
        <v>2</v>
      </c>
      <c r="B73" s="108">
        <f t="shared" si="7"/>
        <v>3670.3363575023918</v>
      </c>
      <c r="C73" s="108">
        <f t="shared" si="8"/>
        <v>3773.654277973053</v>
      </c>
      <c r="D73" s="108">
        <f t="shared" si="9"/>
        <v>4041.9332089919144</v>
      </c>
      <c r="E73" s="108">
        <f t="shared" si="10"/>
        <v>4749.9182736506336</v>
      </c>
      <c r="F73" s="108">
        <f t="shared" si="11"/>
        <v>4765.485730549156</v>
      </c>
      <c r="G73" s="108">
        <f t="shared" si="12"/>
        <v>5259.7877831357337</v>
      </c>
      <c r="H73" s="146">
        <f t="shared" si="14"/>
        <v>6114.8584193934194</v>
      </c>
      <c r="I73" s="146">
        <f t="shared" si="13"/>
        <v>8934.8175192692051</v>
      </c>
      <c r="S73" s="107"/>
      <c r="Z73" s="1"/>
      <c r="AA73" s="1"/>
      <c r="AB73" s="1"/>
      <c r="AC73" s="1"/>
      <c r="AD73" s="1"/>
      <c r="AF73" s="1"/>
      <c r="AG73" s="1"/>
      <c r="AH73" s="1"/>
      <c r="AI73" s="1"/>
      <c r="AJ73" s="1"/>
    </row>
    <row r="74" spans="1:36" customFormat="1" x14ac:dyDescent="0.2">
      <c r="A74" s="57">
        <f t="shared" si="6"/>
        <v>3</v>
      </c>
      <c r="B74" s="58">
        <f t="shared" si="7"/>
        <v>7483.5605862236434</v>
      </c>
      <c r="C74" s="58">
        <f t="shared" si="8"/>
        <v>5522.2044479365049</v>
      </c>
      <c r="D74" s="58">
        <f t="shared" si="9"/>
        <v>6077.1461687897236</v>
      </c>
      <c r="E74" s="58">
        <f t="shared" si="10"/>
        <v>7521.4938886999407</v>
      </c>
      <c r="F74" s="58">
        <f t="shared" si="11"/>
        <v>8129.8865308234681</v>
      </c>
      <c r="G74" s="58">
        <f t="shared" si="12"/>
        <v>9765.6646313064866</v>
      </c>
      <c r="H74" s="147">
        <f t="shared" si="14"/>
        <v>10756.758508278568</v>
      </c>
      <c r="I74" s="147">
        <f t="shared" si="13"/>
        <v>12618.985503287649</v>
      </c>
      <c r="S74" s="107"/>
      <c r="Z74" s="1"/>
      <c r="AA74" s="1"/>
      <c r="AB74" s="1"/>
      <c r="AC74" s="1"/>
      <c r="AD74" s="1"/>
      <c r="AF74" s="1"/>
      <c r="AG74" s="1"/>
      <c r="AH74" s="1"/>
      <c r="AI74" s="1"/>
      <c r="AJ74" s="1"/>
    </row>
    <row r="75" spans="1:36" customFormat="1" x14ac:dyDescent="0.2">
      <c r="A75" s="2">
        <f t="shared" si="6"/>
        <v>4</v>
      </c>
      <c r="B75" s="108">
        <f t="shared" si="7"/>
        <v>11022.454225389358</v>
      </c>
      <c r="C75" s="108">
        <f t="shared" si="8"/>
        <v>7178.1342205777146</v>
      </c>
      <c r="D75" s="108">
        <f t="shared" si="9"/>
        <v>7981.2017870325426</v>
      </c>
      <c r="E75" s="108">
        <f t="shared" si="10"/>
        <v>10139.039425612511</v>
      </c>
      <c r="F75" s="108">
        <f t="shared" si="11"/>
        <v>10632.638311840521</v>
      </c>
      <c r="G75" s="108">
        <f t="shared" si="12"/>
        <v>12289.755394226377</v>
      </c>
      <c r="H75" s="146">
        <f t="shared" si="14"/>
        <v>13342.739203285479</v>
      </c>
      <c r="I75" s="146">
        <f t="shared" si="13"/>
        <v>14244.003596763747</v>
      </c>
      <c r="S75" s="107"/>
      <c r="Z75" s="1"/>
      <c r="AA75" s="1"/>
      <c r="AB75" s="1"/>
      <c r="AC75" s="1"/>
      <c r="AD75" s="1"/>
      <c r="AF75" s="1"/>
      <c r="AG75" s="1"/>
      <c r="AH75" s="1"/>
      <c r="AI75" s="1"/>
      <c r="AJ75" s="1"/>
    </row>
    <row r="76" spans="1:36" customFormat="1" x14ac:dyDescent="0.2">
      <c r="A76" s="57">
        <f t="shared" si="6"/>
        <v>5</v>
      </c>
      <c r="B76" s="58">
        <f t="shared" si="7"/>
        <v>12047.882307462667</v>
      </c>
      <c r="C76" s="58">
        <f t="shared" si="8"/>
        <v>7645.2039178432169</v>
      </c>
      <c r="D76" s="58">
        <f t="shared" si="9"/>
        <v>8524.3716018072828</v>
      </c>
      <c r="E76" s="58">
        <f t="shared" si="10"/>
        <v>10888.198919081839</v>
      </c>
      <c r="F76" s="58">
        <f t="shared" si="11"/>
        <v>11331.058386327468</v>
      </c>
      <c r="G76" s="58">
        <f t="shared" si="12"/>
        <v>12673.047004528979</v>
      </c>
      <c r="H76" s="147">
        <f t="shared" si="14"/>
        <v>13731.92963638053</v>
      </c>
      <c r="I76" s="147">
        <f t="shared" si="13"/>
        <v>14649.965411779869</v>
      </c>
      <c r="S76" s="107"/>
      <c r="Z76" s="1"/>
      <c r="AA76" s="1"/>
      <c r="AB76" s="1"/>
      <c r="AC76" s="1"/>
      <c r="AD76" s="1"/>
      <c r="AF76" s="1"/>
      <c r="AG76" s="1"/>
      <c r="AH76" s="1"/>
      <c r="AI76" s="1"/>
      <c r="AJ76" s="1"/>
    </row>
    <row r="77" spans="1:36" customFormat="1" x14ac:dyDescent="0.2">
      <c r="A77" s="2">
        <f t="shared" si="6"/>
        <v>6</v>
      </c>
      <c r="B77" s="108">
        <f t="shared" si="7"/>
        <v>9309.0739362365821</v>
      </c>
      <c r="C77" s="108">
        <f t="shared" si="8"/>
        <v>7725.9832849779577</v>
      </c>
      <c r="D77" s="108">
        <f t="shared" si="9"/>
        <v>8775.22492861313</v>
      </c>
      <c r="E77" s="108">
        <f t="shared" si="10"/>
        <v>10005.590820788091</v>
      </c>
      <c r="F77" s="108">
        <f t="shared" si="11"/>
        <v>10220.304700485549</v>
      </c>
      <c r="G77" s="108">
        <f t="shared" si="12"/>
        <v>10646.107855284215</v>
      </c>
      <c r="H77" s="146">
        <f t="shared" si="14"/>
        <v>11836.610155873866</v>
      </c>
      <c r="I77" s="146">
        <f t="shared" si="13"/>
        <v>12512.051511014401</v>
      </c>
      <c r="S77" s="107"/>
      <c r="Z77" s="1"/>
      <c r="AA77" s="1"/>
      <c r="AB77" s="1"/>
      <c r="AC77" s="1"/>
      <c r="AD77" s="1"/>
      <c r="AF77" s="1"/>
      <c r="AG77" s="1"/>
      <c r="AH77" s="1"/>
      <c r="AI77" s="1"/>
      <c r="AJ77" s="1"/>
    </row>
    <row r="78" spans="1:36" customFormat="1" x14ac:dyDescent="0.2">
      <c r="A78" s="57">
        <f t="shared" si="6"/>
        <v>7</v>
      </c>
      <c r="B78" s="58">
        <f t="shared" si="7"/>
        <v>10368.516628689496</v>
      </c>
      <c r="C78" s="58">
        <f t="shared" si="8"/>
        <v>10958.066042558887</v>
      </c>
      <c r="D78" s="58">
        <f t="shared" si="9"/>
        <v>11940.808975134667</v>
      </c>
      <c r="E78" s="58">
        <f t="shared" si="10"/>
        <v>13822.880752103603</v>
      </c>
      <c r="F78" s="58">
        <f t="shared" si="11"/>
        <v>14431.962508162682</v>
      </c>
      <c r="G78" s="58">
        <f t="shared" si="12"/>
        <v>14943.032944152787</v>
      </c>
      <c r="H78" s="147">
        <f t="shared" si="14"/>
        <v>16206.266925275537</v>
      </c>
      <c r="I78" s="147">
        <f t="shared" si="13"/>
        <v>17709.496456411158</v>
      </c>
      <c r="S78" s="107"/>
      <c r="Z78" s="1"/>
      <c r="AA78" s="1"/>
      <c r="AB78" s="1"/>
      <c r="AC78" s="1"/>
      <c r="AD78" s="1"/>
      <c r="AF78" s="1"/>
      <c r="AG78" s="1"/>
      <c r="AH78" s="1"/>
      <c r="AI78" s="1"/>
      <c r="AJ78" s="1"/>
    </row>
    <row r="79" spans="1:36" customFormat="1" x14ac:dyDescent="0.2">
      <c r="A79" s="2">
        <f t="shared" si="6"/>
        <v>8</v>
      </c>
      <c r="B79" s="108">
        <f t="shared" si="7"/>
        <v>10321.791936581683</v>
      </c>
      <c r="C79" s="108">
        <f t="shared" si="8"/>
        <v>11034.226734137137</v>
      </c>
      <c r="D79" s="108">
        <f t="shared" si="9"/>
        <v>12059.956763908955</v>
      </c>
      <c r="E79" s="108">
        <f t="shared" si="10"/>
        <v>13974.810414781692</v>
      </c>
      <c r="F79" s="108">
        <f t="shared" si="11"/>
        <v>14634.244509457869</v>
      </c>
      <c r="G79" s="108">
        <f t="shared" si="12"/>
        <v>15161.038105994128</v>
      </c>
      <c r="H79" s="146">
        <f t="shared" si="14"/>
        <v>16657.385085349171</v>
      </c>
      <c r="I79" s="146">
        <f t="shared" si="13"/>
        <v>17992.692477784567</v>
      </c>
      <c r="S79" s="107"/>
      <c r="Z79" s="1"/>
      <c r="AA79" s="1"/>
      <c r="AB79" s="1"/>
      <c r="AC79" s="1"/>
      <c r="AD79" s="1"/>
      <c r="AF79" s="1"/>
      <c r="AG79" s="1"/>
      <c r="AH79" s="1"/>
      <c r="AI79" s="1"/>
      <c r="AJ79" s="1"/>
    </row>
    <row r="80" spans="1:36" customFormat="1" x14ac:dyDescent="0.2">
      <c r="A80" s="57">
        <f t="shared" si="6"/>
        <v>9</v>
      </c>
      <c r="B80" s="58">
        <f t="shared" si="7"/>
        <v>10276.558722326623</v>
      </c>
      <c r="C80" s="58">
        <f t="shared" si="8"/>
        <v>11025.778819988502</v>
      </c>
      <c r="D80" s="58">
        <f t="shared" si="9"/>
        <v>12065.015928651552</v>
      </c>
      <c r="E80" s="58">
        <f t="shared" si="10"/>
        <v>14000.335030166068</v>
      </c>
      <c r="F80" s="58">
        <f t="shared" si="11"/>
        <v>14625.037749718858</v>
      </c>
      <c r="G80" s="58">
        <f t="shared" si="12"/>
        <v>15155.778092050026</v>
      </c>
      <c r="H80" s="147">
        <f t="shared" si="14"/>
        <v>16646.596154132123</v>
      </c>
      <c r="I80" s="147">
        <f t="shared" si="13"/>
        <v>17990.765617089022</v>
      </c>
      <c r="S80" s="107"/>
      <c r="Z80" s="1"/>
      <c r="AA80" s="1"/>
      <c r="AB80" s="1"/>
      <c r="AC80" s="1"/>
      <c r="AD80" s="1"/>
      <c r="AF80" s="1"/>
      <c r="AG80" s="1"/>
      <c r="AH80" s="1"/>
      <c r="AI80" s="1"/>
      <c r="AJ80" s="1"/>
    </row>
    <row r="81" spans="1:36" customFormat="1" x14ac:dyDescent="0.2">
      <c r="A81" s="2">
        <f t="shared" si="6"/>
        <v>10</v>
      </c>
      <c r="B81" s="108">
        <f t="shared" si="7"/>
        <v>11133.444206721941</v>
      </c>
      <c r="C81" s="108">
        <f t="shared" si="8"/>
        <v>11854.519731752604</v>
      </c>
      <c r="D81" s="108">
        <f t="shared" si="9"/>
        <v>13115.512002658608</v>
      </c>
      <c r="E81" s="108">
        <f t="shared" si="10"/>
        <v>15313.155154148571</v>
      </c>
      <c r="F81" s="108">
        <f t="shared" si="11"/>
        <v>16120.586574555091</v>
      </c>
      <c r="G81" s="108">
        <f t="shared" si="12"/>
        <v>16597.643641362487</v>
      </c>
      <c r="H81" s="146">
        <f t="shared" si="14"/>
        <v>18498.534607040088</v>
      </c>
      <c r="I81" s="146">
        <f t="shared" si="13"/>
        <v>19183.65651485663</v>
      </c>
      <c r="S81" s="107"/>
      <c r="Z81" s="1"/>
      <c r="AA81" s="1"/>
      <c r="AB81" s="1"/>
      <c r="AC81" s="1"/>
      <c r="AD81" s="1"/>
      <c r="AF81" s="1"/>
      <c r="AG81" s="1"/>
      <c r="AH81" s="1"/>
      <c r="AI81" s="1"/>
      <c r="AJ81" s="1"/>
    </row>
    <row r="82" spans="1:36" customFormat="1" x14ac:dyDescent="0.2">
      <c r="A82" s="57">
        <f t="shared" si="6"/>
        <v>11</v>
      </c>
      <c r="B82" s="58">
        <f t="shared" si="7"/>
        <v>11735.001162582517</v>
      </c>
      <c r="C82" s="58">
        <f t="shared" si="8"/>
        <v>12262.097488110872</v>
      </c>
      <c r="D82" s="58">
        <f t="shared" si="9"/>
        <v>13683.583905239691</v>
      </c>
      <c r="E82" s="58">
        <f t="shared" si="10"/>
        <v>16035.491417966035</v>
      </c>
      <c r="F82" s="58">
        <f t="shared" si="11"/>
        <v>17032.162455154972</v>
      </c>
      <c r="G82" s="58">
        <f t="shared" si="12"/>
        <v>17426.25692845694</v>
      </c>
      <c r="H82" s="147">
        <f t="shared" si="14"/>
        <v>19179.973305981959</v>
      </c>
      <c r="I82" s="147">
        <f t="shared" si="13"/>
        <v>19839.853921522266</v>
      </c>
      <c r="S82" s="107"/>
      <c r="Z82" s="1"/>
      <c r="AA82" s="1"/>
      <c r="AB82" s="1"/>
      <c r="AC82" s="1"/>
      <c r="AD82" s="1"/>
      <c r="AF82" s="1"/>
      <c r="AG82" s="1"/>
      <c r="AH82" s="1"/>
      <c r="AI82" s="1"/>
      <c r="AJ82" s="1"/>
    </row>
    <row r="83" spans="1:36" customFormat="1" x14ac:dyDescent="0.2">
      <c r="A83" s="2">
        <f t="shared" si="6"/>
        <v>12</v>
      </c>
      <c r="B83" s="108">
        <f t="shared" si="7"/>
        <v>11838.873609889157</v>
      </c>
      <c r="C83" s="108">
        <f t="shared" si="8"/>
        <v>12320.93739483653</v>
      </c>
      <c r="D83" s="108">
        <f t="shared" si="9"/>
        <v>13753.020689869667</v>
      </c>
      <c r="E83" s="108">
        <f t="shared" si="10"/>
        <v>16114.138011395346</v>
      </c>
      <c r="F83" s="108">
        <f t="shared" si="11"/>
        <v>17116.918707876212</v>
      </c>
      <c r="G83" s="108">
        <f t="shared" si="12"/>
        <v>17515.843233148873</v>
      </c>
      <c r="H83" s="146">
        <f t="shared" si="14"/>
        <v>19474.816460469126</v>
      </c>
      <c r="I83" s="146">
        <f t="shared" si="13"/>
        <v>19926.390570822034</v>
      </c>
      <c r="S83" s="107"/>
      <c r="Z83" s="1"/>
      <c r="AA83" s="1"/>
      <c r="AB83" s="1"/>
      <c r="AC83" s="1"/>
      <c r="AD83" s="1"/>
      <c r="AF83" s="1"/>
      <c r="AG83" s="1"/>
      <c r="AH83" s="1"/>
      <c r="AI83" s="1"/>
      <c r="AJ83" s="1"/>
    </row>
    <row r="84" spans="1:36" customFormat="1" x14ac:dyDescent="0.2">
      <c r="A84" s="57">
        <f t="shared" si="6"/>
        <v>13</v>
      </c>
      <c r="B84" s="58">
        <f t="shared" si="7"/>
        <v>11832.704560749342</v>
      </c>
      <c r="C84" s="58">
        <f t="shared" si="8"/>
        <v>12314.318834312355</v>
      </c>
      <c r="D84" s="58">
        <f t="shared" si="9"/>
        <v>13753.586971268409</v>
      </c>
      <c r="E84" s="58">
        <f t="shared" si="10"/>
        <v>16127.463545924975</v>
      </c>
      <c r="F84" s="58">
        <f t="shared" si="11"/>
        <v>17123.675218054555</v>
      </c>
      <c r="G84" s="58">
        <f t="shared" si="12"/>
        <v>17520.784117750827</v>
      </c>
      <c r="H84" s="147">
        <f t="shared" si="14"/>
        <v>18870.513918992103</v>
      </c>
      <c r="I84" s="147">
        <f t="shared" si="13"/>
        <v>19929.184909700965</v>
      </c>
      <c r="S84" s="107"/>
      <c r="Z84" s="1"/>
      <c r="AA84" s="1"/>
      <c r="AB84" s="1"/>
      <c r="AC84" s="1"/>
      <c r="AD84" s="1"/>
      <c r="AF84" s="1"/>
      <c r="AG84" s="1"/>
      <c r="AH84" s="1"/>
      <c r="AI84" s="1"/>
      <c r="AJ84" s="1"/>
    </row>
    <row r="85" spans="1:36" customFormat="1" x14ac:dyDescent="0.2">
      <c r="A85" s="2">
        <f t="shared" si="6"/>
        <v>14</v>
      </c>
      <c r="B85" s="108">
        <f t="shared" si="7"/>
        <v>11852.375842762194</v>
      </c>
      <c r="C85" s="108">
        <f t="shared" si="8"/>
        <v>12317.802138316823</v>
      </c>
      <c r="D85" s="108">
        <f t="shared" si="9"/>
        <v>13732.118709508948</v>
      </c>
      <c r="E85" s="108">
        <f t="shared" si="10"/>
        <v>16116.901845683595</v>
      </c>
      <c r="F85" s="108">
        <f t="shared" si="11"/>
        <v>17098.728151256433</v>
      </c>
      <c r="G85" s="108">
        <f t="shared" si="12"/>
        <v>17510.519436233859</v>
      </c>
      <c r="H85" s="146">
        <f t="shared" si="14"/>
        <v>19106.345368592469</v>
      </c>
      <c r="I85" s="146">
        <f t="shared" si="13"/>
        <v>19935.538995816896</v>
      </c>
      <c r="S85" s="107"/>
      <c r="Z85" s="1"/>
      <c r="AA85" s="1"/>
      <c r="AB85" s="1"/>
      <c r="AC85" s="1"/>
      <c r="AD85" s="1"/>
      <c r="AF85" s="1"/>
      <c r="AG85" s="1"/>
      <c r="AH85" s="1"/>
      <c r="AI85" s="1"/>
      <c r="AJ85" s="1"/>
    </row>
    <row r="86" spans="1:36" customFormat="1" x14ac:dyDescent="0.2">
      <c r="A86" s="57">
        <f t="shared" si="6"/>
        <v>15</v>
      </c>
      <c r="B86" s="58">
        <f t="shared" si="7"/>
        <v>11432.576243257039</v>
      </c>
      <c r="C86" s="58">
        <f t="shared" si="8"/>
        <v>12122.151104182723</v>
      </c>
      <c r="D86" s="58">
        <f t="shared" si="9"/>
        <v>13319.708705499479</v>
      </c>
      <c r="E86" s="58">
        <f t="shared" si="10"/>
        <v>15585.52658877115</v>
      </c>
      <c r="F86" s="58">
        <f t="shared" si="11"/>
        <v>16543.45222827766</v>
      </c>
      <c r="G86" s="58">
        <f t="shared" si="12"/>
        <v>16987.45259682136</v>
      </c>
      <c r="H86" s="147">
        <f t="shared" si="14"/>
        <v>18335.095308719166</v>
      </c>
      <c r="I86" s="147">
        <f t="shared" si="13"/>
        <v>19317.161816774893</v>
      </c>
      <c r="S86" s="107"/>
      <c r="Z86" s="1"/>
      <c r="AA86" s="1"/>
      <c r="AB86" s="1"/>
      <c r="AC86" s="1"/>
      <c r="AD86" s="1"/>
      <c r="AF86" s="1"/>
      <c r="AG86" s="1"/>
      <c r="AH86" s="1"/>
      <c r="AI86" s="1"/>
      <c r="AJ86" s="1"/>
    </row>
    <row r="87" spans="1:36" customFormat="1" x14ac:dyDescent="0.2">
      <c r="A87" s="2">
        <f t="shared" si="6"/>
        <v>16</v>
      </c>
      <c r="B87" s="108">
        <f t="shared" si="7"/>
        <v>11112.067378941389</v>
      </c>
      <c r="C87" s="108">
        <f t="shared" si="8"/>
        <v>11658.760153479394</v>
      </c>
      <c r="D87" s="108">
        <f t="shared" si="9"/>
        <v>12965.325284581428</v>
      </c>
      <c r="E87" s="108">
        <f t="shared" si="10"/>
        <v>15202.792329521224</v>
      </c>
      <c r="F87" s="108">
        <f t="shared" si="11"/>
        <v>15996.884827428556</v>
      </c>
      <c r="G87" s="108">
        <f t="shared" si="12"/>
        <v>16496.917969825659</v>
      </c>
      <c r="H87" s="146">
        <f t="shared" si="14"/>
        <v>18107.247057369656</v>
      </c>
      <c r="I87" s="146">
        <f t="shared" si="13"/>
        <v>18652.138257239611</v>
      </c>
      <c r="S87" s="107"/>
      <c r="Z87" s="1"/>
      <c r="AA87" s="1"/>
      <c r="AB87" s="1"/>
      <c r="AC87" s="1"/>
      <c r="AD87" s="1"/>
      <c r="AF87" s="1"/>
      <c r="AG87" s="1"/>
      <c r="AH87" s="1"/>
      <c r="AI87" s="1"/>
      <c r="AJ87" s="1"/>
    </row>
    <row r="88" spans="1:36" customFormat="1" x14ac:dyDescent="0.2">
      <c r="A88" s="57">
        <f t="shared" si="6"/>
        <v>17</v>
      </c>
      <c r="B88" s="58">
        <f t="shared" si="7"/>
        <v>10909.52470881326</v>
      </c>
      <c r="C88" s="58">
        <f t="shared" si="8"/>
        <v>10509.324615663458</v>
      </c>
      <c r="D88" s="58">
        <f t="shared" si="9"/>
        <v>11597.007005015326</v>
      </c>
      <c r="E88" s="58">
        <f t="shared" si="10"/>
        <v>13712.527498487398</v>
      </c>
      <c r="F88" s="58">
        <f t="shared" si="11"/>
        <v>14280.90826494977</v>
      </c>
      <c r="G88" s="58">
        <f t="shared" si="12"/>
        <v>16653.095145326824</v>
      </c>
      <c r="H88" s="147">
        <f t="shared" si="14"/>
        <v>18414.252958261317</v>
      </c>
      <c r="I88" s="147">
        <f t="shared" si="13"/>
        <v>19111.864958258437</v>
      </c>
      <c r="S88" s="107"/>
      <c r="Z88" s="1"/>
      <c r="AA88" s="1"/>
      <c r="AB88" s="1"/>
      <c r="AC88" s="1"/>
      <c r="AD88" s="1"/>
      <c r="AF88" s="1"/>
      <c r="AG88" s="1"/>
      <c r="AH88" s="1"/>
      <c r="AI88" s="1"/>
      <c r="AJ88" s="1"/>
    </row>
    <row r="89" spans="1:36" customFormat="1" x14ac:dyDescent="0.2">
      <c r="A89" s="2">
        <f t="shared" si="6"/>
        <v>18</v>
      </c>
      <c r="B89" s="108">
        <f t="shared" si="7"/>
        <v>9496.428081000864</v>
      </c>
      <c r="C89" s="108">
        <f t="shared" si="8"/>
        <v>8584.3957129788687</v>
      </c>
      <c r="D89" s="108">
        <f t="shared" si="9"/>
        <v>9445.7090166637972</v>
      </c>
      <c r="E89" s="108">
        <f t="shared" si="10"/>
        <v>11114.714188527567</v>
      </c>
      <c r="F89" s="108">
        <f t="shared" si="11"/>
        <v>11429.408759096634</v>
      </c>
      <c r="G89" s="108">
        <f t="shared" si="12"/>
        <v>15306.698987617914</v>
      </c>
      <c r="H89" s="146">
        <f t="shared" si="14"/>
        <v>17126.000348928621</v>
      </c>
      <c r="I89" s="146">
        <f t="shared" si="13"/>
        <v>18032.948760230101</v>
      </c>
      <c r="S89" s="107"/>
      <c r="Z89" s="1"/>
      <c r="AA89" s="1"/>
      <c r="AB89" s="1"/>
      <c r="AC89" s="1"/>
      <c r="AD89" s="1"/>
      <c r="AF89" s="1"/>
      <c r="AG89" s="1"/>
      <c r="AH89" s="1"/>
      <c r="AI89" s="1"/>
      <c r="AJ89" s="1"/>
    </row>
    <row r="90" spans="1:36" customFormat="1" x14ac:dyDescent="0.2">
      <c r="A90" s="57">
        <f t="shared" si="6"/>
        <v>19</v>
      </c>
      <c r="B90" s="58">
        <f t="shared" si="7"/>
        <v>6284.1139737836866</v>
      </c>
      <c r="C90" s="58">
        <f t="shared" si="8"/>
        <v>5960.5588761574509</v>
      </c>
      <c r="D90" s="58">
        <f t="shared" si="9"/>
        <v>6654.3746082791804</v>
      </c>
      <c r="E90" s="58">
        <f t="shared" si="10"/>
        <v>7580.3898894977738</v>
      </c>
      <c r="F90" s="58">
        <f t="shared" si="11"/>
        <v>7896.4477903405941</v>
      </c>
      <c r="G90" s="58">
        <f t="shared" si="12"/>
        <v>10309.090510838178</v>
      </c>
      <c r="H90" s="147">
        <f t="shared" si="14"/>
        <v>8599.1613698051315</v>
      </c>
      <c r="I90" s="147">
        <f t="shared" si="13"/>
        <v>12987.559159526789</v>
      </c>
      <c r="S90" s="107"/>
      <c r="Z90" s="1"/>
      <c r="AA90" s="1"/>
      <c r="AB90" s="1"/>
      <c r="AC90" s="1"/>
      <c r="AD90" s="1"/>
      <c r="AF90" s="1"/>
      <c r="AG90" s="1"/>
      <c r="AH90" s="1"/>
      <c r="AI90" s="1"/>
      <c r="AJ90" s="1"/>
    </row>
    <row r="91" spans="1:36" customFormat="1" x14ac:dyDescent="0.2">
      <c r="A91" s="2">
        <f t="shared" si="6"/>
        <v>20</v>
      </c>
      <c r="B91" s="108">
        <f t="shared" si="7"/>
        <v>5220.4378611094162</v>
      </c>
      <c r="C91" s="108">
        <f t="shared" si="8"/>
        <v>5629.4549652159012</v>
      </c>
      <c r="D91" s="108">
        <f t="shared" si="9"/>
        <v>6344.7583882929066</v>
      </c>
      <c r="E91" s="108">
        <f t="shared" si="10"/>
        <v>6929.0789329893705</v>
      </c>
      <c r="F91" s="108">
        <f t="shared" si="11"/>
        <v>7225.5199136917272</v>
      </c>
      <c r="G91" s="108">
        <f t="shared" si="12"/>
        <v>8562.2206488296069</v>
      </c>
      <c r="H91" s="146">
        <f t="shared" si="14"/>
        <v>7094.3246974827252</v>
      </c>
      <c r="I91" s="146">
        <f t="shared" si="13"/>
        <v>10860.494005172353</v>
      </c>
      <c r="S91" s="107"/>
      <c r="Z91" s="1"/>
      <c r="AA91" s="1"/>
      <c r="AB91" s="1"/>
      <c r="AC91" s="1"/>
      <c r="AD91" s="1"/>
      <c r="AF91" s="1"/>
      <c r="AG91" s="1"/>
      <c r="AH91" s="1"/>
      <c r="AI91" s="1"/>
      <c r="AJ91" s="1"/>
    </row>
    <row r="92" spans="1:36" customFormat="1" x14ac:dyDescent="0.2">
      <c r="A92" s="57">
        <f t="shared" si="6"/>
        <v>21</v>
      </c>
      <c r="B92" s="58">
        <f t="shared" si="7"/>
        <v>4965.0369126540918</v>
      </c>
      <c r="C92" s="58">
        <f t="shared" si="8"/>
        <v>5716.4709854626863</v>
      </c>
      <c r="D92" s="58">
        <f t="shared" si="9"/>
        <v>6408.4169303402878</v>
      </c>
      <c r="E92" s="58">
        <f t="shared" si="10"/>
        <v>6735.2923318209123</v>
      </c>
      <c r="F92" s="58">
        <f t="shared" si="11"/>
        <v>6975.6916198960489</v>
      </c>
      <c r="G92" s="58">
        <f t="shared" si="12"/>
        <v>8070.2549137697397</v>
      </c>
      <c r="H92" s="147">
        <f t="shared" si="14"/>
        <v>6564.7900571186237</v>
      </c>
      <c r="I92" s="147">
        <f t="shared" si="13"/>
        <v>10173.808049071693</v>
      </c>
      <c r="S92" s="107"/>
      <c r="Z92" s="1"/>
      <c r="AA92" s="1"/>
      <c r="AB92" s="1"/>
      <c r="AC92" s="1"/>
      <c r="AD92" s="1"/>
      <c r="AF92" s="1"/>
      <c r="AG92" s="1"/>
      <c r="AH92" s="1"/>
      <c r="AI92" s="1"/>
      <c r="AJ92" s="1"/>
    </row>
    <row r="93" spans="1:36" customFormat="1" x14ac:dyDescent="0.2">
      <c r="A93" s="2">
        <f t="shared" si="6"/>
        <v>22</v>
      </c>
      <c r="B93" s="108">
        <f t="shared" si="7"/>
        <v>4626.6102177463226</v>
      </c>
      <c r="C93" s="108">
        <f t="shared" si="8"/>
        <v>5389.3231525799329</v>
      </c>
      <c r="D93" s="108">
        <f t="shared" si="9"/>
        <v>6143.0646015473358</v>
      </c>
      <c r="E93" s="108">
        <f t="shared" si="10"/>
        <v>6352.3381842781073</v>
      </c>
      <c r="F93" s="108">
        <f t="shared" si="11"/>
        <v>6540.7400302064725</v>
      </c>
      <c r="G93" s="108">
        <f t="shared" si="12"/>
        <v>7512.0421332890573</v>
      </c>
      <c r="H93" s="146">
        <f t="shared" si="14"/>
        <v>6022.9748761454712</v>
      </c>
      <c r="I93" s="146">
        <f t="shared" si="13"/>
        <v>9400.6368675844988</v>
      </c>
      <c r="S93" s="107"/>
      <c r="Z93" s="1"/>
      <c r="AA93" s="1"/>
      <c r="AB93" s="1"/>
      <c r="AC93" s="1"/>
      <c r="AD93" s="1"/>
      <c r="AF93" s="1"/>
      <c r="AG93" s="1"/>
      <c r="AH93" s="1"/>
      <c r="AI93" s="1"/>
      <c r="AJ93" s="1"/>
    </row>
    <row r="94" spans="1:36" customFormat="1" x14ac:dyDescent="0.2">
      <c r="A94" s="57">
        <f t="shared" si="6"/>
        <v>23</v>
      </c>
      <c r="B94" s="58">
        <f t="shared" si="7"/>
        <v>4232.3060160663381</v>
      </c>
      <c r="C94" s="58">
        <f t="shared" si="8"/>
        <v>4925.2698856925272</v>
      </c>
      <c r="D94" s="58">
        <f t="shared" si="9"/>
        <v>5590.5213736995956</v>
      </c>
      <c r="E94" s="58">
        <f t="shared" si="10"/>
        <v>5916.8270848429565</v>
      </c>
      <c r="F94" s="58">
        <f t="shared" si="11"/>
        <v>6036.3424857247537</v>
      </c>
      <c r="G94" s="58">
        <f t="shared" si="12"/>
        <v>6931.0888264179139</v>
      </c>
      <c r="H94" s="147">
        <f t="shared" si="14"/>
        <v>5662.3202633686597</v>
      </c>
      <c r="I94" s="147">
        <f t="shared" si="13"/>
        <v>8577.7550590944938</v>
      </c>
      <c r="S94" s="107"/>
      <c r="Z94" s="1"/>
      <c r="AA94" s="1"/>
      <c r="AB94" s="1"/>
      <c r="AC94" s="1"/>
      <c r="AD94" s="1"/>
      <c r="AF94" s="1"/>
      <c r="AG94" s="1"/>
      <c r="AH94" s="1"/>
      <c r="AI94" s="1"/>
      <c r="AJ94" s="1"/>
    </row>
    <row r="95" spans="1:36" customFormat="1" x14ac:dyDescent="0.2">
      <c r="A95" s="2">
        <f t="shared" si="6"/>
        <v>24</v>
      </c>
      <c r="B95" s="108">
        <f t="shared" si="7"/>
        <v>3825.258593930489</v>
      </c>
      <c r="C95" s="108">
        <f t="shared" si="8"/>
        <v>4476.0545543949611</v>
      </c>
      <c r="D95" s="108">
        <f t="shared" si="9"/>
        <v>4819.6261502548568</v>
      </c>
      <c r="E95" s="108">
        <f t="shared" si="10"/>
        <v>5271.0564021223872</v>
      </c>
      <c r="F95" s="108">
        <f t="shared" si="11"/>
        <v>5545.7660399124406</v>
      </c>
      <c r="G95" s="108">
        <f t="shared" si="12"/>
        <v>6343.7372199641777</v>
      </c>
      <c r="H95" s="146">
        <f t="shared" si="14"/>
        <v>5181.4880964936856</v>
      </c>
      <c r="I95" s="146">
        <f t="shared" si="13"/>
        <v>6219.4692631371054</v>
      </c>
      <c r="S95" s="107"/>
      <c r="Z95" s="1"/>
      <c r="AA95" s="1"/>
      <c r="AB95" s="1"/>
      <c r="AC95" s="1"/>
      <c r="AD95" s="1"/>
      <c r="AF95" s="1"/>
      <c r="AG95" s="1"/>
      <c r="AH95" s="1"/>
      <c r="AI95" s="1"/>
      <c r="AJ95" s="1"/>
    </row>
    <row r="96" spans="1:36" customFormat="1" x14ac:dyDescent="0.2">
      <c r="A96" s="57">
        <f t="shared" si="6"/>
        <v>25</v>
      </c>
      <c r="B96" s="58">
        <f t="shared" si="7"/>
        <v>3521.1533904859189</v>
      </c>
      <c r="C96" s="58">
        <f t="shared" si="8"/>
        <v>3777.9230009796202</v>
      </c>
      <c r="D96" s="58">
        <f t="shared" si="9"/>
        <v>3692.8669038217508</v>
      </c>
      <c r="E96" s="58">
        <f t="shared" si="10"/>
        <v>4221.6125685644565</v>
      </c>
      <c r="F96" s="58">
        <f t="shared" si="11"/>
        <v>4669.5057023984546</v>
      </c>
      <c r="G96" s="58">
        <f t="shared" si="12"/>
        <v>4162.6601284950584</v>
      </c>
      <c r="H96" s="147">
        <f t="shared" si="14"/>
        <v>4327.5168718629247</v>
      </c>
      <c r="I96" s="147">
        <f t="shared" si="13"/>
        <v>4978.1831446459846</v>
      </c>
      <c r="S96" s="107"/>
      <c r="Z96" s="1"/>
      <c r="AA96" s="1"/>
      <c r="AB96" s="1"/>
      <c r="AC96" s="1"/>
      <c r="AD96" s="1"/>
      <c r="AF96" s="1"/>
      <c r="AG96" s="1"/>
      <c r="AH96" s="1"/>
      <c r="AI96" s="1"/>
      <c r="AJ96" s="1"/>
    </row>
    <row r="97" spans="1:36" customFormat="1" x14ac:dyDescent="0.2">
      <c r="A97" s="2">
        <f t="shared" si="6"/>
        <v>26</v>
      </c>
      <c r="B97" s="108">
        <f t="shared" si="7"/>
        <v>2722.5932003422672</v>
      </c>
      <c r="C97" s="108">
        <f t="shared" si="8"/>
        <v>2943.5386571582926</v>
      </c>
      <c r="D97" s="108">
        <f t="shared" si="9"/>
        <v>2905.1751194645653</v>
      </c>
      <c r="E97" s="108">
        <f t="shared" si="10"/>
        <v>3566.5469233405224</v>
      </c>
      <c r="F97" s="108">
        <f t="shared" si="11"/>
        <v>3979.9382008730227</v>
      </c>
      <c r="G97" s="108">
        <f t="shared" si="12"/>
        <v>3537.3249610456883</v>
      </c>
      <c r="H97" s="146">
        <f t="shared" si="14"/>
        <v>3834.3143515498173</v>
      </c>
      <c r="I97" s="146">
        <f t="shared" si="13"/>
        <v>4179.9954688862017</v>
      </c>
      <c r="S97" s="107"/>
      <c r="Z97" s="1"/>
      <c r="AA97" s="1"/>
      <c r="AB97" s="1"/>
      <c r="AC97" s="1"/>
      <c r="AD97" s="1"/>
      <c r="AF97" s="1"/>
      <c r="AG97" s="1"/>
      <c r="AH97" s="1"/>
      <c r="AI97" s="1"/>
      <c r="AJ97" s="1"/>
    </row>
    <row r="98" spans="1:36" customFormat="1" x14ac:dyDescent="0.2">
      <c r="A98" s="57">
        <f t="shared" si="6"/>
        <v>27</v>
      </c>
      <c r="B98" s="58">
        <f t="shared" si="7"/>
        <v>1526.7911850599392</v>
      </c>
      <c r="C98" s="58">
        <f t="shared" si="8"/>
        <v>1647.6010092342021</v>
      </c>
      <c r="D98" s="58">
        <f t="shared" si="9"/>
        <v>1810.5115520423817</v>
      </c>
      <c r="E98" s="58">
        <f t="shared" si="10"/>
        <v>2285.398585151017</v>
      </c>
      <c r="F98" s="58">
        <f t="shared" si="11"/>
        <v>2622.1276926147189</v>
      </c>
      <c r="G98" s="58">
        <f t="shared" si="12"/>
        <v>2954.5976164558278</v>
      </c>
      <c r="H98" s="147">
        <f t="shared" si="14"/>
        <v>3122.7667406819801</v>
      </c>
      <c r="I98" s="147">
        <f t="shared" si="13"/>
        <v>3487.6175569701486</v>
      </c>
      <c r="S98" s="107"/>
      <c r="Z98" s="1"/>
      <c r="AA98" s="1"/>
      <c r="AB98" s="1"/>
      <c r="AC98" s="1"/>
      <c r="AD98" s="1"/>
      <c r="AF98" s="1"/>
      <c r="AG98" s="1"/>
      <c r="AH98" s="1"/>
      <c r="AI98" s="1"/>
      <c r="AJ98" s="1"/>
    </row>
    <row r="99" spans="1:36" x14ac:dyDescent="0.2">
      <c r="V99"/>
      <c r="W99"/>
      <c r="X99"/>
      <c r="Y99"/>
    </row>
    <row r="100" spans="1:36" x14ac:dyDescent="0.2">
      <c r="B100"/>
      <c r="C100"/>
      <c r="D100"/>
      <c r="E100"/>
      <c r="V100"/>
      <c r="W100"/>
      <c r="X100"/>
      <c r="Y100"/>
    </row>
    <row r="101" spans="1:36" x14ac:dyDescent="0.2">
      <c r="B101" s="3"/>
      <c r="C101" s="3"/>
      <c r="D101" s="3"/>
      <c r="E101" s="3"/>
      <c r="V101" s="3"/>
      <c r="W101" s="3"/>
      <c r="X101" s="3"/>
      <c r="Y101" s="3"/>
    </row>
    <row r="102" spans="1:36" x14ac:dyDescent="0.2">
      <c r="B102" s="3"/>
      <c r="C102" s="3"/>
      <c r="D102" s="3"/>
      <c r="E102" s="3"/>
      <c r="V102" s="3"/>
      <c r="W102" s="3"/>
      <c r="X102" s="3"/>
      <c r="Y102" s="3"/>
    </row>
    <row r="103" spans="1:36" x14ac:dyDescent="0.2">
      <c r="B103" s="3"/>
      <c r="C103" s="3"/>
      <c r="D103" s="3"/>
      <c r="E103" s="3"/>
      <c r="V103" s="3"/>
      <c r="W103" s="3"/>
      <c r="X103" s="3"/>
      <c r="Y103" s="3"/>
    </row>
    <row r="104" spans="1:36" x14ac:dyDescent="0.2">
      <c r="B104" s="3"/>
      <c r="C104" s="3"/>
      <c r="D104" s="3"/>
      <c r="E104" s="3"/>
      <c r="V104" s="3"/>
      <c r="W104" s="3"/>
      <c r="X104" s="3"/>
      <c r="Y104" s="3"/>
    </row>
    <row r="105" spans="1:36" x14ac:dyDescent="0.2">
      <c r="B105" s="3"/>
      <c r="C105" s="3"/>
      <c r="D105" s="3"/>
      <c r="E105" s="3"/>
      <c r="V105" s="3"/>
      <c r="W105" s="3"/>
      <c r="X105" s="3"/>
      <c r="Y105" s="3"/>
    </row>
    <row r="106" spans="1:36" x14ac:dyDescent="0.2">
      <c r="B106" s="3"/>
      <c r="C106" s="3"/>
      <c r="D106" s="3"/>
      <c r="E106" s="3"/>
      <c r="V106" s="3"/>
      <c r="W106" s="3"/>
      <c r="X106" s="3"/>
      <c r="Y106" s="3"/>
    </row>
    <row r="107" spans="1:36" x14ac:dyDescent="0.2">
      <c r="B107" s="3"/>
      <c r="C107" s="3"/>
      <c r="D107" s="3"/>
      <c r="E107" s="3"/>
      <c r="V107" s="3"/>
      <c r="W107" s="3"/>
      <c r="X107" s="3"/>
      <c r="Y107" s="3"/>
    </row>
    <row r="108" spans="1:36" x14ac:dyDescent="0.2">
      <c r="B108" s="3"/>
      <c r="C108" s="3"/>
      <c r="D108" s="3"/>
      <c r="E108" s="3"/>
      <c r="V108" s="3"/>
      <c r="W108" s="3"/>
      <c r="X108" s="3"/>
      <c r="Y108" s="3"/>
    </row>
    <row r="109" spans="1:36" x14ac:dyDescent="0.2">
      <c r="B109" s="3"/>
      <c r="C109" s="3"/>
      <c r="D109" s="3"/>
      <c r="E109" s="3"/>
      <c r="V109" s="3"/>
      <c r="W109" s="3"/>
      <c r="X109" s="3"/>
      <c r="Y109" s="3"/>
    </row>
    <row r="110" spans="1:36" x14ac:dyDescent="0.2">
      <c r="B110" s="3"/>
      <c r="C110" s="3"/>
      <c r="D110" s="3"/>
      <c r="E110" s="3"/>
      <c r="V110" s="3"/>
      <c r="W110" s="3"/>
      <c r="X110" s="3"/>
      <c r="Y110" s="3"/>
    </row>
    <row r="111" spans="1:36" x14ac:dyDescent="0.2">
      <c r="B111" s="3"/>
      <c r="C111" s="3"/>
      <c r="D111" s="3"/>
      <c r="E111" s="3"/>
      <c r="V111" s="3"/>
      <c r="W111" s="3"/>
      <c r="X111" s="3"/>
      <c r="Y111" s="3"/>
    </row>
    <row r="112" spans="1:36"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conditionalFormatting sqref="AV4:AX34">
    <cfRule type="duplicateValues" dxfId="0" priority="1"/>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AV131"/>
  <sheetViews>
    <sheetView showGridLines="0" topLeftCell="Z1" zoomScale="70" zoomScaleNormal="70" workbookViewId="0">
      <selection activeCell="AR2" sqref="AR2"/>
    </sheetView>
  </sheetViews>
  <sheetFormatPr defaultRowHeight="12.75" x14ac:dyDescent="0.2"/>
  <cols>
    <col min="1" max="1" width="10.42578125" style="2" customWidth="1"/>
    <col min="19" max="19" width="9.140625" style="107"/>
    <col min="26" max="30" width="9.140625" style="1"/>
    <col min="32" max="36" width="9.140625" style="1"/>
    <col min="38" max="42"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27</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41">
        <v>2394.8168015415808</v>
      </c>
      <c r="C4" s="41">
        <v>0</v>
      </c>
      <c r="D4" s="41">
        <v>0</v>
      </c>
      <c r="E4" s="41">
        <v>0</v>
      </c>
      <c r="F4" s="41">
        <f t="shared" ref="F4:F34" si="0">B4+C4+D4+E4</f>
        <v>2394.8168015415808</v>
      </c>
      <c r="G4" s="111"/>
      <c r="H4" s="41">
        <v>2217.933208125663</v>
      </c>
      <c r="I4" s="41">
        <v>0</v>
      </c>
      <c r="J4" s="41">
        <v>0</v>
      </c>
      <c r="K4" s="41">
        <v>0</v>
      </c>
      <c r="L4" s="41">
        <f t="shared" ref="L4:L34" si="1">H4+I4+J4+K4</f>
        <v>2217.933208125663</v>
      </c>
      <c r="M4" s="111"/>
      <c r="N4" s="41">
        <v>2322.5778988051734</v>
      </c>
      <c r="O4" s="41">
        <v>0</v>
      </c>
      <c r="P4" s="41">
        <v>0</v>
      </c>
      <c r="Q4" s="41">
        <v>0</v>
      </c>
      <c r="R4" s="41">
        <f t="shared" ref="R4:R34" si="2">N4+O4+P4+Q4</f>
        <v>2322.5778988051734</v>
      </c>
      <c r="S4" s="111"/>
      <c r="T4" s="41">
        <v>2505.3168728237333</v>
      </c>
      <c r="U4" s="41">
        <v>0</v>
      </c>
      <c r="V4" s="41">
        <v>0</v>
      </c>
      <c r="W4" s="41">
        <v>0</v>
      </c>
      <c r="X4" s="41">
        <f t="shared" ref="X4:X34" si="3">T4+U4+V4+W4</f>
        <v>2505.3168728237333</v>
      </c>
      <c r="Y4" s="107"/>
      <c r="Z4" s="41">
        <v>2895.0852097276079</v>
      </c>
      <c r="AA4" s="41">
        <v>0</v>
      </c>
      <c r="AB4" s="41">
        <v>30.542371431887457</v>
      </c>
      <c r="AC4" s="41">
        <v>0</v>
      </c>
      <c r="AD4" s="41">
        <f t="shared" ref="AD4:AD34" si="4">Z4+AA4+AB4+AC4</f>
        <v>2925.6275811594955</v>
      </c>
      <c r="AE4" s="107"/>
      <c r="AF4" s="117">
        <v>3151.8437488890595</v>
      </c>
      <c r="AG4" s="117">
        <v>0</v>
      </c>
      <c r="AH4" s="117">
        <v>0</v>
      </c>
      <c r="AI4" s="117">
        <v>0</v>
      </c>
      <c r="AJ4" s="117">
        <f t="shared" ref="AJ4:AJ34" si="5">AF4+AG4+AH4+AI4</f>
        <v>3151.8437488890595</v>
      </c>
      <c r="AR4" s="117">
        <v>5376.56152639424</v>
      </c>
      <c r="AS4" s="117">
        <v>0</v>
      </c>
      <c r="AT4" s="117">
        <v>0</v>
      </c>
      <c r="AU4" s="117">
        <v>0</v>
      </c>
      <c r="AV4" s="117">
        <v>5376.56152639424</v>
      </c>
    </row>
    <row r="5" spans="1:48" x14ac:dyDescent="0.2">
      <c r="A5" s="78">
        <v>0</v>
      </c>
      <c r="B5" s="77">
        <v>4816.5072211773759</v>
      </c>
      <c r="C5" s="77">
        <v>369.55982621737547</v>
      </c>
      <c r="D5" s="77">
        <v>396.39137749313255</v>
      </c>
      <c r="E5" s="77">
        <v>0</v>
      </c>
      <c r="F5" s="77">
        <f t="shared" si="0"/>
        <v>5582.4584248878837</v>
      </c>
      <c r="G5" s="111"/>
      <c r="H5" s="77">
        <v>5814.268524598866</v>
      </c>
      <c r="I5" s="77">
        <v>451.74215485548547</v>
      </c>
      <c r="J5" s="77">
        <v>490.01779509917924</v>
      </c>
      <c r="K5" s="77">
        <v>0</v>
      </c>
      <c r="L5" s="77">
        <f t="shared" si="1"/>
        <v>6756.0284745535309</v>
      </c>
      <c r="M5" s="111"/>
      <c r="N5" s="77">
        <v>6186.7536637553121</v>
      </c>
      <c r="O5" s="77">
        <v>462.02216850281161</v>
      </c>
      <c r="P5" s="77">
        <v>553.86969471668453</v>
      </c>
      <c r="Q5" s="77">
        <v>0</v>
      </c>
      <c r="R5" s="77">
        <f t="shared" si="2"/>
        <v>7202.6455269748085</v>
      </c>
      <c r="S5" s="111"/>
      <c r="T5" s="77">
        <v>6811.178141580468</v>
      </c>
      <c r="U5" s="77">
        <v>512.32277253414452</v>
      </c>
      <c r="V5" s="77">
        <v>685.1896821885108</v>
      </c>
      <c r="W5" s="77">
        <v>0</v>
      </c>
      <c r="X5" s="77">
        <f t="shared" si="3"/>
        <v>8008.690596303124</v>
      </c>
      <c r="Y5" s="107"/>
      <c r="Z5" s="77">
        <v>8329.0801938747118</v>
      </c>
      <c r="AA5" s="77">
        <v>531.31956492868119</v>
      </c>
      <c r="AB5" s="77">
        <v>767.39291147811753</v>
      </c>
      <c r="AC5" s="77">
        <v>0</v>
      </c>
      <c r="AD5" s="77">
        <f t="shared" si="4"/>
        <v>9627.7926702815093</v>
      </c>
      <c r="AE5" s="107"/>
      <c r="AF5" s="90">
        <v>9127.8427637008972</v>
      </c>
      <c r="AG5" s="90">
        <v>735.18591564753683</v>
      </c>
      <c r="AH5" s="90">
        <v>520.43841897533116</v>
      </c>
      <c r="AI5" s="90">
        <v>0</v>
      </c>
      <c r="AJ5" s="90">
        <f t="shared" si="5"/>
        <v>10383.467098323765</v>
      </c>
      <c r="AR5" s="90">
        <v>10848.560947287026</v>
      </c>
      <c r="AS5" s="90">
        <v>1790.4227804268282</v>
      </c>
      <c r="AT5" s="90">
        <v>617.66376934760058</v>
      </c>
      <c r="AU5" s="90">
        <v>0</v>
      </c>
      <c r="AV5" s="90">
        <v>13256.647497061454</v>
      </c>
    </row>
    <row r="6" spans="1:48" x14ac:dyDescent="0.2">
      <c r="A6" s="40">
        <v>1</v>
      </c>
      <c r="B6" s="41">
        <v>2209.4260192740808</v>
      </c>
      <c r="C6" s="41">
        <v>569.32189444298376</v>
      </c>
      <c r="D6" s="41">
        <v>396.39137749313255</v>
      </c>
      <c r="E6" s="41">
        <v>0</v>
      </c>
      <c r="F6" s="41">
        <f t="shared" si="0"/>
        <v>3175.1392912101969</v>
      </c>
      <c r="G6" s="111"/>
      <c r="H6" s="41">
        <v>2790.5519522913987</v>
      </c>
      <c r="I6" s="41">
        <v>656.15448903266861</v>
      </c>
      <c r="J6" s="41">
        <v>490.01779509917935</v>
      </c>
      <c r="K6" s="41">
        <v>0</v>
      </c>
      <c r="L6" s="41">
        <f t="shared" si="1"/>
        <v>3936.7242364232466</v>
      </c>
      <c r="M6" s="111"/>
      <c r="N6" s="41">
        <v>3010.6273886892159</v>
      </c>
      <c r="O6" s="41">
        <v>669.84902814370071</v>
      </c>
      <c r="P6" s="41">
        <v>555.68890296762072</v>
      </c>
      <c r="Q6" s="41">
        <v>0</v>
      </c>
      <c r="R6" s="41">
        <f t="shared" si="2"/>
        <v>4236.165319800537</v>
      </c>
      <c r="S6" s="111"/>
      <c r="T6" s="41">
        <v>3321.8226626881055</v>
      </c>
      <c r="U6" s="41">
        <v>758.50547274406108</v>
      </c>
      <c r="V6" s="41">
        <v>688.59839159779733</v>
      </c>
      <c r="W6" s="41">
        <v>0</v>
      </c>
      <c r="X6" s="41">
        <f t="shared" si="3"/>
        <v>4768.9265270299638</v>
      </c>
      <c r="Y6" s="107"/>
      <c r="Z6" s="41">
        <v>3589.2722479283857</v>
      </c>
      <c r="AA6" s="41">
        <v>817.19142848616525</v>
      </c>
      <c r="AB6" s="41">
        <v>767.39291147811764</v>
      </c>
      <c r="AC6" s="41">
        <v>0</v>
      </c>
      <c r="AD6" s="41">
        <f t="shared" si="4"/>
        <v>5173.8565878926684</v>
      </c>
      <c r="AE6" s="107"/>
      <c r="AF6" s="117">
        <v>3867.8092406201686</v>
      </c>
      <c r="AG6" s="117">
        <v>929.57220946768143</v>
      </c>
      <c r="AH6" s="117">
        <v>520.43841897533127</v>
      </c>
      <c r="AI6" s="117">
        <v>0</v>
      </c>
      <c r="AJ6" s="117">
        <f t="shared" si="5"/>
        <v>5317.8198690631807</v>
      </c>
      <c r="AR6" s="117">
        <v>4103.3545634853472</v>
      </c>
      <c r="AS6" s="117">
        <v>6958.4305196447713</v>
      </c>
      <c r="AT6" s="117">
        <v>617.66376934760058</v>
      </c>
      <c r="AU6" s="117">
        <v>0</v>
      </c>
      <c r="AV6" s="117">
        <v>11679.448852477719</v>
      </c>
    </row>
    <row r="7" spans="1:48" x14ac:dyDescent="0.2">
      <c r="A7" s="78">
        <v>2</v>
      </c>
      <c r="B7" s="77">
        <v>2234.3124761203953</v>
      </c>
      <c r="C7" s="77">
        <v>2658.6115325139153</v>
      </c>
      <c r="D7" s="77">
        <v>396.39137749313255</v>
      </c>
      <c r="E7" s="77">
        <v>0</v>
      </c>
      <c r="F7" s="77">
        <f t="shared" si="0"/>
        <v>5289.3153861274432</v>
      </c>
      <c r="G7" s="111"/>
      <c r="H7" s="77">
        <v>2826.6339520270922</v>
      </c>
      <c r="I7" s="77">
        <v>3168.8257205631526</v>
      </c>
      <c r="J7" s="77">
        <v>490.01779509917935</v>
      </c>
      <c r="K7" s="77">
        <v>0</v>
      </c>
      <c r="L7" s="77">
        <f t="shared" si="1"/>
        <v>6485.477467689424</v>
      </c>
      <c r="M7" s="111"/>
      <c r="N7" s="77">
        <v>3045.6519961265185</v>
      </c>
      <c r="O7" s="77">
        <v>3447.246697758465</v>
      </c>
      <c r="P7" s="77">
        <v>557.48089577715598</v>
      </c>
      <c r="Q7" s="77">
        <v>0</v>
      </c>
      <c r="R7" s="77">
        <f t="shared" si="2"/>
        <v>7050.3795896621386</v>
      </c>
      <c r="S7" s="111"/>
      <c r="T7" s="77">
        <v>3325.2078190872703</v>
      </c>
      <c r="U7" s="77">
        <v>3869.6058864416591</v>
      </c>
      <c r="V7" s="77">
        <v>692.10026120832276</v>
      </c>
      <c r="W7" s="77">
        <v>0</v>
      </c>
      <c r="X7" s="77">
        <f t="shared" si="3"/>
        <v>7886.9139667372528</v>
      </c>
      <c r="Y7" s="107"/>
      <c r="Z7" s="77">
        <v>3557.4429654401692</v>
      </c>
      <c r="AA7" s="77">
        <v>4309.0135566454501</v>
      </c>
      <c r="AB7" s="77">
        <v>767.39291147811753</v>
      </c>
      <c r="AC7" s="77">
        <v>0</v>
      </c>
      <c r="AD7" s="77">
        <f t="shared" si="4"/>
        <v>8633.849433563737</v>
      </c>
      <c r="AE7" s="107"/>
      <c r="AF7" s="90">
        <v>3816.275799734748</v>
      </c>
      <c r="AG7" s="90">
        <v>4882.9082074519883</v>
      </c>
      <c r="AH7" s="90">
        <v>520.43841897533116</v>
      </c>
      <c r="AI7" s="90">
        <v>0</v>
      </c>
      <c r="AJ7" s="90">
        <f t="shared" si="5"/>
        <v>9219.6224261620682</v>
      </c>
      <c r="AR7" s="90">
        <v>4167.6072551667667</v>
      </c>
      <c r="AS7" s="90">
        <v>8555.4206781798166</v>
      </c>
      <c r="AT7" s="90">
        <v>617.66376934760058</v>
      </c>
      <c r="AU7" s="90">
        <v>0</v>
      </c>
      <c r="AV7" s="90">
        <v>13340.691702694185</v>
      </c>
    </row>
    <row r="8" spans="1:48" x14ac:dyDescent="0.2">
      <c r="A8" s="40">
        <v>3</v>
      </c>
      <c r="B8" s="41">
        <v>2219.2408539045614</v>
      </c>
      <c r="C8" s="41">
        <v>4504.050146349754</v>
      </c>
      <c r="D8" s="41">
        <v>396.3913774931325</v>
      </c>
      <c r="E8" s="41">
        <v>0</v>
      </c>
      <c r="F8" s="41">
        <f t="shared" si="0"/>
        <v>7119.6823777474483</v>
      </c>
      <c r="G8" s="111"/>
      <c r="H8" s="41">
        <v>2805.1040841440804</v>
      </c>
      <c r="I8" s="41">
        <v>4574.4508795014835</v>
      </c>
      <c r="J8" s="41">
        <v>490.01779509917924</v>
      </c>
      <c r="K8" s="41">
        <v>0</v>
      </c>
      <c r="L8" s="41">
        <f t="shared" si="1"/>
        <v>7869.5727587447427</v>
      </c>
      <c r="M8" s="111"/>
      <c r="N8" s="41">
        <v>3030.8691018247787</v>
      </c>
      <c r="O8" s="41">
        <v>5129.8521246513601</v>
      </c>
      <c r="P8" s="41">
        <v>549.82539292379738</v>
      </c>
      <c r="Q8" s="41">
        <v>0</v>
      </c>
      <c r="R8" s="41">
        <f t="shared" si="2"/>
        <v>8710.5466193999364</v>
      </c>
      <c r="S8" s="111"/>
      <c r="T8" s="41">
        <v>3323.5639096883692</v>
      </c>
      <c r="U8" s="41">
        <v>5444.7837562028581</v>
      </c>
      <c r="V8" s="41">
        <v>678.09592842823497</v>
      </c>
      <c r="W8" s="41">
        <v>0</v>
      </c>
      <c r="X8" s="41">
        <f t="shared" si="3"/>
        <v>9446.4435943194621</v>
      </c>
      <c r="Y8" s="107"/>
      <c r="Z8" s="41">
        <v>3465.9270245575121</v>
      </c>
      <c r="AA8" s="41">
        <v>6007.6941217311796</v>
      </c>
      <c r="AB8" s="41">
        <v>767.39291147811753</v>
      </c>
      <c r="AC8" s="41">
        <v>7.1855544516798084E-2</v>
      </c>
      <c r="AD8" s="41">
        <f t="shared" si="4"/>
        <v>10241.085913311324</v>
      </c>
      <c r="AE8" s="107"/>
      <c r="AF8" s="117">
        <v>3713.0528360697263</v>
      </c>
      <c r="AG8" s="117">
        <v>7276.9408474668444</v>
      </c>
      <c r="AH8" s="117">
        <v>520.43841897533127</v>
      </c>
      <c r="AI8" s="117">
        <v>0</v>
      </c>
      <c r="AJ8" s="117">
        <f t="shared" si="5"/>
        <v>11510.432102511901</v>
      </c>
      <c r="AR8" s="117">
        <v>4126.6995904337173</v>
      </c>
      <c r="AS8" s="117">
        <v>7538.0715747404101</v>
      </c>
      <c r="AT8" s="117">
        <v>617.66376934760069</v>
      </c>
      <c r="AU8" s="117">
        <v>0</v>
      </c>
      <c r="AV8" s="117">
        <v>12282.434934521727</v>
      </c>
    </row>
    <row r="9" spans="1:48" x14ac:dyDescent="0.2">
      <c r="A9" s="78">
        <v>4</v>
      </c>
      <c r="B9" s="77">
        <v>2205.8681740666384</v>
      </c>
      <c r="C9" s="77">
        <v>4541.1280167579098</v>
      </c>
      <c r="D9" s="77">
        <v>396.39137749313261</v>
      </c>
      <c r="E9" s="77">
        <v>5.2234956333415815E-2</v>
      </c>
      <c r="F9" s="77">
        <f t="shared" si="0"/>
        <v>7143.4398032740137</v>
      </c>
      <c r="G9" s="111"/>
      <c r="H9" s="77">
        <v>2784.9198925294827</v>
      </c>
      <c r="I9" s="77">
        <v>4570.9176659956647</v>
      </c>
      <c r="J9" s="77">
        <v>490.01779509917935</v>
      </c>
      <c r="K9" s="77">
        <v>0</v>
      </c>
      <c r="L9" s="77">
        <f t="shared" si="1"/>
        <v>7845.8553536243262</v>
      </c>
      <c r="M9" s="111"/>
      <c r="N9" s="77">
        <v>3012.3513211325544</v>
      </c>
      <c r="O9" s="77">
        <v>5141.8860784615608</v>
      </c>
      <c r="P9" s="77">
        <v>549.82539292379738</v>
      </c>
      <c r="Q9" s="77">
        <v>6.3501961938543475E-2</v>
      </c>
      <c r="R9" s="77">
        <f t="shared" si="2"/>
        <v>8704.1262944798509</v>
      </c>
      <c r="S9" s="111"/>
      <c r="T9" s="77">
        <v>3322.0442891309203</v>
      </c>
      <c r="U9" s="77">
        <v>5472.2449009927341</v>
      </c>
      <c r="V9" s="77">
        <v>678.09592842823497</v>
      </c>
      <c r="W9" s="77">
        <v>0.20240691251758336</v>
      </c>
      <c r="X9" s="77">
        <f t="shared" si="3"/>
        <v>9472.587525464407</v>
      </c>
      <c r="Y9" s="107"/>
      <c r="Z9" s="77">
        <v>3406.6617801517759</v>
      </c>
      <c r="AA9" s="77">
        <v>6026.0786999026423</v>
      </c>
      <c r="AB9" s="77">
        <v>767.39291147811753</v>
      </c>
      <c r="AC9" s="77">
        <v>0.21663800273396241</v>
      </c>
      <c r="AD9" s="77">
        <f t="shared" si="4"/>
        <v>10200.350029535268</v>
      </c>
      <c r="AE9" s="107"/>
      <c r="AF9" s="90">
        <v>3645.5517165580777</v>
      </c>
      <c r="AG9" s="90">
        <v>7300.4178767897029</v>
      </c>
      <c r="AH9" s="90">
        <v>520.43841897533105</v>
      </c>
      <c r="AI9" s="90">
        <v>0</v>
      </c>
      <c r="AJ9" s="90">
        <f t="shared" si="5"/>
        <v>11466.408012323112</v>
      </c>
      <c r="AR9" s="90">
        <v>4087.4757318791053</v>
      </c>
      <c r="AS9" s="90">
        <v>7568.8916583074406</v>
      </c>
      <c r="AT9" s="90">
        <v>617.66376934760046</v>
      </c>
      <c r="AU9" s="90">
        <v>0.53239331861866246</v>
      </c>
      <c r="AV9" s="90">
        <v>12274.563552852765</v>
      </c>
    </row>
    <row r="10" spans="1:48" x14ac:dyDescent="0.2">
      <c r="A10" s="40">
        <v>5</v>
      </c>
      <c r="B10" s="41">
        <v>2192.50926010797</v>
      </c>
      <c r="C10" s="41">
        <v>4485.7729550022823</v>
      </c>
      <c r="D10" s="41">
        <v>396.3913774931325</v>
      </c>
      <c r="E10" s="41">
        <v>78.709906571076914</v>
      </c>
      <c r="F10" s="41">
        <f t="shared" si="0"/>
        <v>7153.3834991744616</v>
      </c>
      <c r="G10" s="111"/>
      <c r="H10" s="41">
        <v>2767.5340352119501</v>
      </c>
      <c r="I10" s="41">
        <v>4503.6860316684251</v>
      </c>
      <c r="J10" s="41">
        <v>490.01779509917924</v>
      </c>
      <c r="K10" s="41">
        <v>81.214183804716015</v>
      </c>
      <c r="L10" s="41">
        <f t="shared" si="1"/>
        <v>7842.4520457842709</v>
      </c>
      <c r="M10" s="111"/>
      <c r="N10" s="41">
        <v>2991.4134358726055</v>
      </c>
      <c r="O10" s="41">
        <v>5063.6500283348332</v>
      </c>
      <c r="P10" s="41">
        <v>549.82539292379738</v>
      </c>
      <c r="Q10" s="41">
        <v>91.53864200201987</v>
      </c>
      <c r="R10" s="41">
        <f t="shared" si="2"/>
        <v>8696.4274991332568</v>
      </c>
      <c r="S10" s="111"/>
      <c r="T10" s="41">
        <v>3320.5617790879046</v>
      </c>
      <c r="U10" s="41">
        <v>5402.6298144055245</v>
      </c>
      <c r="V10" s="41">
        <v>678.09592842823497</v>
      </c>
      <c r="W10" s="41">
        <v>99.043366537187637</v>
      </c>
      <c r="X10" s="41">
        <f t="shared" si="3"/>
        <v>9500.3308884588514</v>
      </c>
      <c r="Y10" s="107"/>
      <c r="Z10" s="41">
        <v>3380.3030717468782</v>
      </c>
      <c r="AA10" s="41">
        <v>5955.6338854182841</v>
      </c>
      <c r="AB10" s="41">
        <v>767.39291147811753</v>
      </c>
      <c r="AC10" s="41">
        <v>97.284771138143157</v>
      </c>
      <c r="AD10" s="41">
        <f t="shared" si="4"/>
        <v>10200.614639781423</v>
      </c>
      <c r="AE10" s="107"/>
      <c r="AF10" s="117">
        <v>3617.341574729704</v>
      </c>
      <c r="AG10" s="117">
        <v>7230.6153193087903</v>
      </c>
      <c r="AH10" s="117">
        <v>520.43841897533105</v>
      </c>
      <c r="AI10" s="117">
        <v>98.176374703977686</v>
      </c>
      <c r="AJ10" s="117">
        <f t="shared" si="5"/>
        <v>11466.571687717804</v>
      </c>
      <c r="AR10" s="117">
        <v>4053.374401697999</v>
      </c>
      <c r="AS10" s="117">
        <v>7532.9616847511979</v>
      </c>
      <c r="AT10" s="117">
        <v>617.66376934760069</v>
      </c>
      <c r="AU10" s="117">
        <v>95.431682390434062</v>
      </c>
      <c r="AV10" s="117">
        <v>12299.431538187231</v>
      </c>
    </row>
    <row r="11" spans="1:48" x14ac:dyDescent="0.2">
      <c r="A11" s="78">
        <v>6</v>
      </c>
      <c r="B11" s="77">
        <v>2231.0137017561565</v>
      </c>
      <c r="C11" s="77">
        <v>231.43784327579263</v>
      </c>
      <c r="D11" s="77">
        <v>396.39137749313255</v>
      </c>
      <c r="E11" s="77">
        <v>5770.5926539200191</v>
      </c>
      <c r="F11" s="77">
        <f t="shared" si="0"/>
        <v>8629.4355764451011</v>
      </c>
      <c r="G11" s="111"/>
      <c r="H11" s="77">
        <v>2748.4924469126013</v>
      </c>
      <c r="I11" s="77">
        <v>252.69822316355328</v>
      </c>
      <c r="J11" s="77">
        <v>490.01779509917935</v>
      </c>
      <c r="K11" s="77">
        <v>5999.6999335724231</v>
      </c>
      <c r="L11" s="77">
        <f t="shared" si="1"/>
        <v>9490.908398747757</v>
      </c>
      <c r="M11" s="111"/>
      <c r="N11" s="77">
        <v>2971.6996381909071</v>
      </c>
      <c r="O11" s="77">
        <v>287.21341124027055</v>
      </c>
      <c r="P11" s="77">
        <v>549.82539292379749</v>
      </c>
      <c r="Q11" s="77">
        <v>6818.8033515947473</v>
      </c>
      <c r="R11" s="77">
        <f t="shared" si="2"/>
        <v>10627.541793949722</v>
      </c>
      <c r="S11" s="111"/>
      <c r="T11" s="77">
        <v>3318.8912215124342</v>
      </c>
      <c r="U11" s="77">
        <v>287.1164676505191</v>
      </c>
      <c r="V11" s="77">
        <v>678.09592842823497</v>
      </c>
      <c r="W11" s="77">
        <v>7589.7540891675535</v>
      </c>
      <c r="X11" s="77">
        <f t="shared" si="3"/>
        <v>11873.857706758743</v>
      </c>
      <c r="Y11" s="107"/>
      <c r="Z11" s="77">
        <v>3352.0031479852587</v>
      </c>
      <c r="AA11" s="77">
        <v>318.40435146831993</v>
      </c>
      <c r="AB11" s="77">
        <v>767.39291147811753</v>
      </c>
      <c r="AC11" s="77">
        <v>8526.9373217028042</v>
      </c>
      <c r="AD11" s="77">
        <f t="shared" si="4"/>
        <v>12964.737732634501</v>
      </c>
      <c r="AE11" s="107"/>
      <c r="AF11" s="90">
        <v>3586.2655944901617</v>
      </c>
      <c r="AG11" s="90">
        <v>315.98817165936271</v>
      </c>
      <c r="AH11" s="90">
        <v>520.43841897533116</v>
      </c>
      <c r="AI11" s="90">
        <v>9259.3993724172797</v>
      </c>
      <c r="AJ11" s="90">
        <f t="shared" si="5"/>
        <v>13682.091557542135</v>
      </c>
      <c r="AR11" s="90">
        <v>4017.7419198795978</v>
      </c>
      <c r="AS11" s="90">
        <v>284.15698824178372</v>
      </c>
      <c r="AT11" s="90">
        <v>617.66376934760058</v>
      </c>
      <c r="AU11" s="90">
        <v>10840.369962895091</v>
      </c>
      <c r="AV11" s="90">
        <v>15759.932640364073</v>
      </c>
    </row>
    <row r="12" spans="1:48" x14ac:dyDescent="0.2">
      <c r="A12" s="40">
        <v>7</v>
      </c>
      <c r="B12" s="41">
        <v>2219.0325892761171</v>
      </c>
      <c r="C12" s="41">
        <v>6.8162384088859342</v>
      </c>
      <c r="D12" s="41">
        <v>396.39137749313261</v>
      </c>
      <c r="E12" s="41">
        <v>6068.6667718206245</v>
      </c>
      <c r="F12" s="41">
        <f t="shared" si="0"/>
        <v>8690.90697699876</v>
      </c>
      <c r="G12" s="111"/>
      <c r="H12" s="41">
        <v>2729.5079149155631</v>
      </c>
      <c r="I12" s="41">
        <v>6.1471478549385203</v>
      </c>
      <c r="J12" s="41">
        <v>490.01779509917924</v>
      </c>
      <c r="K12" s="41">
        <v>6339.7918591785583</v>
      </c>
      <c r="L12" s="41">
        <f t="shared" si="1"/>
        <v>9565.4647170482385</v>
      </c>
      <c r="M12" s="111"/>
      <c r="N12" s="41">
        <v>2953.6990189885396</v>
      </c>
      <c r="O12" s="41">
        <v>7.4113125470800592</v>
      </c>
      <c r="P12" s="41">
        <v>549.82539292379738</v>
      </c>
      <c r="Q12" s="41">
        <v>7212.5988202079488</v>
      </c>
      <c r="R12" s="41">
        <f t="shared" si="2"/>
        <v>10723.534544667365</v>
      </c>
      <c r="S12" s="111"/>
      <c r="T12" s="41">
        <v>3317.0777882681396</v>
      </c>
      <c r="U12" s="41">
        <v>8.7018643611531097</v>
      </c>
      <c r="V12" s="41">
        <v>678.09592842823497</v>
      </c>
      <c r="W12" s="41">
        <v>7997.8389708268805</v>
      </c>
      <c r="X12" s="41">
        <f t="shared" si="3"/>
        <v>12001.714551884408</v>
      </c>
      <c r="Y12" s="107"/>
      <c r="Z12" s="41">
        <v>3323.6982415172283</v>
      </c>
      <c r="AA12" s="41">
        <v>6.913840239587369</v>
      </c>
      <c r="AB12" s="41">
        <v>767.39291147811753</v>
      </c>
      <c r="AC12" s="41">
        <v>8989.4186227069258</v>
      </c>
      <c r="AD12" s="41">
        <f t="shared" si="4"/>
        <v>13087.423615941858</v>
      </c>
      <c r="AE12" s="107"/>
      <c r="AF12" s="117">
        <v>3556.6185229815783</v>
      </c>
      <c r="AG12" s="117">
        <v>7.7478989444060682</v>
      </c>
      <c r="AH12" s="117">
        <v>520.43841897533116</v>
      </c>
      <c r="AI12" s="117">
        <v>9685.7780904456667</v>
      </c>
      <c r="AJ12" s="117">
        <f t="shared" si="5"/>
        <v>13770.582931346982</v>
      </c>
      <c r="AR12" s="117">
        <v>3984.6619403917839</v>
      </c>
      <c r="AS12" s="117">
        <v>9.7392811737938771</v>
      </c>
      <c r="AT12" s="117">
        <v>617.66376934760081</v>
      </c>
      <c r="AU12" s="117">
        <v>11258.46361737281</v>
      </c>
      <c r="AV12" s="117">
        <v>15870.528608285989</v>
      </c>
    </row>
    <row r="13" spans="1:48" x14ac:dyDescent="0.2">
      <c r="A13" s="78">
        <v>8</v>
      </c>
      <c r="B13" s="77">
        <v>2218.7892765162569</v>
      </c>
      <c r="C13" s="77">
        <v>0.49682237943420804</v>
      </c>
      <c r="D13" s="77">
        <v>396.39137749313261</v>
      </c>
      <c r="E13" s="77">
        <v>6073.0627880350658</v>
      </c>
      <c r="F13" s="77">
        <f t="shared" si="0"/>
        <v>8688.74026442389</v>
      </c>
      <c r="G13" s="111"/>
      <c r="H13" s="77">
        <v>2729.3572922057256</v>
      </c>
      <c r="I13" s="77">
        <v>0.15318359498825235</v>
      </c>
      <c r="J13" s="77">
        <v>490.01779509917924</v>
      </c>
      <c r="K13" s="77">
        <v>6347.2657082918804</v>
      </c>
      <c r="L13" s="77">
        <f t="shared" si="1"/>
        <v>9566.7939791917743</v>
      </c>
      <c r="M13" s="111"/>
      <c r="N13" s="77">
        <v>2953.2881507767984</v>
      </c>
      <c r="O13" s="77">
        <v>4.3483934192409222E-2</v>
      </c>
      <c r="P13" s="77">
        <v>549.82539292379749</v>
      </c>
      <c r="Q13" s="77">
        <v>7211.6711137666744</v>
      </c>
      <c r="R13" s="77">
        <f t="shared" si="2"/>
        <v>10714.828141401464</v>
      </c>
      <c r="S13" s="111"/>
      <c r="T13" s="77">
        <v>3317.0103267710115</v>
      </c>
      <c r="U13" s="77">
        <v>4.5823895029295084E-2</v>
      </c>
      <c r="V13" s="77">
        <v>678.09592842823508</v>
      </c>
      <c r="W13" s="77">
        <v>8000.5244401057389</v>
      </c>
      <c r="X13" s="77">
        <f t="shared" si="3"/>
        <v>11995.676519200015</v>
      </c>
      <c r="Y13" s="107"/>
      <c r="Z13" s="77">
        <v>3324.3039251272289</v>
      </c>
      <c r="AA13" s="77">
        <v>0.10319559504640183</v>
      </c>
      <c r="AB13" s="77">
        <v>767.39291147811764</v>
      </c>
      <c r="AC13" s="77">
        <v>9001.7435958748811</v>
      </c>
      <c r="AD13" s="77">
        <f t="shared" si="4"/>
        <v>13093.543628075275</v>
      </c>
      <c r="AE13" s="107"/>
      <c r="AF13" s="90">
        <v>3557.7075549978399</v>
      </c>
      <c r="AG13" s="90">
        <v>0.23962006079581566</v>
      </c>
      <c r="AH13" s="90">
        <v>520.43841897533116</v>
      </c>
      <c r="AI13" s="90">
        <v>9699.3791999141904</v>
      </c>
      <c r="AJ13" s="90">
        <f t="shared" si="5"/>
        <v>13777.764793948158</v>
      </c>
      <c r="AR13" s="90">
        <v>3983.1657066440716</v>
      </c>
      <c r="AS13" s="90">
        <v>0.16977078371583743</v>
      </c>
      <c r="AT13" s="90">
        <v>617.66376934760058</v>
      </c>
      <c r="AU13" s="90">
        <v>11262.428550638782</v>
      </c>
      <c r="AV13" s="90">
        <v>15863.42779741417</v>
      </c>
    </row>
    <row r="14" spans="1:48" x14ac:dyDescent="0.2">
      <c r="A14" s="40">
        <v>9</v>
      </c>
      <c r="B14" s="41">
        <v>2205.8090458260117</v>
      </c>
      <c r="C14" s="41">
        <v>0</v>
      </c>
      <c r="D14" s="41">
        <v>396.39137749313255</v>
      </c>
      <c r="E14" s="41">
        <v>6068.7523481336593</v>
      </c>
      <c r="F14" s="41">
        <f t="shared" si="0"/>
        <v>8670.9527714528031</v>
      </c>
      <c r="G14" s="111"/>
      <c r="H14" s="41">
        <v>2711.6751867806952</v>
      </c>
      <c r="I14" s="41">
        <v>0</v>
      </c>
      <c r="J14" s="41">
        <v>490.01779509917935</v>
      </c>
      <c r="K14" s="41">
        <v>6349.8133582136579</v>
      </c>
      <c r="L14" s="41">
        <f t="shared" si="1"/>
        <v>9551.5063400935323</v>
      </c>
      <c r="M14" s="111"/>
      <c r="N14" s="41">
        <v>2934.2545341723262</v>
      </c>
      <c r="O14" s="41">
        <v>0</v>
      </c>
      <c r="P14" s="41">
        <v>549.82539292379738</v>
      </c>
      <c r="Q14" s="41">
        <v>7208.9699171553539</v>
      </c>
      <c r="R14" s="41">
        <f t="shared" si="2"/>
        <v>10693.049844251476</v>
      </c>
      <c r="S14" s="111"/>
      <c r="T14" s="41">
        <v>3315.3656092406663</v>
      </c>
      <c r="U14" s="41">
        <v>4.6329791508543258E-2</v>
      </c>
      <c r="V14" s="41">
        <v>678.09592842823497</v>
      </c>
      <c r="W14" s="41">
        <v>8002.6252672473811</v>
      </c>
      <c r="X14" s="41">
        <f t="shared" si="3"/>
        <v>11996.13313470779</v>
      </c>
      <c r="Y14" s="107"/>
      <c r="Z14" s="41">
        <v>3292.1512877277378</v>
      </c>
      <c r="AA14" s="41">
        <v>5.0707130445513261E-2</v>
      </c>
      <c r="AB14" s="41">
        <v>767.39291147811753</v>
      </c>
      <c r="AC14" s="41">
        <v>8993.2374989101936</v>
      </c>
      <c r="AD14" s="41">
        <f t="shared" si="4"/>
        <v>13052.832405246494</v>
      </c>
      <c r="AE14" s="107"/>
      <c r="AF14" s="117">
        <v>3526.0809512330484</v>
      </c>
      <c r="AG14" s="117">
        <v>0</v>
      </c>
      <c r="AH14" s="117">
        <v>520.43841897533116</v>
      </c>
      <c r="AI14" s="117">
        <v>9692.8401588518991</v>
      </c>
      <c r="AJ14" s="117">
        <f t="shared" si="5"/>
        <v>13739.359529060279</v>
      </c>
      <c r="AR14" s="117">
        <v>3952.1798924903051</v>
      </c>
      <c r="AS14" s="117">
        <v>0</v>
      </c>
      <c r="AT14" s="117">
        <v>617.66376934760081</v>
      </c>
      <c r="AU14" s="117">
        <v>11287.536897426611</v>
      </c>
      <c r="AV14" s="117">
        <v>15857.380559264517</v>
      </c>
    </row>
    <row r="15" spans="1:48" x14ac:dyDescent="0.2">
      <c r="A15" s="78">
        <v>10</v>
      </c>
      <c r="B15" s="77">
        <v>2205.1474867381703</v>
      </c>
      <c r="C15" s="77">
        <v>3.5433878091502349E-2</v>
      </c>
      <c r="D15" s="77">
        <v>396.39137749313255</v>
      </c>
      <c r="E15" s="77">
        <v>6067.5923074024631</v>
      </c>
      <c r="F15" s="77">
        <f t="shared" si="0"/>
        <v>8669.1666055118585</v>
      </c>
      <c r="G15" s="111"/>
      <c r="H15" s="77">
        <v>2711.4330396508158</v>
      </c>
      <c r="I15" s="77">
        <v>0</v>
      </c>
      <c r="J15" s="77">
        <v>490.01779509917924</v>
      </c>
      <c r="K15" s="77">
        <v>6344.8957512740399</v>
      </c>
      <c r="L15" s="77">
        <f t="shared" si="1"/>
        <v>9546.3465860240358</v>
      </c>
      <c r="M15" s="111"/>
      <c r="N15" s="77">
        <v>2934.1928831276555</v>
      </c>
      <c r="O15" s="77">
        <v>0</v>
      </c>
      <c r="P15" s="77">
        <v>549.82539292379749</v>
      </c>
      <c r="Q15" s="77">
        <v>7219.4443808540655</v>
      </c>
      <c r="R15" s="77">
        <f t="shared" si="2"/>
        <v>10703.462656905518</v>
      </c>
      <c r="S15" s="111"/>
      <c r="T15" s="77">
        <v>3315.3453121402431</v>
      </c>
      <c r="U15" s="77">
        <v>0</v>
      </c>
      <c r="V15" s="77">
        <v>678.0959284282352</v>
      </c>
      <c r="W15" s="77">
        <v>8005.4268573439313</v>
      </c>
      <c r="X15" s="77">
        <f t="shared" si="3"/>
        <v>11998.868097912409</v>
      </c>
      <c r="Y15" s="107"/>
      <c r="Z15" s="77">
        <v>3291.4122731077096</v>
      </c>
      <c r="AA15" s="77">
        <v>0</v>
      </c>
      <c r="AB15" s="77">
        <v>767.39291147811753</v>
      </c>
      <c r="AC15" s="77">
        <v>8999.0715926410649</v>
      </c>
      <c r="AD15" s="77">
        <f t="shared" si="4"/>
        <v>13057.876777226891</v>
      </c>
      <c r="AE15" s="107"/>
      <c r="AF15" s="90">
        <v>3526.4827370165813</v>
      </c>
      <c r="AG15" s="90">
        <v>0</v>
      </c>
      <c r="AH15" s="90">
        <v>520.43841897533105</v>
      </c>
      <c r="AI15" s="90">
        <v>9694.0631878460517</v>
      </c>
      <c r="AJ15" s="90">
        <f t="shared" si="5"/>
        <v>13740.984343837965</v>
      </c>
      <c r="AR15" s="90">
        <v>3951.9738891110833</v>
      </c>
      <c r="AS15" s="90">
        <v>0</v>
      </c>
      <c r="AT15" s="90">
        <v>617.66376934760069</v>
      </c>
      <c r="AU15" s="90">
        <v>11299.948983095104</v>
      </c>
      <c r="AV15" s="90">
        <v>15869.586641553789</v>
      </c>
    </row>
    <row r="16" spans="1:48" x14ac:dyDescent="0.2">
      <c r="A16" s="40">
        <v>11</v>
      </c>
      <c r="B16" s="41">
        <v>2198.1836506725404</v>
      </c>
      <c r="C16" s="41">
        <v>0</v>
      </c>
      <c r="D16" s="41">
        <v>396.39137749313255</v>
      </c>
      <c r="E16" s="41">
        <v>6095.0552574668554</v>
      </c>
      <c r="F16" s="41">
        <f t="shared" si="0"/>
        <v>8689.6302856325274</v>
      </c>
      <c r="G16" s="111"/>
      <c r="H16" s="41">
        <v>2699.998351744403</v>
      </c>
      <c r="I16" s="41">
        <v>0</v>
      </c>
      <c r="J16" s="41">
        <v>490.01779509917924</v>
      </c>
      <c r="K16" s="41">
        <v>6405.7600325262893</v>
      </c>
      <c r="L16" s="41">
        <f t="shared" si="1"/>
        <v>9595.7761793698719</v>
      </c>
      <c r="M16" s="111"/>
      <c r="N16" s="41">
        <v>2923.392747614796</v>
      </c>
      <c r="O16" s="41">
        <v>0</v>
      </c>
      <c r="P16" s="41">
        <v>549.82539292379738</v>
      </c>
      <c r="Q16" s="41">
        <v>7289.791938270685</v>
      </c>
      <c r="R16" s="41">
        <f t="shared" si="2"/>
        <v>10763.010078809279</v>
      </c>
      <c r="S16" s="111"/>
      <c r="T16" s="41">
        <v>3314.3105315191156</v>
      </c>
      <c r="U16" s="41">
        <v>0</v>
      </c>
      <c r="V16" s="41">
        <v>678.09592842823531</v>
      </c>
      <c r="W16" s="41">
        <v>8091.7872504773468</v>
      </c>
      <c r="X16" s="41">
        <f t="shared" si="3"/>
        <v>12084.193710424697</v>
      </c>
      <c r="Y16" s="107"/>
      <c r="Z16" s="41">
        <v>3273.5963097499316</v>
      </c>
      <c r="AA16" s="41">
        <v>0</v>
      </c>
      <c r="AB16" s="41">
        <v>767.39291147811753</v>
      </c>
      <c r="AC16" s="41">
        <v>9091.5259855804379</v>
      </c>
      <c r="AD16" s="41">
        <f t="shared" si="4"/>
        <v>13132.515206808486</v>
      </c>
      <c r="AE16" s="107"/>
      <c r="AF16" s="117">
        <v>3505.4785473610286</v>
      </c>
      <c r="AG16" s="117">
        <v>0</v>
      </c>
      <c r="AH16" s="117">
        <v>520.43841897533116</v>
      </c>
      <c r="AI16" s="117">
        <v>9814.268315666297</v>
      </c>
      <c r="AJ16" s="117">
        <f t="shared" si="5"/>
        <v>13840.185282002658</v>
      </c>
      <c r="AR16" s="117">
        <v>3933.747387668313</v>
      </c>
      <c r="AS16" s="117">
        <v>0</v>
      </c>
      <c r="AT16" s="117">
        <v>617.66376934760058</v>
      </c>
      <c r="AU16" s="117">
        <v>11291.422347749285</v>
      </c>
      <c r="AV16" s="117">
        <v>15842.8335047652</v>
      </c>
    </row>
    <row r="17" spans="1:48" x14ac:dyDescent="0.2">
      <c r="A17" s="78">
        <v>12</v>
      </c>
      <c r="B17" s="77">
        <v>2235.8246015676332</v>
      </c>
      <c r="C17" s="77">
        <v>0</v>
      </c>
      <c r="D17" s="77">
        <v>396.3913774931325</v>
      </c>
      <c r="E17" s="77">
        <v>7989.3665193011047</v>
      </c>
      <c r="F17" s="77">
        <f t="shared" si="0"/>
        <v>10621.58249836187</v>
      </c>
      <c r="G17" s="111"/>
      <c r="H17" s="77">
        <v>2699.3933617503535</v>
      </c>
      <c r="I17" s="77">
        <v>0</v>
      </c>
      <c r="J17" s="77">
        <v>490.01779509917935</v>
      </c>
      <c r="K17" s="77">
        <v>9756.4379299295651</v>
      </c>
      <c r="L17" s="77">
        <f t="shared" si="1"/>
        <v>12945.849086779097</v>
      </c>
      <c r="M17" s="111"/>
      <c r="N17" s="77">
        <v>2923.2294512261938</v>
      </c>
      <c r="O17" s="77">
        <v>0</v>
      </c>
      <c r="P17" s="77">
        <v>549.82539292379749</v>
      </c>
      <c r="Q17" s="77">
        <v>10755.692865871135</v>
      </c>
      <c r="R17" s="77">
        <f t="shared" si="2"/>
        <v>14228.747710021125</v>
      </c>
      <c r="S17" s="111"/>
      <c r="T17" s="77">
        <v>3314.3091748120382</v>
      </c>
      <c r="U17" s="77">
        <v>0</v>
      </c>
      <c r="V17" s="77">
        <v>678.09592842823508</v>
      </c>
      <c r="W17" s="77">
        <v>12500.292588767814</v>
      </c>
      <c r="X17" s="77">
        <f t="shared" si="3"/>
        <v>16492.697692008085</v>
      </c>
      <c r="Y17" s="107"/>
      <c r="Z17" s="77">
        <v>3273.3803456821843</v>
      </c>
      <c r="AA17" s="77">
        <v>0</v>
      </c>
      <c r="AB17" s="77">
        <v>767.39291147811741</v>
      </c>
      <c r="AC17" s="77">
        <v>13782.489120804639</v>
      </c>
      <c r="AD17" s="77">
        <f t="shared" si="4"/>
        <v>17823.26237796494</v>
      </c>
      <c r="AE17" s="107"/>
      <c r="AF17" s="90">
        <v>3504.9321928165605</v>
      </c>
      <c r="AG17" s="90">
        <v>0</v>
      </c>
      <c r="AH17" s="90">
        <v>520.43841897533116</v>
      </c>
      <c r="AI17" s="90">
        <v>14840.580143334293</v>
      </c>
      <c r="AJ17" s="90">
        <f t="shared" si="5"/>
        <v>18865.950755126185</v>
      </c>
      <c r="AR17" s="90">
        <v>3933.967222549144</v>
      </c>
      <c r="AS17" s="90">
        <v>0</v>
      </c>
      <c r="AT17" s="90">
        <v>617.66376934760081</v>
      </c>
      <c r="AU17" s="90">
        <v>16111.6168220287</v>
      </c>
      <c r="AV17" s="90">
        <v>20663.247813925445</v>
      </c>
    </row>
    <row r="18" spans="1:48" x14ac:dyDescent="0.2">
      <c r="A18" s="40">
        <v>13</v>
      </c>
      <c r="B18" s="41">
        <v>2224.551009401368</v>
      </c>
      <c r="C18" s="41">
        <v>0</v>
      </c>
      <c r="D18" s="41">
        <v>396.39137749313255</v>
      </c>
      <c r="E18" s="41">
        <v>8486.762757630715</v>
      </c>
      <c r="F18" s="41">
        <f t="shared" si="0"/>
        <v>11107.705144525215</v>
      </c>
      <c r="G18" s="111"/>
      <c r="H18" s="41">
        <v>2682.7548611304342</v>
      </c>
      <c r="I18" s="41">
        <v>0</v>
      </c>
      <c r="J18" s="41">
        <v>490.01779509917924</v>
      </c>
      <c r="K18" s="41">
        <v>10642.32932900135</v>
      </c>
      <c r="L18" s="41">
        <f t="shared" si="1"/>
        <v>13815.101985230964</v>
      </c>
      <c r="M18" s="111"/>
      <c r="N18" s="41">
        <v>2904.9994144317338</v>
      </c>
      <c r="O18" s="41">
        <v>0</v>
      </c>
      <c r="P18" s="41">
        <v>549.82539292379749</v>
      </c>
      <c r="Q18" s="41">
        <v>11712.509862480421</v>
      </c>
      <c r="R18" s="41">
        <f t="shared" si="2"/>
        <v>15167.334669835953</v>
      </c>
      <c r="S18" s="111"/>
      <c r="T18" s="41">
        <v>3312.657166872596</v>
      </c>
      <c r="U18" s="41">
        <v>0</v>
      </c>
      <c r="V18" s="41">
        <v>678.09592842823531</v>
      </c>
      <c r="W18" s="41">
        <v>13751.476026563871</v>
      </c>
      <c r="X18" s="41">
        <f t="shared" si="3"/>
        <v>17742.229121864701</v>
      </c>
      <c r="Y18" s="107"/>
      <c r="Z18" s="41">
        <v>3242.953856137502</v>
      </c>
      <c r="AA18" s="41">
        <v>0</v>
      </c>
      <c r="AB18" s="41">
        <v>767.39291147811741</v>
      </c>
      <c r="AC18" s="41">
        <v>15113.094580345203</v>
      </c>
      <c r="AD18" s="41">
        <f t="shared" si="4"/>
        <v>19123.441347960823</v>
      </c>
      <c r="AE18" s="107"/>
      <c r="AF18" s="117">
        <v>3471.9519025502955</v>
      </c>
      <c r="AG18" s="117">
        <v>0</v>
      </c>
      <c r="AH18" s="117">
        <v>520.43841897533116</v>
      </c>
      <c r="AI18" s="117">
        <v>16243.36344929225</v>
      </c>
      <c r="AJ18" s="117">
        <f t="shared" si="5"/>
        <v>20235.753770817879</v>
      </c>
      <c r="AR18" s="117">
        <v>3901.6420110400149</v>
      </c>
      <c r="AS18" s="117">
        <v>0</v>
      </c>
      <c r="AT18" s="117">
        <v>617.66376934760058</v>
      </c>
      <c r="AU18" s="117">
        <v>17138.894679444871</v>
      </c>
      <c r="AV18" s="117">
        <v>21658.200459832486</v>
      </c>
    </row>
    <row r="19" spans="1:48" x14ac:dyDescent="0.2">
      <c r="A19" s="78">
        <v>14</v>
      </c>
      <c r="B19" s="77">
        <v>2224.551009401368</v>
      </c>
      <c r="C19" s="77">
        <v>0</v>
      </c>
      <c r="D19" s="77">
        <v>396.3913774931325</v>
      </c>
      <c r="E19" s="77">
        <v>8567.9645581880177</v>
      </c>
      <c r="F19" s="77">
        <f t="shared" si="0"/>
        <v>11188.906945082519</v>
      </c>
      <c r="G19" s="111"/>
      <c r="H19" s="77">
        <v>2682.7548611304333</v>
      </c>
      <c r="I19" s="77">
        <v>0</v>
      </c>
      <c r="J19" s="77">
        <v>490.01779509917935</v>
      </c>
      <c r="K19" s="77">
        <v>10765.874380285082</v>
      </c>
      <c r="L19" s="77">
        <f t="shared" si="1"/>
        <v>13938.647036514694</v>
      </c>
      <c r="M19" s="111"/>
      <c r="N19" s="77">
        <v>2904.9994144317338</v>
      </c>
      <c r="O19" s="77">
        <v>0</v>
      </c>
      <c r="P19" s="77">
        <v>549.82539292379738</v>
      </c>
      <c r="Q19" s="77">
        <v>11853.778293915337</v>
      </c>
      <c r="R19" s="77">
        <f t="shared" si="2"/>
        <v>15308.603101270868</v>
      </c>
      <c r="S19" s="111"/>
      <c r="T19" s="77">
        <v>3312.657166872596</v>
      </c>
      <c r="U19" s="77">
        <v>0</v>
      </c>
      <c r="V19" s="77">
        <v>678.09592842823508</v>
      </c>
      <c r="W19" s="77">
        <v>13903.350493122505</v>
      </c>
      <c r="X19" s="77">
        <f t="shared" si="3"/>
        <v>17894.103588423335</v>
      </c>
      <c r="Y19" s="107"/>
      <c r="Z19" s="77">
        <v>3242.9538561375025</v>
      </c>
      <c r="AA19" s="77">
        <v>0</v>
      </c>
      <c r="AB19" s="77">
        <v>767.39291147811764</v>
      </c>
      <c r="AC19" s="77">
        <v>15282.21719347502</v>
      </c>
      <c r="AD19" s="77">
        <f t="shared" si="4"/>
        <v>19292.56396109064</v>
      </c>
      <c r="AE19" s="107"/>
      <c r="AF19" s="90">
        <v>3471.9519025502959</v>
      </c>
      <c r="AG19" s="90">
        <v>0</v>
      </c>
      <c r="AH19" s="90">
        <v>520.43841897533116</v>
      </c>
      <c r="AI19" s="90">
        <v>16382.400213292531</v>
      </c>
      <c r="AJ19" s="90">
        <f t="shared" si="5"/>
        <v>20374.790534818159</v>
      </c>
      <c r="AR19" s="90">
        <v>3901.6420110400145</v>
      </c>
      <c r="AS19" s="90">
        <v>0</v>
      </c>
      <c r="AT19" s="90">
        <v>617.66376934760081</v>
      </c>
      <c r="AU19" s="90">
        <v>17200.191829882351</v>
      </c>
      <c r="AV19" s="90">
        <v>21719.497610269966</v>
      </c>
    </row>
    <row r="20" spans="1:48" x14ac:dyDescent="0.2">
      <c r="A20" s="40">
        <v>15</v>
      </c>
      <c r="B20" s="41">
        <v>2224.551009401368</v>
      </c>
      <c r="C20" s="41">
        <v>0</v>
      </c>
      <c r="D20" s="41">
        <v>396.39137749313261</v>
      </c>
      <c r="E20" s="41">
        <v>8661.3822664830441</v>
      </c>
      <c r="F20" s="41">
        <f t="shared" si="0"/>
        <v>11282.324653377545</v>
      </c>
      <c r="G20" s="111"/>
      <c r="H20" s="41">
        <v>2682.7548611304333</v>
      </c>
      <c r="I20" s="41">
        <v>0</v>
      </c>
      <c r="J20" s="41">
        <v>490.01779509917935</v>
      </c>
      <c r="K20" s="41">
        <v>10747.382892727934</v>
      </c>
      <c r="L20" s="41">
        <f t="shared" si="1"/>
        <v>13920.155548957546</v>
      </c>
      <c r="M20" s="111"/>
      <c r="N20" s="41">
        <v>2904.9994144317334</v>
      </c>
      <c r="O20" s="41">
        <v>0</v>
      </c>
      <c r="P20" s="41">
        <v>549.82539292379749</v>
      </c>
      <c r="Q20" s="41">
        <v>11866.620973201134</v>
      </c>
      <c r="R20" s="41">
        <f t="shared" si="2"/>
        <v>15321.445780556665</v>
      </c>
      <c r="S20" s="111"/>
      <c r="T20" s="41">
        <v>3312.657166872596</v>
      </c>
      <c r="U20" s="41">
        <v>0</v>
      </c>
      <c r="V20" s="41">
        <v>678.09592842823497</v>
      </c>
      <c r="W20" s="41">
        <v>13900.368425827453</v>
      </c>
      <c r="X20" s="41">
        <f t="shared" si="3"/>
        <v>17891.121521128283</v>
      </c>
      <c r="Y20" s="107"/>
      <c r="Z20" s="41">
        <v>3242.953856137502</v>
      </c>
      <c r="AA20" s="41">
        <v>0</v>
      </c>
      <c r="AB20" s="41">
        <v>767.39291147811764</v>
      </c>
      <c r="AC20" s="41">
        <v>15285.992795747825</v>
      </c>
      <c r="AD20" s="41">
        <f t="shared" si="4"/>
        <v>19296.339563363443</v>
      </c>
      <c r="AE20" s="107"/>
      <c r="AF20" s="117">
        <v>3471.9519025502964</v>
      </c>
      <c r="AG20" s="117">
        <v>0</v>
      </c>
      <c r="AH20" s="117">
        <v>520.43841897533105</v>
      </c>
      <c r="AI20" s="117">
        <v>16382.984208901891</v>
      </c>
      <c r="AJ20" s="117">
        <f t="shared" si="5"/>
        <v>20375.374530427518</v>
      </c>
      <c r="AR20" s="117">
        <v>3901.642011040014</v>
      </c>
      <c r="AS20" s="117">
        <v>0</v>
      </c>
      <c r="AT20" s="117">
        <v>617.66376934760069</v>
      </c>
      <c r="AU20" s="117">
        <v>17228.138788933815</v>
      </c>
      <c r="AV20" s="117">
        <v>21747.444569321429</v>
      </c>
    </row>
    <row r="21" spans="1:48" x14ac:dyDescent="0.2">
      <c r="A21" s="78">
        <v>16</v>
      </c>
      <c r="B21" s="77">
        <v>2224.551009401368</v>
      </c>
      <c r="C21" s="77">
        <v>0</v>
      </c>
      <c r="D21" s="77">
        <v>396.3913774931325</v>
      </c>
      <c r="E21" s="77">
        <v>8561.4092333615536</v>
      </c>
      <c r="F21" s="77">
        <f t="shared" si="0"/>
        <v>11182.351620256053</v>
      </c>
      <c r="G21" s="111"/>
      <c r="H21" s="77">
        <v>2682.7548611304337</v>
      </c>
      <c r="I21" s="77">
        <v>0</v>
      </c>
      <c r="J21" s="77">
        <v>490.01779509917924</v>
      </c>
      <c r="K21" s="77">
        <v>10653.588636160794</v>
      </c>
      <c r="L21" s="77">
        <f t="shared" si="1"/>
        <v>13826.361292390407</v>
      </c>
      <c r="M21" s="111"/>
      <c r="N21" s="77">
        <v>2904.9994144317334</v>
      </c>
      <c r="O21" s="77">
        <v>0</v>
      </c>
      <c r="P21" s="77">
        <v>549.82539292379749</v>
      </c>
      <c r="Q21" s="77">
        <v>11816.417055386684</v>
      </c>
      <c r="R21" s="77">
        <f t="shared" si="2"/>
        <v>15271.241862742216</v>
      </c>
      <c r="S21" s="111"/>
      <c r="T21" s="77">
        <v>3312.6571668725965</v>
      </c>
      <c r="U21" s="77">
        <v>0</v>
      </c>
      <c r="V21" s="77">
        <v>678.09592842823508</v>
      </c>
      <c r="W21" s="77">
        <v>13804.556288854108</v>
      </c>
      <c r="X21" s="77">
        <f t="shared" si="3"/>
        <v>17795.309384154942</v>
      </c>
      <c r="Y21" s="107"/>
      <c r="Z21" s="77">
        <v>3242.9538561375016</v>
      </c>
      <c r="AA21" s="77">
        <v>0</v>
      </c>
      <c r="AB21" s="77">
        <v>767.39291147811753</v>
      </c>
      <c r="AC21" s="77">
        <v>15160.976511098936</v>
      </c>
      <c r="AD21" s="77">
        <f t="shared" si="4"/>
        <v>19171.323278714553</v>
      </c>
      <c r="AE21" s="107"/>
      <c r="AF21" s="90">
        <v>3471.9519025502959</v>
      </c>
      <c r="AG21" s="90">
        <v>0</v>
      </c>
      <c r="AH21" s="90">
        <v>520.49860952749088</v>
      </c>
      <c r="AI21" s="90">
        <v>16256.487927866603</v>
      </c>
      <c r="AJ21" s="90">
        <f t="shared" si="5"/>
        <v>20248.938439944388</v>
      </c>
      <c r="AR21" s="90">
        <v>3901.6420110400145</v>
      </c>
      <c r="AS21" s="90">
        <v>0</v>
      </c>
      <c r="AT21" s="90">
        <v>624.27876672878654</v>
      </c>
      <c r="AU21" s="90">
        <v>17061.415146082065</v>
      </c>
      <c r="AV21" s="90">
        <v>21587.335923850864</v>
      </c>
    </row>
    <row r="22" spans="1:48" x14ac:dyDescent="0.2">
      <c r="A22" s="40">
        <v>17</v>
      </c>
      <c r="B22" s="41">
        <v>2224.5510094013675</v>
      </c>
      <c r="C22" s="41">
        <v>0</v>
      </c>
      <c r="D22" s="41">
        <v>396.39137749313244</v>
      </c>
      <c r="E22" s="41">
        <v>8863.6428386010866</v>
      </c>
      <c r="F22" s="41">
        <f t="shared" si="0"/>
        <v>11484.585225495586</v>
      </c>
      <c r="G22" s="111"/>
      <c r="H22" s="41">
        <v>2682.7548611304328</v>
      </c>
      <c r="I22" s="41">
        <v>0</v>
      </c>
      <c r="J22" s="41">
        <v>490.01779509917924</v>
      </c>
      <c r="K22" s="41">
        <v>10509.40686615847</v>
      </c>
      <c r="L22" s="41">
        <f t="shared" si="1"/>
        <v>13682.179522388082</v>
      </c>
      <c r="M22" s="111"/>
      <c r="N22" s="41">
        <v>2904.9994144317334</v>
      </c>
      <c r="O22" s="41">
        <v>0</v>
      </c>
      <c r="P22" s="41">
        <v>549.82539292379738</v>
      </c>
      <c r="Q22" s="41">
        <v>11716.143318139748</v>
      </c>
      <c r="R22" s="41">
        <f t="shared" si="2"/>
        <v>15170.968125495277</v>
      </c>
      <c r="S22" s="111"/>
      <c r="T22" s="41">
        <v>3312.657166872596</v>
      </c>
      <c r="U22" s="41">
        <v>0</v>
      </c>
      <c r="V22" s="41">
        <v>678.09592842823508</v>
      </c>
      <c r="W22" s="41">
        <v>13618.558118673371</v>
      </c>
      <c r="X22" s="41">
        <f t="shared" si="3"/>
        <v>17609.311213974201</v>
      </c>
      <c r="Y22" s="107"/>
      <c r="Z22" s="41">
        <v>3242.953856137502</v>
      </c>
      <c r="AA22" s="41">
        <v>0</v>
      </c>
      <c r="AB22" s="41">
        <v>767.39291147811753</v>
      </c>
      <c r="AC22" s="41">
        <v>15097.889177945266</v>
      </c>
      <c r="AD22" s="41">
        <f t="shared" si="4"/>
        <v>19108.235945560886</v>
      </c>
      <c r="AE22" s="107"/>
      <c r="AF22" s="117">
        <v>3471.9519025502959</v>
      </c>
      <c r="AG22" s="117">
        <v>0</v>
      </c>
      <c r="AH22" s="117">
        <v>520.5185902114581</v>
      </c>
      <c r="AI22" s="117">
        <v>16058.510627957316</v>
      </c>
      <c r="AJ22" s="117">
        <f t="shared" si="5"/>
        <v>20050.981120719069</v>
      </c>
      <c r="AR22" s="117">
        <v>3901.6420110400145</v>
      </c>
      <c r="AS22" s="117">
        <v>0</v>
      </c>
      <c r="AT22" s="117">
        <v>624.07200356369185</v>
      </c>
      <c r="AU22" s="117">
        <v>17077.872789180914</v>
      </c>
      <c r="AV22" s="117">
        <v>21603.586803784619</v>
      </c>
    </row>
    <row r="23" spans="1:48" x14ac:dyDescent="0.2">
      <c r="A23" s="78">
        <v>18</v>
      </c>
      <c r="B23" s="77">
        <v>2143.9019425577667</v>
      </c>
      <c r="C23" s="77">
        <v>0</v>
      </c>
      <c r="D23" s="77">
        <v>10.111381538753713</v>
      </c>
      <c r="E23" s="77">
        <v>8412.4335875266825</v>
      </c>
      <c r="F23" s="77">
        <f t="shared" si="0"/>
        <v>10566.446911623203</v>
      </c>
      <c r="G23" s="111"/>
      <c r="H23" s="77">
        <v>2676.5819327128261</v>
      </c>
      <c r="I23" s="77">
        <v>0</v>
      </c>
      <c r="J23" s="77">
        <v>0</v>
      </c>
      <c r="K23" s="77">
        <v>9395.6010148336245</v>
      </c>
      <c r="L23" s="77">
        <f t="shared" si="1"/>
        <v>12072.182947546451</v>
      </c>
      <c r="M23" s="111"/>
      <c r="N23" s="77">
        <v>2898.2612656110791</v>
      </c>
      <c r="O23" s="77">
        <v>0</v>
      </c>
      <c r="P23" s="77">
        <v>0</v>
      </c>
      <c r="Q23" s="77">
        <v>10971.60401883538</v>
      </c>
      <c r="R23" s="77">
        <f t="shared" si="2"/>
        <v>13869.86528444646</v>
      </c>
      <c r="S23" s="111"/>
      <c r="T23" s="77">
        <v>3312.657166872596</v>
      </c>
      <c r="U23" s="77">
        <v>0</v>
      </c>
      <c r="V23" s="77">
        <v>0</v>
      </c>
      <c r="W23" s="77">
        <v>12449.15754110837</v>
      </c>
      <c r="X23" s="77">
        <f t="shared" si="3"/>
        <v>15761.814707980966</v>
      </c>
      <c r="Y23" s="107"/>
      <c r="Z23" s="77">
        <v>3242.953856137502</v>
      </c>
      <c r="AA23" s="77">
        <v>0</v>
      </c>
      <c r="AB23" s="77">
        <v>0</v>
      </c>
      <c r="AC23" s="77">
        <v>13290.343100689171</v>
      </c>
      <c r="AD23" s="77">
        <f t="shared" si="4"/>
        <v>16533.296956826674</v>
      </c>
      <c r="AE23" s="107"/>
      <c r="AF23" s="90">
        <v>3471.9519025502955</v>
      </c>
      <c r="AG23" s="90">
        <v>0</v>
      </c>
      <c r="AH23" s="90">
        <v>0.11258298002576277</v>
      </c>
      <c r="AI23" s="90">
        <v>13648.440060010844</v>
      </c>
      <c r="AJ23" s="90">
        <f t="shared" si="5"/>
        <v>17120.504545541164</v>
      </c>
      <c r="AR23" s="90">
        <v>3901.6420110400145</v>
      </c>
      <c r="AS23" s="90">
        <v>0</v>
      </c>
      <c r="AT23" s="90">
        <v>30.647474727699976</v>
      </c>
      <c r="AU23" s="90">
        <v>16017.464083327191</v>
      </c>
      <c r="AV23" s="90">
        <v>19949.753569094904</v>
      </c>
    </row>
    <row r="24" spans="1:48" x14ac:dyDescent="0.2">
      <c r="A24" s="40">
        <v>19</v>
      </c>
      <c r="B24" s="41">
        <v>2143.9019425577667</v>
      </c>
      <c r="C24" s="41">
        <v>0</v>
      </c>
      <c r="D24" s="41">
        <v>10.111381538753713</v>
      </c>
      <c r="E24" s="41">
        <v>7700.2758122442474</v>
      </c>
      <c r="F24" s="41">
        <f t="shared" si="0"/>
        <v>9854.2891363407689</v>
      </c>
      <c r="G24" s="111"/>
      <c r="H24" s="41">
        <v>1838.8696949678476</v>
      </c>
      <c r="I24" s="41">
        <v>0</v>
      </c>
      <c r="J24" s="41">
        <v>0</v>
      </c>
      <c r="K24" s="41">
        <v>8117.9167502659893</v>
      </c>
      <c r="L24" s="41">
        <f t="shared" si="1"/>
        <v>9956.7864452338363</v>
      </c>
      <c r="M24" s="111"/>
      <c r="N24" s="41">
        <v>1941.8850620903222</v>
      </c>
      <c r="O24" s="41">
        <v>0</v>
      </c>
      <c r="P24" s="41">
        <v>0</v>
      </c>
      <c r="Q24" s="41">
        <v>9229.9303095085379</v>
      </c>
      <c r="R24" s="41">
        <f t="shared" si="2"/>
        <v>11171.815371598859</v>
      </c>
      <c r="S24" s="111"/>
      <c r="T24" s="41">
        <v>2188.3087442449632</v>
      </c>
      <c r="U24" s="41">
        <v>0</v>
      </c>
      <c r="V24" s="41">
        <v>0</v>
      </c>
      <c r="W24" s="41">
        <v>10479.807239998361</v>
      </c>
      <c r="X24" s="41">
        <f t="shared" si="3"/>
        <v>12668.115984243324</v>
      </c>
      <c r="Y24" s="107"/>
      <c r="Z24" s="41">
        <v>2248.7331017664969</v>
      </c>
      <c r="AA24" s="41">
        <v>0</v>
      </c>
      <c r="AB24" s="41">
        <v>0</v>
      </c>
      <c r="AC24" s="41">
        <v>11142.035727977629</v>
      </c>
      <c r="AD24" s="41">
        <f t="shared" si="4"/>
        <v>13390.768829744125</v>
      </c>
      <c r="AE24" s="107"/>
      <c r="AF24" s="117">
        <v>2377.354634057674</v>
      </c>
      <c r="AG24" s="117">
        <v>0</v>
      </c>
      <c r="AH24" s="117">
        <v>0.57225285724694308</v>
      </c>
      <c r="AI24" s="117">
        <v>12659.798638342674</v>
      </c>
      <c r="AJ24" s="117">
        <f t="shared" si="5"/>
        <v>15037.725525257596</v>
      </c>
      <c r="AR24" s="117">
        <v>3267.3536566970643</v>
      </c>
      <c r="AS24" s="117">
        <v>0</v>
      </c>
      <c r="AT24" s="117">
        <v>62.270941103177307</v>
      </c>
      <c r="AU24" s="117">
        <v>14463.955175214971</v>
      </c>
      <c r="AV24" s="117">
        <v>17793.579773015212</v>
      </c>
    </row>
    <row r="25" spans="1:48" x14ac:dyDescent="0.2">
      <c r="A25" s="78">
        <v>20</v>
      </c>
      <c r="B25" s="77">
        <v>2143.9019425577667</v>
      </c>
      <c r="C25" s="77">
        <v>0</v>
      </c>
      <c r="D25" s="77">
        <v>10.111381538753713</v>
      </c>
      <c r="E25" s="77">
        <v>6963.2320635404403</v>
      </c>
      <c r="F25" s="77">
        <f t="shared" si="0"/>
        <v>9117.2453876369618</v>
      </c>
      <c r="G25" s="111"/>
      <c r="H25" s="77">
        <v>1356.7204628677425</v>
      </c>
      <c r="I25" s="77">
        <v>0</v>
      </c>
      <c r="J25" s="77">
        <v>0</v>
      </c>
      <c r="K25" s="77">
        <v>6482.0194810407629</v>
      </c>
      <c r="L25" s="77">
        <f t="shared" si="1"/>
        <v>7838.7399439085057</v>
      </c>
      <c r="M25" s="111"/>
      <c r="N25" s="77">
        <v>1552.3265247551567</v>
      </c>
      <c r="O25" s="77">
        <v>0</v>
      </c>
      <c r="P25" s="77">
        <v>0</v>
      </c>
      <c r="Q25" s="77">
        <v>7912.415397554405</v>
      </c>
      <c r="R25" s="77">
        <f t="shared" si="2"/>
        <v>9464.7419223095621</v>
      </c>
      <c r="S25" s="111"/>
      <c r="T25" s="77">
        <v>1734.4803414223124</v>
      </c>
      <c r="U25" s="77">
        <v>0</v>
      </c>
      <c r="V25" s="77">
        <v>0</v>
      </c>
      <c r="W25" s="77">
        <v>8868.5025434092604</v>
      </c>
      <c r="X25" s="77">
        <f t="shared" si="3"/>
        <v>10602.982884831574</v>
      </c>
      <c r="Y25" s="107"/>
      <c r="Z25" s="77">
        <v>1792.189323855981</v>
      </c>
      <c r="AA25" s="77">
        <v>0</v>
      </c>
      <c r="AB25" s="77">
        <v>0</v>
      </c>
      <c r="AC25" s="77">
        <v>9472.8250865376795</v>
      </c>
      <c r="AD25" s="77">
        <f t="shared" si="4"/>
        <v>11265.01441039366</v>
      </c>
      <c r="AE25" s="107"/>
      <c r="AF25" s="90">
        <v>1958.8382366138262</v>
      </c>
      <c r="AG25" s="90">
        <v>0</v>
      </c>
      <c r="AH25" s="90">
        <v>0.77835356124061228</v>
      </c>
      <c r="AI25" s="90">
        <v>10755.4912921293</v>
      </c>
      <c r="AJ25" s="90">
        <f t="shared" si="5"/>
        <v>12715.107882304366</v>
      </c>
      <c r="AR25" s="90">
        <v>2890.5560209201744</v>
      </c>
      <c r="AS25" s="90">
        <v>0</v>
      </c>
      <c r="AT25" s="90">
        <v>99.34018003075353</v>
      </c>
      <c r="AU25" s="90">
        <v>12743.079751807021</v>
      </c>
      <c r="AV25" s="90">
        <v>15732.975952757948</v>
      </c>
    </row>
    <row r="26" spans="1:48" x14ac:dyDescent="0.2">
      <c r="A26" s="40">
        <v>21</v>
      </c>
      <c r="B26" s="41">
        <v>2143.9019425577667</v>
      </c>
      <c r="C26" s="41">
        <v>0</v>
      </c>
      <c r="D26" s="41">
        <v>10.111381538753713</v>
      </c>
      <c r="E26" s="41">
        <v>5549.6805631401121</v>
      </c>
      <c r="F26" s="41">
        <f t="shared" si="0"/>
        <v>7703.6938872366327</v>
      </c>
      <c r="G26" s="111"/>
      <c r="H26" s="41">
        <v>1099.5257654904265</v>
      </c>
      <c r="I26" s="41">
        <v>0</v>
      </c>
      <c r="J26" s="41">
        <v>0</v>
      </c>
      <c r="K26" s="41">
        <v>5430.4603986272405</v>
      </c>
      <c r="L26" s="41">
        <f t="shared" si="1"/>
        <v>6529.9861641176667</v>
      </c>
      <c r="M26" s="111"/>
      <c r="N26" s="41">
        <v>1162.563944037403</v>
      </c>
      <c r="O26" s="41">
        <v>0</v>
      </c>
      <c r="P26" s="41">
        <v>0</v>
      </c>
      <c r="Q26" s="41">
        <v>6199.5264095899984</v>
      </c>
      <c r="R26" s="41">
        <f t="shared" si="2"/>
        <v>7362.0903536274018</v>
      </c>
      <c r="S26" s="111"/>
      <c r="T26" s="41">
        <v>1280.0492481927281</v>
      </c>
      <c r="U26" s="41">
        <v>0</v>
      </c>
      <c r="V26" s="41">
        <v>0</v>
      </c>
      <c r="W26" s="41">
        <v>6809.6691077815667</v>
      </c>
      <c r="X26" s="41">
        <f t="shared" si="3"/>
        <v>8089.7183559742953</v>
      </c>
      <c r="Y26" s="107"/>
      <c r="Z26" s="41">
        <v>1291.647622439056</v>
      </c>
      <c r="AA26" s="41">
        <v>0</v>
      </c>
      <c r="AB26" s="41">
        <v>0</v>
      </c>
      <c r="AC26" s="41">
        <v>7063.5970347296725</v>
      </c>
      <c r="AD26" s="41">
        <f t="shared" si="4"/>
        <v>8355.2446571687287</v>
      </c>
      <c r="AE26" s="107"/>
      <c r="AF26" s="117">
        <v>1538.9620339990474</v>
      </c>
      <c r="AG26" s="117">
        <v>0</v>
      </c>
      <c r="AH26" s="117">
        <v>1.1010568814875683</v>
      </c>
      <c r="AI26" s="117">
        <v>8639.1394857717187</v>
      </c>
      <c r="AJ26" s="117">
        <f t="shared" si="5"/>
        <v>10179.202576652253</v>
      </c>
      <c r="AR26" s="117">
        <v>2462.6379403618048</v>
      </c>
      <c r="AS26" s="117">
        <v>0</v>
      </c>
      <c r="AT26" s="117">
        <v>141.41859816177106</v>
      </c>
      <c r="AU26" s="117">
        <v>10934.549661845076</v>
      </c>
      <c r="AV26" s="117">
        <v>13538.606200368653</v>
      </c>
    </row>
    <row r="27" spans="1:48" x14ac:dyDescent="0.2">
      <c r="A27" s="78">
        <v>22</v>
      </c>
      <c r="B27" s="77">
        <v>2143.9019425577662</v>
      </c>
      <c r="C27" s="77">
        <v>0</v>
      </c>
      <c r="D27" s="77">
        <v>10.111381538753713</v>
      </c>
      <c r="E27" s="77">
        <v>4315.6011432021105</v>
      </c>
      <c r="F27" s="77">
        <f t="shared" si="0"/>
        <v>6469.6144672986302</v>
      </c>
      <c r="G27" s="111"/>
      <c r="H27" s="77">
        <v>769.79236545743981</v>
      </c>
      <c r="I27" s="77">
        <v>0</v>
      </c>
      <c r="J27" s="77">
        <v>0</v>
      </c>
      <c r="K27" s="77">
        <v>3832.7065824238211</v>
      </c>
      <c r="L27" s="77">
        <f t="shared" si="1"/>
        <v>4602.4989478812613</v>
      </c>
      <c r="M27" s="111"/>
      <c r="N27" s="77">
        <v>786.1363624142457</v>
      </c>
      <c r="O27" s="77">
        <v>0</v>
      </c>
      <c r="P27" s="77">
        <v>0</v>
      </c>
      <c r="Q27" s="77">
        <v>4261.4682796976249</v>
      </c>
      <c r="R27" s="77">
        <f t="shared" si="2"/>
        <v>5047.6046421118708</v>
      </c>
      <c r="S27" s="111"/>
      <c r="T27" s="77">
        <v>911.13938521131377</v>
      </c>
      <c r="U27" s="77">
        <v>0</v>
      </c>
      <c r="V27" s="77">
        <v>0</v>
      </c>
      <c r="W27" s="77">
        <v>4940.7203149337593</v>
      </c>
      <c r="X27" s="77">
        <f t="shared" si="3"/>
        <v>5851.8597001450726</v>
      </c>
      <c r="Y27" s="107"/>
      <c r="Z27" s="77">
        <v>930.08083848965475</v>
      </c>
      <c r="AA27" s="77">
        <v>0</v>
      </c>
      <c r="AB27" s="77">
        <v>0</v>
      </c>
      <c r="AC27" s="77">
        <v>5172.6091695800196</v>
      </c>
      <c r="AD27" s="77">
        <f t="shared" si="4"/>
        <v>6102.6900080696741</v>
      </c>
      <c r="AE27" s="107"/>
      <c r="AF27" s="90">
        <v>1088.9010139883464</v>
      </c>
      <c r="AG27" s="90">
        <v>0</v>
      </c>
      <c r="AH27" s="90">
        <v>1.4282327928784291</v>
      </c>
      <c r="AI27" s="90">
        <v>6175.8995636364134</v>
      </c>
      <c r="AJ27" s="90">
        <f t="shared" si="5"/>
        <v>7266.2288104176387</v>
      </c>
      <c r="AR27" s="90">
        <v>1968.5577195649169</v>
      </c>
      <c r="AS27" s="90">
        <v>0</v>
      </c>
      <c r="AT27" s="90">
        <v>189.97466411098173</v>
      </c>
      <c r="AU27" s="90">
        <v>8775.7568763867748</v>
      </c>
      <c r="AV27" s="90">
        <v>10934.289260062673</v>
      </c>
    </row>
    <row r="28" spans="1:48" x14ac:dyDescent="0.2">
      <c r="A28" s="40">
        <v>23</v>
      </c>
      <c r="B28" s="41">
        <v>2143.9019425577658</v>
      </c>
      <c r="C28" s="41">
        <v>0</v>
      </c>
      <c r="D28" s="41">
        <v>10.111381538753713</v>
      </c>
      <c r="E28" s="41">
        <v>3114.5097837641879</v>
      </c>
      <c r="F28" s="41">
        <f t="shared" si="0"/>
        <v>5268.5231078607076</v>
      </c>
      <c r="G28" s="111"/>
      <c r="H28" s="41">
        <v>459.38644746108804</v>
      </c>
      <c r="I28" s="41">
        <v>0</v>
      </c>
      <c r="J28" s="41">
        <v>0</v>
      </c>
      <c r="K28" s="41">
        <v>2295.4959911493743</v>
      </c>
      <c r="L28" s="41">
        <f t="shared" si="1"/>
        <v>2754.8824386104625</v>
      </c>
      <c r="M28" s="111"/>
      <c r="N28" s="41">
        <v>456.19398030505494</v>
      </c>
      <c r="O28" s="41">
        <v>0</v>
      </c>
      <c r="P28" s="41">
        <v>0</v>
      </c>
      <c r="Q28" s="41">
        <v>2484.0296442975132</v>
      </c>
      <c r="R28" s="41">
        <f t="shared" si="2"/>
        <v>2940.2236246025682</v>
      </c>
      <c r="S28" s="111"/>
      <c r="T28" s="41">
        <v>545.97359392417275</v>
      </c>
      <c r="U28" s="41">
        <v>0</v>
      </c>
      <c r="V28" s="41">
        <v>0</v>
      </c>
      <c r="W28" s="41">
        <v>2973.9510724193374</v>
      </c>
      <c r="X28" s="41">
        <f t="shared" si="3"/>
        <v>3519.9246663435101</v>
      </c>
      <c r="Y28" s="107"/>
      <c r="Z28" s="41">
        <v>567.87033861622524</v>
      </c>
      <c r="AA28" s="41">
        <v>0</v>
      </c>
      <c r="AB28" s="41">
        <v>0</v>
      </c>
      <c r="AC28" s="41">
        <v>3174.1956575452832</v>
      </c>
      <c r="AD28" s="41">
        <f t="shared" si="4"/>
        <v>3742.0659961615083</v>
      </c>
      <c r="AE28" s="107"/>
      <c r="AF28" s="117">
        <v>667.35749301242106</v>
      </c>
      <c r="AG28" s="117">
        <v>0</v>
      </c>
      <c r="AH28" s="117">
        <v>1.7888033403549455</v>
      </c>
      <c r="AI28" s="117">
        <v>3791.4139958471396</v>
      </c>
      <c r="AJ28" s="117">
        <f t="shared" si="5"/>
        <v>4460.5602921999152</v>
      </c>
      <c r="AR28" s="117">
        <v>1447.8513505486267</v>
      </c>
      <c r="AS28" s="117">
        <v>0</v>
      </c>
      <c r="AT28" s="117">
        <v>241.07059242717332</v>
      </c>
      <c r="AU28" s="117">
        <v>6417.3964024263414</v>
      </c>
      <c r="AV28" s="117">
        <v>8106.3183454021419</v>
      </c>
    </row>
    <row r="29" spans="1:48" x14ac:dyDescent="0.2">
      <c r="A29" s="78">
        <v>24</v>
      </c>
      <c r="B29" s="77">
        <v>2143.9019425577667</v>
      </c>
      <c r="C29" s="77">
        <v>0</v>
      </c>
      <c r="D29" s="77">
        <v>10.111381538753715</v>
      </c>
      <c r="E29" s="77">
        <v>2366.585326733597</v>
      </c>
      <c r="F29" s="77">
        <f t="shared" si="0"/>
        <v>4520.5986508301175</v>
      </c>
      <c r="G29" s="111"/>
      <c r="H29" s="77">
        <v>268.23582088017668</v>
      </c>
      <c r="I29" s="77">
        <v>0</v>
      </c>
      <c r="J29" s="77">
        <v>0</v>
      </c>
      <c r="K29" s="77">
        <v>1337.6130902588316</v>
      </c>
      <c r="L29" s="77">
        <f t="shared" si="1"/>
        <v>1605.8489111390081</v>
      </c>
      <c r="M29" s="111"/>
      <c r="N29" s="77">
        <v>261.74910386491575</v>
      </c>
      <c r="O29" s="77">
        <v>0</v>
      </c>
      <c r="P29" s="77">
        <v>0</v>
      </c>
      <c r="Q29" s="77">
        <v>1419.6594164974988</v>
      </c>
      <c r="R29" s="77">
        <f t="shared" si="2"/>
        <v>1681.4085203624145</v>
      </c>
      <c r="S29" s="111"/>
      <c r="T29" s="77">
        <v>322.97156430808025</v>
      </c>
      <c r="U29" s="77">
        <v>0</v>
      </c>
      <c r="V29" s="77">
        <v>0</v>
      </c>
      <c r="W29" s="77">
        <v>1751.7001560109036</v>
      </c>
      <c r="X29" s="77">
        <f t="shared" si="3"/>
        <v>2074.6717203189837</v>
      </c>
      <c r="Y29" s="107"/>
      <c r="Z29" s="77">
        <v>347.65990950154651</v>
      </c>
      <c r="AA29" s="77">
        <v>0</v>
      </c>
      <c r="AB29" s="77">
        <v>0</v>
      </c>
      <c r="AC29" s="77">
        <v>1942.5896626962094</v>
      </c>
      <c r="AD29" s="77">
        <f t="shared" si="4"/>
        <v>2290.2495721977557</v>
      </c>
      <c r="AE29" s="107"/>
      <c r="AF29" s="90">
        <v>390.82648186033856</v>
      </c>
      <c r="AG29" s="90">
        <v>0</v>
      </c>
      <c r="AH29" s="90">
        <v>2.0710696158199489</v>
      </c>
      <c r="AI29" s="90">
        <v>2209.5022930059586</v>
      </c>
      <c r="AJ29" s="90">
        <f t="shared" si="5"/>
        <v>2602.3998444821173</v>
      </c>
      <c r="AR29" s="90">
        <v>1004.5427820062268</v>
      </c>
      <c r="AS29" s="90">
        <v>0</v>
      </c>
      <c r="AT29" s="90">
        <v>284.87152786521875</v>
      </c>
      <c r="AU29" s="90">
        <v>4410.2817950729132</v>
      </c>
      <c r="AV29" s="90">
        <v>5699.6961049443589</v>
      </c>
    </row>
    <row r="30" spans="1:48" x14ac:dyDescent="0.2">
      <c r="A30" s="40">
        <v>25</v>
      </c>
      <c r="B30" s="41">
        <v>0</v>
      </c>
      <c r="C30" s="41">
        <v>0</v>
      </c>
      <c r="D30" s="41">
        <v>10.111381538753713</v>
      </c>
      <c r="E30" s="41">
        <v>1944.6670471156417</v>
      </c>
      <c r="F30" s="41">
        <f t="shared" si="0"/>
        <v>1954.7784286543954</v>
      </c>
      <c r="G30" s="111"/>
      <c r="H30" s="41">
        <v>0</v>
      </c>
      <c r="I30" s="41">
        <v>0</v>
      </c>
      <c r="J30" s="41">
        <v>0</v>
      </c>
      <c r="K30" s="41">
        <v>800.07607901558174</v>
      </c>
      <c r="L30" s="41">
        <f t="shared" si="1"/>
        <v>800.07607901558174</v>
      </c>
      <c r="M30" s="111"/>
      <c r="N30" s="41">
        <v>0</v>
      </c>
      <c r="O30" s="41">
        <v>0</v>
      </c>
      <c r="P30" s="41">
        <v>0</v>
      </c>
      <c r="Q30" s="41">
        <v>843.96722221710968</v>
      </c>
      <c r="R30" s="41">
        <f t="shared" si="2"/>
        <v>843.96722221710968</v>
      </c>
      <c r="S30" s="111"/>
      <c r="T30" s="41">
        <v>0</v>
      </c>
      <c r="U30" s="41">
        <v>0</v>
      </c>
      <c r="V30" s="41">
        <v>0</v>
      </c>
      <c r="W30" s="41">
        <v>1088.1680828894575</v>
      </c>
      <c r="X30" s="41">
        <f t="shared" si="3"/>
        <v>1088.1680828894575</v>
      </c>
      <c r="Y30" s="107"/>
      <c r="Z30" s="41">
        <v>0</v>
      </c>
      <c r="AA30" s="41">
        <v>0</v>
      </c>
      <c r="AB30" s="41">
        <v>0</v>
      </c>
      <c r="AC30" s="41">
        <v>1230.8089145345198</v>
      </c>
      <c r="AD30" s="41">
        <f t="shared" si="4"/>
        <v>1230.8089145345198</v>
      </c>
      <c r="AE30" s="107"/>
      <c r="AF30" s="117">
        <v>0</v>
      </c>
      <c r="AG30" s="117">
        <v>0</v>
      </c>
      <c r="AH30" s="117">
        <v>2.3084710564064905</v>
      </c>
      <c r="AI30" s="117">
        <v>1303.5710358126453</v>
      </c>
      <c r="AJ30" s="117">
        <f t="shared" si="5"/>
        <v>1305.8795068690517</v>
      </c>
      <c r="AR30" s="117">
        <v>0</v>
      </c>
      <c r="AS30" s="117">
        <v>0</v>
      </c>
      <c r="AT30" s="117">
        <v>311.78924864536754</v>
      </c>
      <c r="AU30" s="117">
        <v>3170.8123285889292</v>
      </c>
      <c r="AV30" s="117">
        <v>3482.6015772342967</v>
      </c>
    </row>
    <row r="31" spans="1:48" x14ac:dyDescent="0.2">
      <c r="A31" s="78">
        <v>26</v>
      </c>
      <c r="B31" s="77">
        <v>0</v>
      </c>
      <c r="C31" s="77">
        <v>0</v>
      </c>
      <c r="D31" s="77">
        <v>0</v>
      </c>
      <c r="E31" s="77">
        <v>1687.1134501035115</v>
      </c>
      <c r="F31" s="77">
        <f t="shared" si="0"/>
        <v>1687.1134501035115</v>
      </c>
      <c r="G31" s="111"/>
      <c r="H31" s="77">
        <v>0</v>
      </c>
      <c r="I31" s="77">
        <v>0</v>
      </c>
      <c r="J31" s="77">
        <v>0</v>
      </c>
      <c r="K31" s="77">
        <v>560.79163378641294</v>
      </c>
      <c r="L31" s="77">
        <f t="shared" si="1"/>
        <v>560.79163378641294</v>
      </c>
      <c r="M31" s="111"/>
      <c r="N31" s="77">
        <v>0</v>
      </c>
      <c r="O31" s="77">
        <v>0</v>
      </c>
      <c r="P31" s="77">
        <v>0</v>
      </c>
      <c r="Q31" s="77">
        <v>605.13454372598846</v>
      </c>
      <c r="R31" s="77">
        <f t="shared" si="2"/>
        <v>605.13454372598846</v>
      </c>
      <c r="S31" s="111"/>
      <c r="T31" s="77">
        <v>0</v>
      </c>
      <c r="U31" s="77">
        <v>0</v>
      </c>
      <c r="V31" s="77">
        <v>0</v>
      </c>
      <c r="W31" s="77">
        <v>742.99171474912396</v>
      </c>
      <c r="X31" s="77">
        <f t="shared" si="3"/>
        <v>742.99171474912396</v>
      </c>
      <c r="Y31" s="107"/>
      <c r="Z31" s="77">
        <v>0</v>
      </c>
      <c r="AA31" s="77">
        <v>0</v>
      </c>
      <c r="AB31" s="77">
        <v>0</v>
      </c>
      <c r="AC31" s="77">
        <v>871.70541510872658</v>
      </c>
      <c r="AD31" s="77">
        <f t="shared" si="4"/>
        <v>871.70541510872658</v>
      </c>
      <c r="AE31" s="107"/>
      <c r="AF31" s="90">
        <v>0</v>
      </c>
      <c r="AG31" s="90">
        <v>0</v>
      </c>
      <c r="AH31" s="90">
        <v>0</v>
      </c>
      <c r="AI31" s="90">
        <v>856.18128644062529</v>
      </c>
      <c r="AJ31" s="90">
        <f t="shared" si="5"/>
        <v>856.18128644062529</v>
      </c>
      <c r="AR31" s="90">
        <v>0</v>
      </c>
      <c r="AS31" s="90">
        <v>0</v>
      </c>
      <c r="AT31" s="90">
        <v>0</v>
      </c>
      <c r="AU31" s="90">
        <v>2438.8786201442276</v>
      </c>
      <c r="AV31" s="90">
        <v>2438.8786201442276</v>
      </c>
    </row>
    <row r="32" spans="1:48" x14ac:dyDescent="0.2">
      <c r="A32" s="40">
        <v>27</v>
      </c>
      <c r="B32" s="41">
        <v>0</v>
      </c>
      <c r="C32" s="41">
        <v>0</v>
      </c>
      <c r="D32" s="41">
        <v>0</v>
      </c>
      <c r="E32" s="41">
        <v>1451.6948307343889</v>
      </c>
      <c r="F32" s="41">
        <f t="shared" si="0"/>
        <v>1451.6948307343889</v>
      </c>
      <c r="G32" s="111"/>
      <c r="H32" s="41">
        <v>0</v>
      </c>
      <c r="I32" s="41">
        <v>0</v>
      </c>
      <c r="J32" s="41">
        <v>0</v>
      </c>
      <c r="K32" s="41">
        <v>411.94296538140844</v>
      </c>
      <c r="L32" s="41">
        <f t="shared" si="1"/>
        <v>411.94296538140844</v>
      </c>
      <c r="M32" s="111"/>
      <c r="N32" s="41">
        <v>0</v>
      </c>
      <c r="O32" s="41">
        <v>0</v>
      </c>
      <c r="P32" s="41">
        <v>0</v>
      </c>
      <c r="Q32" s="41">
        <v>456.87374010833435</v>
      </c>
      <c r="R32" s="41">
        <f t="shared" si="2"/>
        <v>456.87374010833435</v>
      </c>
      <c r="S32" s="111"/>
      <c r="T32" s="41">
        <v>0</v>
      </c>
      <c r="U32" s="41">
        <v>0</v>
      </c>
      <c r="V32" s="41">
        <v>0</v>
      </c>
      <c r="W32" s="41">
        <v>566.85556413348922</v>
      </c>
      <c r="X32" s="41">
        <f t="shared" si="3"/>
        <v>566.85556413348922</v>
      </c>
      <c r="Y32" s="107"/>
      <c r="Z32" s="41">
        <v>0</v>
      </c>
      <c r="AA32" s="41">
        <v>0</v>
      </c>
      <c r="AB32" s="41">
        <v>0</v>
      </c>
      <c r="AC32" s="41">
        <v>659.2306155181426</v>
      </c>
      <c r="AD32" s="41">
        <f t="shared" si="4"/>
        <v>659.2306155181426</v>
      </c>
      <c r="AE32" s="107"/>
      <c r="AF32" s="117">
        <v>0</v>
      </c>
      <c r="AG32" s="117">
        <v>0</v>
      </c>
      <c r="AH32" s="117">
        <v>0</v>
      </c>
      <c r="AI32" s="117">
        <v>622.01072480951905</v>
      </c>
      <c r="AJ32" s="117">
        <f t="shared" si="5"/>
        <v>622.01072480951905</v>
      </c>
      <c r="AR32" s="117">
        <v>0</v>
      </c>
      <c r="AS32" s="117">
        <v>0</v>
      </c>
      <c r="AT32" s="117">
        <v>0</v>
      </c>
      <c r="AU32" s="117">
        <v>2056.5432532303162</v>
      </c>
      <c r="AV32" s="117">
        <v>2056.5432532303162</v>
      </c>
    </row>
    <row r="33" spans="1:48" x14ac:dyDescent="0.2">
      <c r="A33" s="78">
        <v>28</v>
      </c>
      <c r="B33" s="77">
        <v>0</v>
      </c>
      <c r="C33" s="77">
        <v>0</v>
      </c>
      <c r="D33" s="77">
        <v>0</v>
      </c>
      <c r="E33" s="77">
        <v>1197.2725332100572</v>
      </c>
      <c r="F33" s="77">
        <f t="shared" si="0"/>
        <v>1197.2725332100572</v>
      </c>
      <c r="G33" s="111"/>
      <c r="H33" s="77">
        <v>0</v>
      </c>
      <c r="I33" s="77">
        <v>0</v>
      </c>
      <c r="J33" s="77">
        <v>0</v>
      </c>
      <c r="K33" s="77">
        <v>336.17116125990287</v>
      </c>
      <c r="L33" s="77">
        <f t="shared" si="1"/>
        <v>336.17116125990287</v>
      </c>
      <c r="M33" s="111"/>
      <c r="N33" s="77">
        <v>0</v>
      </c>
      <c r="O33" s="77">
        <v>0</v>
      </c>
      <c r="P33" s="77">
        <v>0</v>
      </c>
      <c r="Q33" s="77">
        <v>361.75192295341759</v>
      </c>
      <c r="R33" s="77">
        <f t="shared" si="2"/>
        <v>361.75192295341759</v>
      </c>
      <c r="S33" s="111"/>
      <c r="T33" s="77">
        <v>0</v>
      </c>
      <c r="U33" s="77">
        <v>0</v>
      </c>
      <c r="V33" s="77">
        <v>0</v>
      </c>
      <c r="W33" s="77">
        <v>454.40014840466625</v>
      </c>
      <c r="X33" s="77">
        <f t="shared" si="3"/>
        <v>454.40014840466625</v>
      </c>
      <c r="Y33" s="107"/>
      <c r="Z33" s="77">
        <v>0</v>
      </c>
      <c r="AA33" s="77">
        <v>0</v>
      </c>
      <c r="AB33" s="77">
        <v>0</v>
      </c>
      <c r="AC33" s="77">
        <v>507.08213292146644</v>
      </c>
      <c r="AD33" s="77">
        <f t="shared" si="4"/>
        <v>507.08213292146644</v>
      </c>
      <c r="AE33" s="107"/>
      <c r="AF33" s="90">
        <v>0</v>
      </c>
      <c r="AG33" s="90">
        <v>0</v>
      </c>
      <c r="AH33" s="90">
        <v>0</v>
      </c>
      <c r="AI33" s="90">
        <v>486.35867873731854</v>
      </c>
      <c r="AJ33" s="90">
        <f t="shared" si="5"/>
        <v>486.35867873731854</v>
      </c>
      <c r="AR33" s="90">
        <v>0</v>
      </c>
      <c r="AS33" s="90">
        <v>0</v>
      </c>
      <c r="AT33" s="90">
        <v>0</v>
      </c>
      <c r="AU33" s="90">
        <v>1863.738488457481</v>
      </c>
      <c r="AV33" s="90">
        <v>1863.738488457481</v>
      </c>
    </row>
    <row r="34" spans="1:48" x14ac:dyDescent="0.2">
      <c r="A34" s="40">
        <v>29</v>
      </c>
      <c r="B34" s="41">
        <v>0</v>
      </c>
      <c r="C34" s="41">
        <v>0</v>
      </c>
      <c r="D34" s="41">
        <v>0</v>
      </c>
      <c r="E34" s="41">
        <v>1056.8856658405891</v>
      </c>
      <c r="F34" s="41">
        <f t="shared" si="0"/>
        <v>1056.8856658405891</v>
      </c>
      <c r="G34" s="111"/>
      <c r="H34" s="41">
        <v>0</v>
      </c>
      <c r="I34" s="41">
        <v>0</v>
      </c>
      <c r="J34" s="41">
        <v>0</v>
      </c>
      <c r="K34" s="41">
        <v>264.42986599397886</v>
      </c>
      <c r="L34" s="41">
        <f t="shared" si="1"/>
        <v>264.42986599397886</v>
      </c>
      <c r="M34" s="111"/>
      <c r="N34" s="41">
        <v>0</v>
      </c>
      <c r="O34" s="41">
        <v>0</v>
      </c>
      <c r="P34" s="41">
        <v>0</v>
      </c>
      <c r="Q34" s="41">
        <v>292.38023394886147</v>
      </c>
      <c r="R34" s="41">
        <f t="shared" si="2"/>
        <v>292.38023394886147</v>
      </c>
      <c r="S34" s="111"/>
      <c r="T34" s="41">
        <v>0</v>
      </c>
      <c r="U34" s="41">
        <v>0</v>
      </c>
      <c r="V34" s="41">
        <v>0</v>
      </c>
      <c r="W34" s="41">
        <v>367.04203537962343</v>
      </c>
      <c r="X34" s="41">
        <f t="shared" si="3"/>
        <v>367.04203537962343</v>
      </c>
      <c r="Y34" s="107"/>
      <c r="Z34" s="41">
        <v>0</v>
      </c>
      <c r="AA34" s="41">
        <v>0</v>
      </c>
      <c r="AB34" s="41">
        <v>0</v>
      </c>
      <c r="AC34" s="41">
        <v>418.24242263847702</v>
      </c>
      <c r="AD34" s="41">
        <f t="shared" si="4"/>
        <v>418.24242263847702</v>
      </c>
      <c r="AE34" s="107"/>
      <c r="AF34" s="117">
        <v>0</v>
      </c>
      <c r="AG34" s="117">
        <v>0</v>
      </c>
      <c r="AH34" s="117">
        <v>0</v>
      </c>
      <c r="AI34" s="117">
        <v>384.31037247317391</v>
      </c>
      <c r="AJ34" s="117">
        <f t="shared" si="5"/>
        <v>384.31037247317391</v>
      </c>
      <c r="AR34" s="117">
        <v>0</v>
      </c>
      <c r="AS34" s="117">
        <v>0</v>
      </c>
      <c r="AT34" s="117">
        <v>0</v>
      </c>
      <c r="AU34" s="117">
        <v>1646.4162324359061</v>
      </c>
      <c r="AV34" s="117">
        <v>1646.4162324359061</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3">
        <v>2009</v>
      </c>
      <c r="G38" s="73">
        <v>2011</v>
      </c>
      <c r="H38" s="72">
        <v>2013</v>
      </c>
      <c r="I38" s="72">
        <v>2019</v>
      </c>
    </row>
    <row r="39" spans="1:48" x14ac:dyDescent="0.2">
      <c r="A39" s="71" t="s">
        <v>43</v>
      </c>
      <c r="B39" s="69" t="s">
        <v>44</v>
      </c>
      <c r="C39" s="67">
        <f>SUM(B5:B10)</f>
        <v>15877.864004651021</v>
      </c>
      <c r="D39" s="68">
        <f>SUM(H5:H10)</f>
        <v>19789.012440802871</v>
      </c>
      <c r="E39" s="67">
        <f>SUM(N5:N10)</f>
        <v>21277.666907400984</v>
      </c>
      <c r="F39" s="65">
        <f>SUM(T5:T10)</f>
        <v>23424.378601263037</v>
      </c>
      <c r="G39" s="67">
        <f>SUM(Z5:Z10)</f>
        <v>25728.687283699433</v>
      </c>
      <c r="H39" s="67">
        <f>SUM(AF5:AF10)</f>
        <v>27787.873931413324</v>
      </c>
      <c r="I39" s="81">
        <f>SUM(AR5:AR10)</f>
        <v>31387.072489949958</v>
      </c>
      <c r="J39" s="3"/>
      <c r="K39" s="3"/>
      <c r="L39" s="3"/>
      <c r="M39" s="3"/>
      <c r="P39" s="4"/>
      <c r="Q39" s="4"/>
      <c r="R39" s="4"/>
      <c r="S39" s="122"/>
    </row>
    <row r="40" spans="1:48" x14ac:dyDescent="0.2">
      <c r="A40" s="53"/>
      <c r="B40" s="128" t="s">
        <v>45</v>
      </c>
      <c r="C40" s="129">
        <f>SUM(B11:B16)</f>
        <v>13277.975750785252</v>
      </c>
      <c r="D40" s="55">
        <f>SUM(H11:H16)</f>
        <v>16330.464232209806</v>
      </c>
      <c r="E40" s="129">
        <f>SUM(N11:N16)</f>
        <v>17670.526972871023</v>
      </c>
      <c r="F40" s="55">
        <f>SUM(T11:T16)</f>
        <v>19898.000789451609</v>
      </c>
      <c r="G40" s="129">
        <f>SUM(Z11:Z16)</f>
        <v>19857.165185215097</v>
      </c>
      <c r="H40" s="129">
        <f>SUM(AF11:AF16)</f>
        <v>21258.633908080239</v>
      </c>
      <c r="I40" s="143">
        <f>SUM(AR11:AR16)</f>
        <v>23823.470736185158</v>
      </c>
      <c r="J40" s="3"/>
      <c r="K40" s="3"/>
      <c r="L40" s="3"/>
      <c r="M40" s="3"/>
    </row>
    <row r="41" spans="1:48" x14ac:dyDescent="0.2">
      <c r="A41" s="70"/>
      <c r="B41" s="66" t="s">
        <v>46</v>
      </c>
      <c r="C41" s="64">
        <f>SUM(B17:B22)</f>
        <v>13358.579648574472</v>
      </c>
      <c r="D41" s="65">
        <f>SUM(H17:H22)</f>
        <v>16113.167667402522</v>
      </c>
      <c r="E41" s="64">
        <f>SUM(N17:N22)</f>
        <v>17448.226523384859</v>
      </c>
      <c r="F41" s="65">
        <f>SUM(T17:T22)</f>
        <v>19877.595009175016</v>
      </c>
      <c r="G41" s="64">
        <f>SUM(Z17:Z22)</f>
        <v>19488.149626369694</v>
      </c>
      <c r="H41" s="64">
        <f>SUM(AF17:AF22)</f>
        <v>20864.691705568039</v>
      </c>
      <c r="I41" s="81">
        <f>SUM(AR17:AR22)</f>
        <v>23442.177277749215</v>
      </c>
      <c r="J41" s="3"/>
      <c r="K41" s="3"/>
      <c r="L41" s="3"/>
      <c r="M41" s="3"/>
    </row>
    <row r="42" spans="1:48" x14ac:dyDescent="0.2">
      <c r="A42" s="131"/>
      <c r="B42" s="132" t="s">
        <v>47</v>
      </c>
      <c r="C42" s="133">
        <f>SUM(B5:B22)</f>
        <v>42514.41940401074</v>
      </c>
      <c r="D42" s="134">
        <f>SUM(H5:H22)</f>
        <v>52232.644340415201</v>
      </c>
      <c r="E42" s="133">
        <f>SUM(N5:N22)</f>
        <v>56396.420403656855</v>
      </c>
      <c r="F42" s="134">
        <f>SUM(T5:T22)</f>
        <v>63199.974399889659</v>
      </c>
      <c r="G42" s="129">
        <f>SUM(Z5:Z22)</f>
        <v>65074.002095284217</v>
      </c>
      <c r="H42" s="129">
        <f>SUM(AF5:AF22)</f>
        <v>69911.199545061594</v>
      </c>
      <c r="I42" s="143">
        <f>SUM(AR5:AR22)</f>
        <v>78652.720503884368</v>
      </c>
      <c r="J42" s="3"/>
      <c r="K42" s="3"/>
      <c r="L42" s="3"/>
      <c r="M42" s="3"/>
    </row>
    <row r="43" spans="1:48" x14ac:dyDescent="0.2">
      <c r="A43" s="71" t="s">
        <v>1</v>
      </c>
      <c r="B43" s="69" t="s">
        <v>44</v>
      </c>
      <c r="C43" s="67">
        <f>SUM(C5:C10)</f>
        <v>17128.444371284219</v>
      </c>
      <c r="D43" s="68">
        <f>SUM(I5:I10)</f>
        <v>17925.776941616881</v>
      </c>
      <c r="E43" s="67">
        <f>SUM(O5:O10)</f>
        <v>19914.506125852731</v>
      </c>
      <c r="F43" s="68">
        <f>SUM(U5:U10)</f>
        <v>21460.092603320983</v>
      </c>
      <c r="G43" s="67">
        <f>SUM(AA5:AA10)</f>
        <v>23646.931257112403</v>
      </c>
      <c r="H43" s="67">
        <f>SUM(AG5:AG10)</f>
        <v>28355.640376132542</v>
      </c>
      <c r="I43" s="85">
        <f>SUM(AS5:AS10)</f>
        <v>39944.198896050468</v>
      </c>
      <c r="J43" s="3"/>
      <c r="K43" s="3"/>
      <c r="L43" s="3"/>
      <c r="M43" s="3"/>
    </row>
    <row r="44" spans="1:48" x14ac:dyDescent="0.2">
      <c r="A44" s="53"/>
      <c r="B44" s="128" t="s">
        <v>45</v>
      </c>
      <c r="C44" s="129">
        <f>SUM(C11:C16)</f>
        <v>238.78633794220428</v>
      </c>
      <c r="D44" s="55">
        <f>SUM(I11:I16)</f>
        <v>258.99855461348005</v>
      </c>
      <c r="E44" s="129">
        <f>SUM(O11:O16)</f>
        <v>294.66820772154301</v>
      </c>
      <c r="F44" s="55">
        <f>SUM(U11:U16)</f>
        <v>295.91048569821004</v>
      </c>
      <c r="G44" s="129">
        <f>SUM(AA11:AA16)</f>
        <v>325.47209443339926</v>
      </c>
      <c r="H44" s="129">
        <f>SUM(AG11:AG16)</f>
        <v>323.97569066456458</v>
      </c>
      <c r="I44" s="143">
        <f>SUM(AS11:AS16)</f>
        <v>294.06604019929341</v>
      </c>
      <c r="J44" s="3"/>
      <c r="K44" s="3"/>
      <c r="L44" s="3"/>
      <c r="M44" s="3"/>
    </row>
    <row r="45" spans="1:48" x14ac:dyDescent="0.2">
      <c r="A45" s="66"/>
      <c r="B45" s="66" t="s">
        <v>46</v>
      </c>
      <c r="C45" s="64">
        <f>SUM(C17:C22)</f>
        <v>0</v>
      </c>
      <c r="D45" s="65">
        <f>SUM(I17:I22)</f>
        <v>0</v>
      </c>
      <c r="E45" s="64">
        <f>SUM(O17:O22)</f>
        <v>0</v>
      </c>
      <c r="F45" s="65">
        <f>SUM(U17:U22)</f>
        <v>0</v>
      </c>
      <c r="G45" s="64">
        <f>SUM(AA17:AA22)</f>
        <v>0</v>
      </c>
      <c r="H45" s="64">
        <f>SUM(AG17:AG22)</f>
        <v>0</v>
      </c>
      <c r="I45" s="81">
        <f>SUM(AS17:AS22)</f>
        <v>0</v>
      </c>
      <c r="J45" s="3"/>
      <c r="K45" s="3"/>
      <c r="L45" s="3"/>
      <c r="M45" s="3"/>
    </row>
    <row r="46" spans="1:48" x14ac:dyDescent="0.2">
      <c r="A46" s="132"/>
      <c r="B46" s="132" t="s">
        <v>47</v>
      </c>
      <c r="C46" s="133">
        <f>SUM(C5:C22)</f>
        <v>17367.230709226424</v>
      </c>
      <c r="D46" s="134">
        <f>SUM(I5:I22)</f>
        <v>18184.775496230362</v>
      </c>
      <c r="E46" s="133">
        <f>SUM(O5:O22)</f>
        <v>20209.174333574272</v>
      </c>
      <c r="F46" s="134">
        <f>SUM(U5:U22)</f>
        <v>21756.003089019192</v>
      </c>
      <c r="G46" s="133">
        <f>SUM(AA5:AA22)</f>
        <v>23972.403351545803</v>
      </c>
      <c r="H46" s="133">
        <f>SUM(AG5:AG22)</f>
        <v>28679.616066797105</v>
      </c>
      <c r="I46" s="145">
        <f>SUM(AS5:AS22)</f>
        <v>40238.264936249761</v>
      </c>
      <c r="J46" s="3"/>
      <c r="K46" s="3"/>
      <c r="L46" s="3"/>
      <c r="M46" s="3"/>
    </row>
    <row r="47" spans="1:48" x14ac:dyDescent="0.2">
      <c r="A47" s="69" t="s">
        <v>48</v>
      </c>
      <c r="B47" s="69" t="s">
        <v>44</v>
      </c>
      <c r="C47" s="67">
        <f>SUM(D5:D10)</f>
        <v>2378.3482649587954</v>
      </c>
      <c r="D47" s="68">
        <f>SUM(J5:J10)</f>
        <v>2940.1067705950759</v>
      </c>
      <c r="E47" s="67">
        <f>SUM(P5:P10)</f>
        <v>3316.5156722328529</v>
      </c>
      <c r="F47" s="68">
        <f>SUM(V5:V10)</f>
        <v>4100.1761202793359</v>
      </c>
      <c r="G47" s="64">
        <f>SUM(AB5:AB10)</f>
        <v>4604.3574688687058</v>
      </c>
      <c r="H47" s="64">
        <f>SUM(AH5:AH10)</f>
        <v>3122.6305138519865</v>
      </c>
      <c r="I47" s="81">
        <f>SUM(AT5:AT10)</f>
        <v>3705.9826160856037</v>
      </c>
      <c r="J47" s="3"/>
      <c r="K47" s="3"/>
      <c r="L47" s="3"/>
      <c r="M47" s="3"/>
    </row>
    <row r="48" spans="1:48" x14ac:dyDescent="0.2">
      <c r="A48" s="54"/>
      <c r="B48" s="128" t="s">
        <v>45</v>
      </c>
      <c r="C48" s="129">
        <f>SUM(D11:D16)</f>
        <v>2378.3482649587954</v>
      </c>
      <c r="D48" s="55">
        <f>SUM(J11:J16)</f>
        <v>2940.1067705950754</v>
      </c>
      <c r="E48" s="129">
        <f>SUM(P11:P16)</f>
        <v>3298.9523575427847</v>
      </c>
      <c r="F48" s="55">
        <f>SUM(V11:V16)</f>
        <v>4068.5755705694105</v>
      </c>
      <c r="G48" s="129">
        <f>SUM(AB11:AB16)</f>
        <v>4604.3574688687058</v>
      </c>
      <c r="H48" s="129">
        <f>SUM(AH11:AH16)</f>
        <v>3122.6305138519865</v>
      </c>
      <c r="I48" s="143">
        <f>SUM(AT11:AT16)</f>
        <v>3705.9826160856037</v>
      </c>
      <c r="J48" s="3"/>
      <c r="K48" s="3"/>
      <c r="L48" s="3"/>
      <c r="M48" s="3"/>
    </row>
    <row r="49" spans="1:13" x14ac:dyDescent="0.2">
      <c r="A49" s="66"/>
      <c r="B49" s="66" t="s">
        <v>46</v>
      </c>
      <c r="C49" s="64">
        <f>SUM(D17:D22)</f>
        <v>2378.348264958795</v>
      </c>
      <c r="D49" s="65">
        <f>SUM(J17:J22)</f>
        <v>2940.1067705950759</v>
      </c>
      <c r="E49" s="64">
        <f>SUM(P17:P22)</f>
        <v>3298.9523575427847</v>
      </c>
      <c r="F49" s="65">
        <f>SUM(V17:V22)</f>
        <v>4068.575570569411</v>
      </c>
      <c r="G49" s="64">
        <f>SUM(AB17:AB22)</f>
        <v>4604.3574688687049</v>
      </c>
      <c r="H49" s="64">
        <f>SUM(AH17:AH22)</f>
        <v>3122.7708756402735</v>
      </c>
      <c r="I49" s="81">
        <f>SUM(AT17:AT22)</f>
        <v>3719.0058476828813</v>
      </c>
      <c r="J49" s="3"/>
      <c r="K49" s="3"/>
      <c r="L49" s="3"/>
      <c r="M49" s="3"/>
    </row>
    <row r="50" spans="1:13" x14ac:dyDescent="0.2">
      <c r="A50" s="132"/>
      <c r="B50" s="132" t="s">
        <v>47</v>
      </c>
      <c r="C50" s="133">
        <f>SUM(D5:D22)</f>
        <v>7135.0447948763858</v>
      </c>
      <c r="D50" s="134">
        <f>SUM(J5:J22)</f>
        <v>8820.3203117852281</v>
      </c>
      <c r="E50" s="133">
        <f>SUM(P5:P22)</f>
        <v>9914.4203873184233</v>
      </c>
      <c r="F50" s="134">
        <f>SUM(V5:V22)</f>
        <v>12237.327261418155</v>
      </c>
      <c r="G50" s="129">
        <f>SUM(AB5:AB22)</f>
        <v>13813.072406606112</v>
      </c>
      <c r="H50" s="129">
        <f>SUM(AH5:AH22)</f>
        <v>9368.0319033442465</v>
      </c>
      <c r="I50" s="143">
        <f>SUM(AT5:AT22)</f>
        <v>11130.971079854087</v>
      </c>
      <c r="J50" s="3"/>
      <c r="K50" s="3"/>
      <c r="L50" s="3"/>
      <c r="M50" s="3"/>
    </row>
    <row r="51" spans="1:13" x14ac:dyDescent="0.2">
      <c r="A51" s="69" t="s">
        <v>3</v>
      </c>
      <c r="B51" s="69" t="s">
        <v>44</v>
      </c>
      <c r="C51" s="67">
        <f>SUM(E5:E10)</f>
        <v>78.762141527410336</v>
      </c>
      <c r="D51" s="68">
        <f>SUM(K5:K10)</f>
        <v>81.214183804716015</v>
      </c>
      <c r="E51" s="67">
        <f>SUM(Q5:Q10)</f>
        <v>91.602143963958412</v>
      </c>
      <c r="F51" s="68">
        <f>SUM(W5:W10)</f>
        <v>99.245773449705226</v>
      </c>
      <c r="G51" s="67">
        <f>SUM(AC5:AC10)</f>
        <v>97.573264685393923</v>
      </c>
      <c r="H51" s="67">
        <f>SUM(AI5:AI10)</f>
        <v>98.176374703977686</v>
      </c>
      <c r="I51" s="85">
        <f>SUM(AU5:AU10)</f>
        <v>95.964075709052722</v>
      </c>
      <c r="J51" s="3"/>
      <c r="K51" s="3"/>
      <c r="L51" s="3"/>
      <c r="M51" s="3"/>
    </row>
    <row r="52" spans="1:13" x14ac:dyDescent="0.2">
      <c r="A52" s="54"/>
      <c r="B52" s="128" t="s">
        <v>45</v>
      </c>
      <c r="C52" s="129">
        <f>SUM(E11:E16)</f>
        <v>36143.722126778688</v>
      </c>
      <c r="D52" s="55">
        <f>SUM(K11:K16)</f>
        <v>37787.226643056849</v>
      </c>
      <c r="E52" s="129">
        <f>SUM(Q11:Q16)</f>
        <v>42961.279521849472</v>
      </c>
      <c r="F52" s="55">
        <f>SUM(W11:W16)</f>
        <v>47687.956875168835</v>
      </c>
      <c r="G52" s="129">
        <f>SUM(AC11:AC16)</f>
        <v>53601.934617416307</v>
      </c>
      <c r="H52" s="129">
        <f>SUM(AI11:AI16)</f>
        <v>57845.72832514139</v>
      </c>
      <c r="I52" s="143">
        <f>SUM(AU11:AU16)</f>
        <v>67240.17035917769</v>
      </c>
      <c r="J52" s="3"/>
      <c r="K52" s="3"/>
      <c r="L52" s="3"/>
      <c r="M52" s="3"/>
    </row>
    <row r="53" spans="1:13" x14ac:dyDescent="0.2">
      <c r="A53" s="66"/>
      <c r="B53" s="66" t="s">
        <v>46</v>
      </c>
      <c r="C53" s="64">
        <f>SUM(E17:E22)</f>
        <v>51130.528173565523</v>
      </c>
      <c r="D53" s="65">
        <f>SUM(K17:K22)</f>
        <v>63075.020034263187</v>
      </c>
      <c r="E53" s="64">
        <f>SUM(Q17:Q22)</f>
        <v>69721.162368994454</v>
      </c>
      <c r="F53" s="65">
        <f>SUM(W17:W22)</f>
        <v>81478.601941809116</v>
      </c>
      <c r="G53" s="64">
        <f>SUM(AC17:AC22)</f>
        <v>89722.659379416902</v>
      </c>
      <c r="H53" s="64">
        <f>SUM(AI17:AI22)</f>
        <v>96164.326570644887</v>
      </c>
      <c r="I53" s="81">
        <f>SUM(AU17:AU22)</f>
        <v>101818.13005555271</v>
      </c>
      <c r="J53" s="3"/>
      <c r="K53" s="3"/>
      <c r="L53" s="3"/>
      <c r="M53" s="3"/>
    </row>
    <row r="54" spans="1:13" x14ac:dyDescent="0.2">
      <c r="A54" s="132"/>
      <c r="B54" s="132" t="s">
        <v>47</v>
      </c>
      <c r="C54" s="133">
        <f>SUM(E5:E22)</f>
        <v>87353.012441871615</v>
      </c>
      <c r="D54" s="134">
        <f>SUM(K5:K22)</f>
        <v>100943.46086112478</v>
      </c>
      <c r="E54" s="133">
        <f>SUM(Q5:Q22)</f>
        <v>112774.04403480788</v>
      </c>
      <c r="F54" s="134">
        <f>SUM(W5:W22)</f>
        <v>129265.80459042767</v>
      </c>
      <c r="G54" s="133">
        <f>SUM(AC5:AC22)</f>
        <v>143422.1672615186</v>
      </c>
      <c r="H54" s="133">
        <f>SUM(AI5:AI22)</f>
        <v>154108.23127049024</v>
      </c>
      <c r="I54" s="145">
        <f>SUM(AU5:AU22)</f>
        <v>169154.26449043947</v>
      </c>
      <c r="J54" s="3"/>
      <c r="K54" s="3"/>
      <c r="L54" s="3"/>
      <c r="M54" s="3"/>
    </row>
    <row r="55" spans="1:13" x14ac:dyDescent="0.2">
      <c r="A55" s="69" t="s">
        <v>49</v>
      </c>
      <c r="B55" s="69" t="s">
        <v>44</v>
      </c>
      <c r="C55" s="67">
        <f t="shared" ref="C55:I58" si="6">SUM(C39,C43,C47,C51)</f>
        <v>35463.418782421446</v>
      </c>
      <c r="D55" s="68">
        <f t="shared" si="6"/>
        <v>40736.110336819547</v>
      </c>
      <c r="E55" s="67">
        <f t="shared" si="6"/>
        <v>44600.290849450525</v>
      </c>
      <c r="F55" s="68">
        <f t="shared" si="6"/>
        <v>49083.893098313063</v>
      </c>
      <c r="G55" s="64">
        <f t="shared" si="6"/>
        <v>54077.549274365934</v>
      </c>
      <c r="H55" s="64">
        <f t="shared" si="6"/>
        <v>59364.321196101831</v>
      </c>
      <c r="I55" s="85">
        <f t="shared" si="6"/>
        <v>75133.218077795085</v>
      </c>
      <c r="J55" s="76">
        <f>I55*100/I$58</f>
        <v>25.113365568975599</v>
      </c>
    </row>
    <row r="56" spans="1:13" x14ac:dyDescent="0.2">
      <c r="A56" s="54"/>
      <c r="B56" s="128" t="s">
        <v>45</v>
      </c>
      <c r="C56" s="129">
        <f t="shared" si="6"/>
        <v>52038.832480464938</v>
      </c>
      <c r="D56" s="55">
        <f t="shared" si="6"/>
        <v>57316.796200475212</v>
      </c>
      <c r="E56" s="129">
        <f t="shared" si="6"/>
        <v>64225.427059984824</v>
      </c>
      <c r="F56" s="55">
        <f t="shared" si="6"/>
        <v>71950.443720888055</v>
      </c>
      <c r="G56" s="129">
        <f t="shared" si="6"/>
        <v>78388.929365933509</v>
      </c>
      <c r="H56" s="129">
        <f t="shared" si="6"/>
        <v>82550.968437738178</v>
      </c>
      <c r="I56" s="143">
        <f t="shared" si="6"/>
        <v>95063.689751647747</v>
      </c>
      <c r="J56" s="76">
        <f>I56*100/I$58</f>
        <v>31.775148917444991</v>
      </c>
    </row>
    <row r="57" spans="1:13" x14ac:dyDescent="0.2">
      <c r="A57" s="66"/>
      <c r="B57" s="66" t="s">
        <v>46</v>
      </c>
      <c r="C57" s="64">
        <f t="shared" si="6"/>
        <v>66867.456087098792</v>
      </c>
      <c r="D57" s="65">
        <f t="shared" si="6"/>
        <v>82128.294472260779</v>
      </c>
      <c r="E57" s="64">
        <f t="shared" si="6"/>
        <v>90468.341249922101</v>
      </c>
      <c r="F57" s="65">
        <f t="shared" si="6"/>
        <v>105424.77252155355</v>
      </c>
      <c r="G57" s="64">
        <f t="shared" si="6"/>
        <v>113815.1664746553</v>
      </c>
      <c r="H57" s="64">
        <f t="shared" si="6"/>
        <v>120151.7891518532</v>
      </c>
      <c r="I57" s="81">
        <f t="shared" si="6"/>
        <v>128979.31318098481</v>
      </c>
      <c r="J57" s="76">
        <f>I57*100/I$58</f>
        <v>43.111485513579396</v>
      </c>
    </row>
    <row r="58" spans="1:13" x14ac:dyDescent="0.2">
      <c r="A58" s="132"/>
      <c r="B58" s="132" t="s">
        <v>47</v>
      </c>
      <c r="C58" s="133">
        <f t="shared" si="6"/>
        <v>154369.70734998517</v>
      </c>
      <c r="D58" s="134">
        <f t="shared" si="6"/>
        <v>180181.20100955557</v>
      </c>
      <c r="E58" s="133">
        <f t="shared" si="6"/>
        <v>199294.05915935742</v>
      </c>
      <c r="F58" s="134">
        <f t="shared" si="6"/>
        <v>226459.10934075469</v>
      </c>
      <c r="G58" s="133">
        <f t="shared" si="6"/>
        <v>246281.64511495474</v>
      </c>
      <c r="H58" s="133">
        <f t="shared" si="6"/>
        <v>262067.07878569321</v>
      </c>
      <c r="I58" s="145">
        <f t="shared" si="6"/>
        <v>299176.22101042769</v>
      </c>
      <c r="J58" s="76"/>
    </row>
    <row r="62" spans="1:13" x14ac:dyDescent="0.2">
      <c r="B62" s="2"/>
      <c r="C62" s="2"/>
      <c r="D62" s="2"/>
      <c r="E62" s="2"/>
    </row>
    <row r="63" spans="1:13" x14ac:dyDescent="0.2">
      <c r="B63" s="2"/>
      <c r="C63" s="2"/>
      <c r="D63" s="2"/>
      <c r="E63" s="2"/>
    </row>
    <row r="69" spans="1:9" x14ac:dyDescent="0.2">
      <c r="A69" s="184"/>
      <c r="B69" s="185">
        <f>B1</f>
        <v>2003</v>
      </c>
      <c r="C69" s="185">
        <f>H1</f>
        <v>2005</v>
      </c>
      <c r="D69" s="185">
        <f>N1</f>
        <v>2007</v>
      </c>
      <c r="E69" s="185">
        <f>T1</f>
        <v>2009</v>
      </c>
      <c r="F69" s="185">
        <v>2011</v>
      </c>
      <c r="G69" s="185">
        <v>2013</v>
      </c>
      <c r="H69" s="185"/>
      <c r="I69" s="152">
        <v>2019</v>
      </c>
    </row>
    <row r="70" spans="1:9" x14ac:dyDescent="0.2">
      <c r="A70" s="57" t="str">
        <f t="shared" ref="A70:A98" si="7">A4</f>
        <v>Prenatal</v>
      </c>
      <c r="B70" s="58">
        <f t="shared" ref="B70:B98" si="8">F4</f>
        <v>2394.8168015415808</v>
      </c>
      <c r="C70" s="58">
        <f t="shared" ref="C70:C98" si="9">L4</f>
        <v>2217.933208125663</v>
      </c>
      <c r="D70" s="58">
        <f t="shared" ref="D70:D98" si="10">R4</f>
        <v>2322.5778988051734</v>
      </c>
      <c r="E70" s="58">
        <f t="shared" ref="E70:E98" si="11">X4</f>
        <v>2505.3168728237333</v>
      </c>
      <c r="F70" s="58">
        <f t="shared" ref="F70:F98" si="12">AD4</f>
        <v>2925.6275811594955</v>
      </c>
      <c r="G70" s="58">
        <f t="shared" ref="G70:G98" si="13">AJ4</f>
        <v>3151.8437488890595</v>
      </c>
      <c r="H70" s="58"/>
      <c r="I70" s="147">
        <f t="shared" ref="I70:I98" si="14">AV4</f>
        <v>5376.56152639424</v>
      </c>
    </row>
    <row r="71" spans="1:9" x14ac:dyDescent="0.2">
      <c r="A71" s="2">
        <f t="shared" si="7"/>
        <v>0</v>
      </c>
      <c r="B71" s="108">
        <f t="shared" si="8"/>
        <v>5582.4584248878837</v>
      </c>
      <c r="C71" s="108">
        <f t="shared" si="9"/>
        <v>6756.0284745535309</v>
      </c>
      <c r="D71" s="108">
        <f t="shared" si="10"/>
        <v>7202.6455269748085</v>
      </c>
      <c r="E71" s="108">
        <f t="shared" si="11"/>
        <v>8008.690596303124</v>
      </c>
      <c r="F71" s="108">
        <f t="shared" si="12"/>
        <v>9627.7926702815093</v>
      </c>
      <c r="G71" s="108">
        <f t="shared" si="13"/>
        <v>10383.467098323765</v>
      </c>
      <c r="H71" s="108"/>
      <c r="I71" s="146">
        <f t="shared" si="14"/>
        <v>13256.647497061454</v>
      </c>
    </row>
    <row r="72" spans="1:9" x14ac:dyDescent="0.2">
      <c r="A72" s="57">
        <f t="shared" si="7"/>
        <v>1</v>
      </c>
      <c r="B72" s="58">
        <f t="shared" si="8"/>
        <v>3175.1392912101969</v>
      </c>
      <c r="C72" s="58">
        <f t="shared" si="9"/>
        <v>3936.7242364232466</v>
      </c>
      <c r="D72" s="58">
        <f t="shared" si="10"/>
        <v>4236.165319800537</v>
      </c>
      <c r="E72" s="58">
        <f t="shared" si="11"/>
        <v>4768.9265270299638</v>
      </c>
      <c r="F72" s="58">
        <f t="shared" si="12"/>
        <v>5173.8565878926684</v>
      </c>
      <c r="G72" s="58">
        <f t="shared" si="13"/>
        <v>5317.8198690631807</v>
      </c>
      <c r="H72" s="58"/>
      <c r="I72" s="147">
        <f t="shared" si="14"/>
        <v>11679.448852477719</v>
      </c>
    </row>
    <row r="73" spans="1:9" x14ac:dyDescent="0.2">
      <c r="A73" s="2">
        <f t="shared" si="7"/>
        <v>2</v>
      </c>
      <c r="B73" s="108">
        <f t="shared" si="8"/>
        <v>5289.3153861274432</v>
      </c>
      <c r="C73" s="108">
        <f t="shared" si="9"/>
        <v>6485.477467689424</v>
      </c>
      <c r="D73" s="108">
        <f t="shared" si="10"/>
        <v>7050.3795896621386</v>
      </c>
      <c r="E73" s="108">
        <f t="shared" si="11"/>
        <v>7886.9139667372528</v>
      </c>
      <c r="F73" s="108">
        <f t="shared" si="12"/>
        <v>8633.849433563737</v>
      </c>
      <c r="G73" s="108">
        <f t="shared" si="13"/>
        <v>9219.6224261620682</v>
      </c>
      <c r="H73" s="108"/>
      <c r="I73" s="146">
        <f t="shared" si="14"/>
        <v>13340.691702694185</v>
      </c>
    </row>
    <row r="74" spans="1:9" x14ac:dyDescent="0.2">
      <c r="A74" s="57">
        <f t="shared" si="7"/>
        <v>3</v>
      </c>
      <c r="B74" s="58">
        <f t="shared" si="8"/>
        <v>7119.6823777474483</v>
      </c>
      <c r="C74" s="58">
        <f t="shared" si="9"/>
        <v>7869.5727587447427</v>
      </c>
      <c r="D74" s="58">
        <f t="shared" si="10"/>
        <v>8710.5466193999364</v>
      </c>
      <c r="E74" s="58">
        <f t="shared" si="11"/>
        <v>9446.4435943194621</v>
      </c>
      <c r="F74" s="58">
        <f t="shared" si="12"/>
        <v>10241.085913311324</v>
      </c>
      <c r="G74" s="58">
        <f t="shared" si="13"/>
        <v>11510.432102511901</v>
      </c>
      <c r="H74" s="58"/>
      <c r="I74" s="147">
        <f t="shared" si="14"/>
        <v>12282.434934521727</v>
      </c>
    </row>
    <row r="75" spans="1:9" x14ac:dyDescent="0.2">
      <c r="A75" s="2">
        <f t="shared" si="7"/>
        <v>4</v>
      </c>
      <c r="B75" s="108">
        <f t="shared" si="8"/>
        <v>7143.4398032740137</v>
      </c>
      <c r="C75" s="108">
        <f t="shared" si="9"/>
        <v>7845.8553536243262</v>
      </c>
      <c r="D75" s="108">
        <f t="shared" si="10"/>
        <v>8704.1262944798509</v>
      </c>
      <c r="E75" s="108">
        <f t="shared" si="11"/>
        <v>9472.587525464407</v>
      </c>
      <c r="F75" s="108">
        <f t="shared" si="12"/>
        <v>10200.350029535268</v>
      </c>
      <c r="G75" s="108">
        <f t="shared" si="13"/>
        <v>11466.408012323112</v>
      </c>
      <c r="H75" s="108"/>
      <c r="I75" s="146">
        <f t="shared" si="14"/>
        <v>12274.563552852765</v>
      </c>
    </row>
    <row r="76" spans="1:9" x14ac:dyDescent="0.2">
      <c r="A76" s="57">
        <f t="shared" si="7"/>
        <v>5</v>
      </c>
      <c r="B76" s="58">
        <f t="shared" si="8"/>
        <v>7153.3834991744616</v>
      </c>
      <c r="C76" s="58">
        <f t="shared" si="9"/>
        <v>7842.4520457842709</v>
      </c>
      <c r="D76" s="58">
        <f t="shared" si="10"/>
        <v>8696.4274991332568</v>
      </c>
      <c r="E76" s="58">
        <f t="shared" si="11"/>
        <v>9500.3308884588514</v>
      </c>
      <c r="F76" s="58">
        <f t="shared" si="12"/>
        <v>10200.614639781423</v>
      </c>
      <c r="G76" s="58">
        <f t="shared" si="13"/>
        <v>11466.571687717804</v>
      </c>
      <c r="H76" s="58"/>
      <c r="I76" s="147">
        <f t="shared" si="14"/>
        <v>12299.431538187231</v>
      </c>
    </row>
    <row r="77" spans="1:9" x14ac:dyDescent="0.2">
      <c r="A77" s="2">
        <f t="shared" si="7"/>
        <v>6</v>
      </c>
      <c r="B77" s="108">
        <f t="shared" si="8"/>
        <v>8629.4355764451011</v>
      </c>
      <c r="C77" s="108">
        <f t="shared" si="9"/>
        <v>9490.908398747757</v>
      </c>
      <c r="D77" s="108">
        <f t="shared" si="10"/>
        <v>10627.541793949722</v>
      </c>
      <c r="E77" s="108">
        <f t="shared" si="11"/>
        <v>11873.857706758743</v>
      </c>
      <c r="F77" s="108">
        <f t="shared" si="12"/>
        <v>12964.737732634501</v>
      </c>
      <c r="G77" s="108">
        <f t="shared" si="13"/>
        <v>13682.091557542135</v>
      </c>
      <c r="H77" s="108"/>
      <c r="I77" s="146">
        <f t="shared" si="14"/>
        <v>15759.932640364073</v>
      </c>
    </row>
    <row r="78" spans="1:9" x14ac:dyDescent="0.2">
      <c r="A78" s="57">
        <f t="shared" si="7"/>
        <v>7</v>
      </c>
      <c r="B78" s="58">
        <f t="shared" si="8"/>
        <v>8690.90697699876</v>
      </c>
      <c r="C78" s="58">
        <f t="shared" si="9"/>
        <v>9565.4647170482385</v>
      </c>
      <c r="D78" s="58">
        <f t="shared" si="10"/>
        <v>10723.534544667365</v>
      </c>
      <c r="E78" s="58">
        <f t="shared" si="11"/>
        <v>12001.714551884408</v>
      </c>
      <c r="F78" s="58">
        <f t="shared" si="12"/>
        <v>13087.423615941858</v>
      </c>
      <c r="G78" s="58">
        <f t="shared" si="13"/>
        <v>13770.582931346982</v>
      </c>
      <c r="H78" s="58"/>
      <c r="I78" s="147">
        <f t="shared" si="14"/>
        <v>15870.528608285989</v>
      </c>
    </row>
    <row r="79" spans="1:9" x14ac:dyDescent="0.2">
      <c r="A79" s="2">
        <f t="shared" si="7"/>
        <v>8</v>
      </c>
      <c r="B79" s="108">
        <f t="shared" si="8"/>
        <v>8688.74026442389</v>
      </c>
      <c r="C79" s="108">
        <f t="shared" si="9"/>
        <v>9566.7939791917743</v>
      </c>
      <c r="D79" s="108">
        <f t="shared" si="10"/>
        <v>10714.828141401464</v>
      </c>
      <c r="E79" s="108">
        <f t="shared" si="11"/>
        <v>11995.676519200015</v>
      </c>
      <c r="F79" s="108">
        <f t="shared" si="12"/>
        <v>13093.543628075275</v>
      </c>
      <c r="G79" s="108">
        <f t="shared" si="13"/>
        <v>13777.764793948158</v>
      </c>
      <c r="H79" s="108"/>
      <c r="I79" s="146">
        <f t="shared" si="14"/>
        <v>15863.42779741417</v>
      </c>
    </row>
    <row r="80" spans="1:9" x14ac:dyDescent="0.2">
      <c r="A80" s="57">
        <f t="shared" si="7"/>
        <v>9</v>
      </c>
      <c r="B80" s="58">
        <f t="shared" si="8"/>
        <v>8670.9527714528031</v>
      </c>
      <c r="C80" s="58">
        <f t="shared" si="9"/>
        <v>9551.5063400935323</v>
      </c>
      <c r="D80" s="58">
        <f t="shared" si="10"/>
        <v>10693.049844251476</v>
      </c>
      <c r="E80" s="58">
        <f t="shared" si="11"/>
        <v>11996.13313470779</v>
      </c>
      <c r="F80" s="58">
        <f t="shared" si="12"/>
        <v>13052.832405246494</v>
      </c>
      <c r="G80" s="58">
        <f t="shared" si="13"/>
        <v>13739.359529060279</v>
      </c>
      <c r="H80" s="58"/>
      <c r="I80" s="147">
        <f t="shared" si="14"/>
        <v>15857.380559264517</v>
      </c>
    </row>
    <row r="81" spans="1:9" x14ac:dyDescent="0.2">
      <c r="A81" s="2">
        <f t="shared" si="7"/>
        <v>10</v>
      </c>
      <c r="B81" s="108">
        <f t="shared" si="8"/>
        <v>8669.1666055118585</v>
      </c>
      <c r="C81" s="108">
        <f t="shared" si="9"/>
        <v>9546.3465860240358</v>
      </c>
      <c r="D81" s="108">
        <f t="shared" si="10"/>
        <v>10703.462656905518</v>
      </c>
      <c r="E81" s="108">
        <f t="shared" si="11"/>
        <v>11998.868097912409</v>
      </c>
      <c r="F81" s="108">
        <f t="shared" si="12"/>
        <v>13057.876777226891</v>
      </c>
      <c r="G81" s="108">
        <f t="shared" si="13"/>
        <v>13740.984343837965</v>
      </c>
      <c r="H81" s="108"/>
      <c r="I81" s="146">
        <f t="shared" si="14"/>
        <v>15869.586641553789</v>
      </c>
    </row>
    <row r="82" spans="1:9" x14ac:dyDescent="0.2">
      <c r="A82" s="57">
        <f t="shared" si="7"/>
        <v>11</v>
      </c>
      <c r="B82" s="58">
        <f t="shared" si="8"/>
        <v>8689.6302856325274</v>
      </c>
      <c r="C82" s="58">
        <f t="shared" si="9"/>
        <v>9595.7761793698719</v>
      </c>
      <c r="D82" s="58">
        <f t="shared" si="10"/>
        <v>10763.010078809279</v>
      </c>
      <c r="E82" s="58">
        <f t="shared" si="11"/>
        <v>12084.193710424697</v>
      </c>
      <c r="F82" s="58">
        <f t="shared" si="12"/>
        <v>13132.515206808486</v>
      </c>
      <c r="G82" s="58">
        <f t="shared" si="13"/>
        <v>13840.185282002658</v>
      </c>
      <c r="H82" s="58"/>
      <c r="I82" s="147">
        <f t="shared" si="14"/>
        <v>15842.8335047652</v>
      </c>
    </row>
    <row r="83" spans="1:9" x14ac:dyDescent="0.2">
      <c r="A83" s="2">
        <f t="shared" si="7"/>
        <v>12</v>
      </c>
      <c r="B83" s="108">
        <f t="shared" si="8"/>
        <v>10621.58249836187</v>
      </c>
      <c r="C83" s="108">
        <f t="shared" si="9"/>
        <v>12945.849086779097</v>
      </c>
      <c r="D83" s="108">
        <f t="shared" si="10"/>
        <v>14228.747710021125</v>
      </c>
      <c r="E83" s="108">
        <f t="shared" si="11"/>
        <v>16492.697692008085</v>
      </c>
      <c r="F83" s="108">
        <f t="shared" si="12"/>
        <v>17823.26237796494</v>
      </c>
      <c r="G83" s="108">
        <f t="shared" si="13"/>
        <v>18865.950755126185</v>
      </c>
      <c r="H83" s="108"/>
      <c r="I83" s="146">
        <f t="shared" si="14"/>
        <v>20663.247813925445</v>
      </c>
    </row>
    <row r="84" spans="1:9" x14ac:dyDescent="0.2">
      <c r="A84" s="57">
        <f t="shared" si="7"/>
        <v>13</v>
      </c>
      <c r="B84" s="58">
        <f t="shared" si="8"/>
        <v>11107.705144525215</v>
      </c>
      <c r="C84" s="58">
        <f t="shared" si="9"/>
        <v>13815.101985230964</v>
      </c>
      <c r="D84" s="58">
        <f t="shared" si="10"/>
        <v>15167.334669835953</v>
      </c>
      <c r="E84" s="58">
        <f t="shared" si="11"/>
        <v>17742.229121864701</v>
      </c>
      <c r="F84" s="58">
        <f t="shared" si="12"/>
        <v>19123.441347960823</v>
      </c>
      <c r="G84" s="58">
        <f t="shared" si="13"/>
        <v>20235.753770817879</v>
      </c>
      <c r="H84" s="58"/>
      <c r="I84" s="147">
        <f t="shared" si="14"/>
        <v>21658.200459832486</v>
      </c>
    </row>
    <row r="85" spans="1:9" x14ac:dyDescent="0.2">
      <c r="A85" s="2">
        <f t="shared" si="7"/>
        <v>14</v>
      </c>
      <c r="B85" s="108">
        <f t="shared" si="8"/>
        <v>11188.906945082519</v>
      </c>
      <c r="C85" s="108">
        <f t="shared" si="9"/>
        <v>13938.647036514694</v>
      </c>
      <c r="D85" s="108">
        <f t="shared" si="10"/>
        <v>15308.603101270868</v>
      </c>
      <c r="E85" s="108">
        <f t="shared" si="11"/>
        <v>17894.103588423335</v>
      </c>
      <c r="F85" s="108">
        <f t="shared" si="12"/>
        <v>19292.56396109064</v>
      </c>
      <c r="G85" s="108">
        <f t="shared" si="13"/>
        <v>20374.790534818159</v>
      </c>
      <c r="H85" s="108"/>
      <c r="I85" s="146">
        <f t="shared" si="14"/>
        <v>21719.497610269966</v>
      </c>
    </row>
    <row r="86" spans="1:9" x14ac:dyDescent="0.2">
      <c r="A86" s="57">
        <f t="shared" si="7"/>
        <v>15</v>
      </c>
      <c r="B86" s="58">
        <f t="shared" si="8"/>
        <v>11282.324653377545</v>
      </c>
      <c r="C86" s="58">
        <f t="shared" si="9"/>
        <v>13920.155548957546</v>
      </c>
      <c r="D86" s="58">
        <f t="shared" si="10"/>
        <v>15321.445780556665</v>
      </c>
      <c r="E86" s="58">
        <f t="shared" si="11"/>
        <v>17891.121521128283</v>
      </c>
      <c r="F86" s="58">
        <f t="shared" si="12"/>
        <v>19296.339563363443</v>
      </c>
      <c r="G86" s="58">
        <f t="shared" si="13"/>
        <v>20375.374530427518</v>
      </c>
      <c r="H86" s="58"/>
      <c r="I86" s="147">
        <f t="shared" si="14"/>
        <v>21747.444569321429</v>
      </c>
    </row>
    <row r="87" spans="1:9" x14ac:dyDescent="0.2">
      <c r="A87" s="2">
        <f t="shared" si="7"/>
        <v>16</v>
      </c>
      <c r="B87" s="108">
        <f t="shared" si="8"/>
        <v>11182.351620256053</v>
      </c>
      <c r="C87" s="108">
        <f t="shared" si="9"/>
        <v>13826.361292390407</v>
      </c>
      <c r="D87" s="108">
        <f t="shared" si="10"/>
        <v>15271.241862742216</v>
      </c>
      <c r="E87" s="108">
        <f t="shared" si="11"/>
        <v>17795.309384154942</v>
      </c>
      <c r="F87" s="108">
        <f t="shared" si="12"/>
        <v>19171.323278714553</v>
      </c>
      <c r="G87" s="108">
        <f t="shared" si="13"/>
        <v>20248.938439944388</v>
      </c>
      <c r="H87" s="108"/>
      <c r="I87" s="146">
        <f t="shared" si="14"/>
        <v>21587.335923850864</v>
      </c>
    </row>
    <row r="88" spans="1:9" x14ac:dyDescent="0.2">
      <c r="A88" s="57">
        <f t="shared" si="7"/>
        <v>17</v>
      </c>
      <c r="B88" s="58">
        <f t="shared" si="8"/>
        <v>11484.585225495586</v>
      </c>
      <c r="C88" s="58">
        <f t="shared" si="9"/>
        <v>13682.179522388082</v>
      </c>
      <c r="D88" s="58">
        <f t="shared" si="10"/>
        <v>15170.968125495277</v>
      </c>
      <c r="E88" s="58">
        <f t="shared" si="11"/>
        <v>17609.311213974201</v>
      </c>
      <c r="F88" s="58">
        <f t="shared" si="12"/>
        <v>19108.235945560886</v>
      </c>
      <c r="G88" s="58">
        <f t="shared" si="13"/>
        <v>20050.981120719069</v>
      </c>
      <c r="H88" s="58"/>
      <c r="I88" s="147">
        <f t="shared" si="14"/>
        <v>21603.586803784619</v>
      </c>
    </row>
    <row r="89" spans="1:9" x14ac:dyDescent="0.2">
      <c r="A89" s="2">
        <f t="shared" si="7"/>
        <v>18</v>
      </c>
      <c r="B89" s="108">
        <f t="shared" si="8"/>
        <v>10566.446911623203</v>
      </c>
      <c r="C89" s="108">
        <f t="shared" si="9"/>
        <v>12072.182947546451</v>
      </c>
      <c r="D89" s="108">
        <f t="shared" si="10"/>
        <v>13869.86528444646</v>
      </c>
      <c r="E89" s="108">
        <f t="shared" si="11"/>
        <v>15761.814707980966</v>
      </c>
      <c r="F89" s="108">
        <f t="shared" si="12"/>
        <v>16533.296956826674</v>
      </c>
      <c r="G89" s="108">
        <f t="shared" si="13"/>
        <v>17120.504545541164</v>
      </c>
      <c r="H89" s="108"/>
      <c r="I89" s="146">
        <f t="shared" si="14"/>
        <v>19949.753569094904</v>
      </c>
    </row>
    <row r="90" spans="1:9" x14ac:dyDescent="0.2">
      <c r="A90" s="57">
        <f t="shared" si="7"/>
        <v>19</v>
      </c>
      <c r="B90" s="58">
        <f t="shared" si="8"/>
        <v>9854.2891363407689</v>
      </c>
      <c r="C90" s="58">
        <f t="shared" si="9"/>
        <v>9956.7864452338363</v>
      </c>
      <c r="D90" s="58">
        <f t="shared" si="10"/>
        <v>11171.815371598859</v>
      </c>
      <c r="E90" s="58">
        <f t="shared" si="11"/>
        <v>12668.115984243324</v>
      </c>
      <c r="F90" s="58">
        <f t="shared" si="12"/>
        <v>13390.768829744125</v>
      </c>
      <c r="G90" s="58">
        <f t="shared" si="13"/>
        <v>15037.725525257596</v>
      </c>
      <c r="H90" s="58"/>
      <c r="I90" s="147">
        <f t="shared" si="14"/>
        <v>17793.579773015212</v>
      </c>
    </row>
    <row r="91" spans="1:9" x14ac:dyDescent="0.2">
      <c r="A91" s="2">
        <f t="shared" si="7"/>
        <v>20</v>
      </c>
      <c r="B91" s="108">
        <f t="shared" si="8"/>
        <v>9117.2453876369618</v>
      </c>
      <c r="C91" s="108">
        <f t="shared" si="9"/>
        <v>7838.7399439085057</v>
      </c>
      <c r="D91" s="108">
        <f t="shared" si="10"/>
        <v>9464.7419223095621</v>
      </c>
      <c r="E91" s="108">
        <f t="shared" si="11"/>
        <v>10602.982884831574</v>
      </c>
      <c r="F91" s="108">
        <f t="shared" si="12"/>
        <v>11265.01441039366</v>
      </c>
      <c r="G91" s="108">
        <f t="shared" si="13"/>
        <v>12715.107882304366</v>
      </c>
      <c r="H91" s="108"/>
      <c r="I91" s="146">
        <f t="shared" si="14"/>
        <v>15732.975952757948</v>
      </c>
    </row>
    <row r="92" spans="1:9" x14ac:dyDescent="0.2">
      <c r="A92" s="57">
        <f t="shared" si="7"/>
        <v>21</v>
      </c>
      <c r="B92" s="58">
        <f t="shared" si="8"/>
        <v>7703.6938872366327</v>
      </c>
      <c r="C92" s="58">
        <f t="shared" si="9"/>
        <v>6529.9861641176667</v>
      </c>
      <c r="D92" s="58">
        <f t="shared" si="10"/>
        <v>7362.0903536274018</v>
      </c>
      <c r="E92" s="58">
        <f t="shared" si="11"/>
        <v>8089.7183559742953</v>
      </c>
      <c r="F92" s="58">
        <f t="shared" si="12"/>
        <v>8355.2446571687287</v>
      </c>
      <c r="G92" s="58">
        <f t="shared" si="13"/>
        <v>10179.202576652253</v>
      </c>
      <c r="H92" s="58"/>
      <c r="I92" s="147">
        <f t="shared" si="14"/>
        <v>13538.606200368653</v>
      </c>
    </row>
    <row r="93" spans="1:9" x14ac:dyDescent="0.2">
      <c r="A93" s="2">
        <f t="shared" si="7"/>
        <v>22</v>
      </c>
      <c r="B93" s="108">
        <f t="shared" si="8"/>
        <v>6469.6144672986302</v>
      </c>
      <c r="C93" s="108">
        <f t="shared" si="9"/>
        <v>4602.4989478812613</v>
      </c>
      <c r="D93" s="108">
        <f t="shared" si="10"/>
        <v>5047.6046421118708</v>
      </c>
      <c r="E93" s="108">
        <f t="shared" si="11"/>
        <v>5851.8597001450726</v>
      </c>
      <c r="F93" s="108">
        <f t="shared" si="12"/>
        <v>6102.6900080696741</v>
      </c>
      <c r="G93" s="108">
        <f t="shared" si="13"/>
        <v>7266.2288104176387</v>
      </c>
      <c r="H93" s="108"/>
      <c r="I93" s="146">
        <f t="shared" si="14"/>
        <v>10934.289260062673</v>
      </c>
    </row>
    <row r="94" spans="1:9" x14ac:dyDescent="0.2">
      <c r="A94" s="57">
        <f t="shared" si="7"/>
        <v>23</v>
      </c>
      <c r="B94" s="58">
        <f t="shared" si="8"/>
        <v>5268.5231078607076</v>
      </c>
      <c r="C94" s="58">
        <f t="shared" si="9"/>
        <v>2754.8824386104625</v>
      </c>
      <c r="D94" s="58">
        <f t="shared" si="10"/>
        <v>2940.2236246025682</v>
      </c>
      <c r="E94" s="58">
        <f t="shared" si="11"/>
        <v>3519.9246663435101</v>
      </c>
      <c r="F94" s="58">
        <f t="shared" si="12"/>
        <v>3742.0659961615083</v>
      </c>
      <c r="G94" s="58">
        <f t="shared" si="13"/>
        <v>4460.5602921999152</v>
      </c>
      <c r="H94" s="58"/>
      <c r="I94" s="147">
        <f t="shared" si="14"/>
        <v>8106.3183454021419</v>
      </c>
    </row>
    <row r="95" spans="1:9" x14ac:dyDescent="0.2">
      <c r="A95" s="2">
        <f t="shared" si="7"/>
        <v>24</v>
      </c>
      <c r="B95" s="108">
        <f t="shared" si="8"/>
        <v>4520.5986508301175</v>
      </c>
      <c r="C95" s="108">
        <f t="shared" si="9"/>
        <v>1605.8489111390081</v>
      </c>
      <c r="D95" s="108">
        <f t="shared" si="10"/>
        <v>1681.4085203624145</v>
      </c>
      <c r="E95" s="108">
        <f t="shared" si="11"/>
        <v>2074.6717203189837</v>
      </c>
      <c r="F95" s="108">
        <f t="shared" si="12"/>
        <v>2290.2495721977557</v>
      </c>
      <c r="G95" s="108">
        <f t="shared" si="13"/>
        <v>2602.3998444821173</v>
      </c>
      <c r="H95" s="108"/>
      <c r="I95" s="146">
        <f t="shared" si="14"/>
        <v>5699.6961049443589</v>
      </c>
    </row>
    <row r="96" spans="1:9" x14ac:dyDescent="0.2">
      <c r="A96" s="57">
        <f t="shared" si="7"/>
        <v>25</v>
      </c>
      <c r="B96" s="58">
        <f t="shared" si="8"/>
        <v>1954.7784286543954</v>
      </c>
      <c r="C96" s="58">
        <f t="shared" si="9"/>
        <v>800.07607901558174</v>
      </c>
      <c r="D96" s="58">
        <f t="shared" si="10"/>
        <v>843.96722221710968</v>
      </c>
      <c r="E96" s="58">
        <f t="shared" si="11"/>
        <v>1088.1680828894575</v>
      </c>
      <c r="F96" s="58">
        <f t="shared" si="12"/>
        <v>1230.8089145345198</v>
      </c>
      <c r="G96" s="58">
        <f t="shared" si="13"/>
        <v>1305.8795068690517</v>
      </c>
      <c r="H96" s="58"/>
      <c r="I96" s="147">
        <f t="shared" si="14"/>
        <v>3482.6015772342967</v>
      </c>
    </row>
    <row r="97" spans="1:25" x14ac:dyDescent="0.2">
      <c r="A97" s="2">
        <f t="shared" si="7"/>
        <v>26</v>
      </c>
      <c r="B97" s="108">
        <f t="shared" si="8"/>
        <v>1687.1134501035115</v>
      </c>
      <c r="C97" s="108">
        <f t="shared" si="9"/>
        <v>560.79163378641294</v>
      </c>
      <c r="D97" s="108">
        <f t="shared" si="10"/>
        <v>605.13454372598846</v>
      </c>
      <c r="E97" s="108">
        <f t="shared" si="11"/>
        <v>742.99171474912396</v>
      </c>
      <c r="F97" s="108">
        <f t="shared" si="12"/>
        <v>871.70541510872658</v>
      </c>
      <c r="G97" s="108">
        <f t="shared" si="13"/>
        <v>856.18128644062529</v>
      </c>
      <c r="H97" s="108"/>
      <c r="I97" s="146">
        <f t="shared" si="14"/>
        <v>2438.8786201442276</v>
      </c>
    </row>
    <row r="98" spans="1:25" x14ac:dyDescent="0.2">
      <c r="A98" s="57">
        <f t="shared" si="7"/>
        <v>27</v>
      </c>
      <c r="B98" s="58">
        <f t="shared" si="8"/>
        <v>1451.6948307343889</v>
      </c>
      <c r="C98" s="58">
        <f t="shared" si="9"/>
        <v>411.94296538140844</v>
      </c>
      <c r="D98" s="58">
        <f t="shared" si="10"/>
        <v>456.87374010833435</v>
      </c>
      <c r="E98" s="58">
        <f t="shared" si="11"/>
        <v>566.85556413348922</v>
      </c>
      <c r="F98" s="58">
        <f t="shared" si="12"/>
        <v>659.2306155181426</v>
      </c>
      <c r="G98" s="58">
        <f t="shared" si="13"/>
        <v>622.01072480951905</v>
      </c>
      <c r="H98" s="58"/>
      <c r="I98" s="147">
        <f t="shared" si="14"/>
        <v>2056.5432532303162</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eShareHorizProjTaxHTField0 xmlns="c5805097-db0a-42f9-a837-be9035f1f571" xsi:nil="true"/>
    <OECDProjectMembers xmlns="22a5b7d0-1699-458f-b8e2-4d8247229549">
      <UserInfo>
        <DisplayName>QUEISSER Monika, ELS</DisplayName>
        <AccountId>90</AccountId>
        <AccountType/>
      </UserInfo>
      <UserInfo>
        <DisplayName>LAGORCE Natalie, CTP</DisplayName>
        <AccountId>232</AccountId>
        <AccountType/>
      </UserInfo>
      <UserInfo>
        <DisplayName>PEREZ Fatima, ELS/SPD</DisplayName>
        <AccountId>1498</AccountId>
        <AccountType/>
      </UserInfo>
      <UserInfo>
        <DisplayName>THEVENON Olivier, WISE/CWB</DisplayName>
        <AccountId>291</AccountId>
        <AccountType/>
      </UserInfo>
      <UserInfo>
        <DisplayName>FREY Valerie, ELS/SPD</DisplayName>
        <AccountId>142</AccountId>
        <AccountType/>
      </UserInfo>
      <UserInfo>
        <DisplayName>SHIN Eunkyung, ELS/SPD</DisplayName>
        <AccountId>1174</AccountId>
        <AccountType/>
      </UserInfo>
      <UserInfo>
        <DisplayName>LADAIQUE Maxime, ELS/SPD</DisplayName>
        <AccountId>129</AccountId>
        <AccountType/>
      </UserInfo>
      <UserInfo>
        <DisplayName>FRON Pauline, ELS/SPD</DisplayName>
        <AccountId>219</AccountId>
        <AccountType/>
      </UserInfo>
      <UserInfo>
        <DisplayName>CLARKE Chris, WISE/CWB</DisplayName>
        <AccountId>124</AccountId>
        <AccountType/>
      </UserInfo>
      <UserInfo>
        <DisplayName>FLUCHTMANN Jonas, ELS/SPD</DisplayName>
        <AccountId>3581</AccountId>
        <AccountType/>
      </UserInfo>
      <UserInfo>
        <DisplayName>ALBERTONE Baptiste, ELS/SPD</DisplayName>
        <AccountId>3584</AccountId>
        <AccountType/>
      </UserInfo>
      <UserInfo>
        <DisplayName>GARCIA AISA Martina, ELS/SPD</DisplayName>
        <AccountId>4212</AccountId>
        <AccountType/>
      </UserInfo>
      <UserInfo>
        <DisplayName>GUSTAFSSON Maja, ELS/SPD</DisplayName>
        <AccountId>4468</AccountId>
        <AccountType/>
      </UserInfo>
      <UserInfo>
        <DisplayName>LLOYD Alexandre, ELS/SPD</DisplayName>
        <AccountId>4856</AccountId>
        <AccountType/>
      </UserInfo>
    </OECDProjectMembers>
    <OECDKimBussinessContext xmlns="54c4cd27-f286-408f-9ce0-33c1e0f3ab39" xsi:nil="true"/>
    <OECDlanguage xmlns="ca82dde9-3436-4d3d-bddd-d31447390034">English</OECDlanguage>
    <OECDMainProject xmlns="22a5b7d0-1699-458f-b8e2-4d8247229549">13</OECDMainProject>
    <eSharePWBTaxHTField0 xmlns="c9f238dd-bb73-4aef-a7a5-d644ad823e52">
      <Terms xmlns="http://schemas.microsoft.com/office/infopath/2007/PartnerControls">
        <TermInfo xmlns="http://schemas.microsoft.com/office/infopath/2007/PartnerControls">
          <TermName xmlns="http://schemas.microsoft.com/office/infopath/2007/PartnerControls">(n/a)</TermName>
          <TermId xmlns="http://schemas.microsoft.com/office/infopath/2007/PartnerControls">3adabb5f-45b7-4a20-bdde-219e8d9477af</TermId>
        </TermInfo>
      </Terms>
    </eSharePWBTaxHTField0>
    <OECDAllRelatedUsers xmlns="c5805097-db0a-42f9-a837-be9035f1f571">
      <UserInfo>
        <DisplayName/>
        <AccountId xsi:nil="true"/>
        <AccountType/>
      </UserInfo>
    </OECDAllRelatedUsers>
    <IconOverlay xmlns="http://schemas.microsoft.com/sharepoint/v4" xsi:nil="true"/>
    <OECDCommunityDocumentID xmlns="22a5b7d0-1699-458f-b8e2-4d8247229549" xsi:nil="true"/>
    <OECDProjectManager xmlns="22a5b7d0-1699-458f-b8e2-4d8247229549">
      <UserInfo>
        <DisplayName/>
        <AccountId>96</AccountId>
        <AccountType/>
      </UserInfo>
    </OECDProjectManager>
    <OECDTagsCache xmlns="22a5b7d0-1699-458f-b8e2-4d8247229549" xsi:nil="true"/>
    <b8c3c820c0584e889da065b0a99e2c1a xmlns="22a5b7d0-1699-458f-b8e2-4d8247229549" xsi:nil="true"/>
    <OECDMeetingDate xmlns="54c4cd27-f286-408f-9ce0-33c1e0f3ab39" xsi:nil="true"/>
    <OECDSharingStatus xmlns="22a5b7d0-1699-458f-b8e2-4d8247229549" xsi:nil="true"/>
    <eShareCommitteeTaxHTField0 xmlns="c9f238dd-bb73-4aef-a7a5-d644ad823e52">
      <Terms xmlns="http://schemas.microsoft.com/office/infopath/2007/PartnerControls"/>
    </eShareCommitteeTaxHTField0>
    <OECDCommunityDocumentURL xmlns="22a5b7d0-1699-458f-b8e2-4d8247229549" xsi:nil="true"/>
    <OECDPinnedBy xmlns="22a5b7d0-1699-458f-b8e2-4d8247229549">
      <UserInfo>
        <DisplayName/>
        <AccountId xsi:nil="true"/>
        <AccountType/>
      </UserInfo>
    </OECDPinnedBy>
    <OECDKimProvenance xmlns="54c4cd27-f286-408f-9ce0-33c1e0f3ab39" xsi:nil="true"/>
    <cc3d610261fc4fa09f62df6074327105 xmlns="c5805097-db0a-42f9-a837-be9035f1f571">
      <Terms xmlns="http://schemas.microsoft.com/office/infopath/2007/PartnerControls"/>
    </cc3d610261fc4fa09f62df6074327105>
    <OECDKimStatus xmlns="54c4cd27-f286-408f-9ce0-33c1e0f3ab39">Draft</OECDKimStatus>
    <eShareCountryTaxHTField0 xmlns="c9f238dd-bb73-4aef-a7a5-d644ad823e52">
      <Terms xmlns="http://schemas.microsoft.com/office/infopath/2007/PartnerControls"/>
    </eShareCountryTaxHTField0>
    <eShareTopicTaxHTField0 xmlns="c9f238dd-bb73-4aef-a7a5-d644ad823e52">
      <Terms xmlns="http://schemas.microsoft.com/office/infopath/2007/PartnerControls"/>
    </eShareTopicTaxHTField0>
    <k87588ac03a94edb9fcc4f2494cfdd51 xmlns="22a5b7d0-1699-458f-b8e2-4d8247229549">
      <Terms xmlns="http://schemas.microsoft.com/office/infopath/2007/PartnerControls">
        <TermInfo xmlns="http://schemas.microsoft.com/office/infopath/2007/PartnerControls">
          <TermName xmlns="http://schemas.microsoft.com/office/infopath/2007/PartnerControls">ELS/SPD</TermName>
          <TermId xmlns="http://schemas.microsoft.com/office/infopath/2007/PartnerControls">0e85e649-01ae-435c-b5a2-39c5f49851ef</TermId>
        </TermInfo>
      </Terms>
    </k87588ac03a94edb9fcc4f2494cfdd51>
    <OECDProjectLookup xmlns="22a5b7d0-1699-458f-b8e2-4d8247229549">145</OECDProjectLookup>
    <eShareKeywordsTaxHTField0 xmlns="c9f238dd-bb73-4aef-a7a5-d644ad823e52">
      <Terms xmlns="http://schemas.microsoft.com/office/infopath/2007/PartnerControls"/>
    </eShareKeywordsTaxHTField0>
    <OECDExpirationDate xmlns="c5805097-db0a-42f9-a837-be9035f1f571" xsi:nil="true"/>
    <TaxCatchAll xmlns="ca82dde9-3436-4d3d-bddd-d31447390034">
      <Value>49</Value>
      <Value>6</Value>
    </TaxCatchAll>
  </documentManagement>
</p:properties>
</file>

<file path=customXml/item2.xml><?xml version="1.0" encoding="utf-8"?>
<?mso-contentType ?>
<CtFieldPriority xmlns="http://www.oecd.org/eshare/projectsentre/CtFieldPriority/" xmlns:i="http://www.w3.org/2001/XMLSchema-instance">
  <PriorityFields xmlns:a="http://schemas.microsoft.com/2003/10/Serialization/Arrays">
    <a:string>Title</a:string>
    <a:string>OECDCountry</a:string>
    <a:string>OECDTopic</a:string>
    <a:string>OECDKeywords</a:string>
  </PriorityFields>
</CtFieldPriority>
</file>

<file path=customXml/item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33AB0B45A31F2B489F9B80276A6B0922" ma:contentTypeVersion="73" ma:contentTypeDescription="" ma:contentTypeScope="" ma:versionID="9a60641146cc569c79485b56ed4b21f6">
  <xsd:schema xmlns:xsd="http://www.w3.org/2001/XMLSchema" xmlns:xs="http://www.w3.org/2001/XMLSchema" xmlns:p="http://schemas.microsoft.com/office/2006/metadata/properties" xmlns:ns1="54c4cd27-f286-408f-9ce0-33c1e0f3ab39" xmlns:ns2="c5805097-db0a-42f9-a837-be9035f1f571" xmlns:ns3="22a5b7d0-1699-458f-b8e2-4d8247229549" xmlns:ns5="c9f238dd-bb73-4aef-a7a5-d644ad823e52" xmlns:ns6="ca82dde9-3436-4d3d-bddd-d31447390034" xmlns:ns7="http://schemas.microsoft.com/sharepoint/v4" targetNamespace="http://schemas.microsoft.com/office/2006/metadata/properties" ma:root="true" ma:fieldsID="032ced2f3b94eb4200151775e7513f61" ns1:_="" ns2:_="" ns3:_="" ns5:_="" ns6:_="" ns7:_="">
    <xsd:import namespace="54c4cd27-f286-408f-9ce0-33c1e0f3ab39"/>
    <xsd:import namespace="c5805097-db0a-42f9-a837-be9035f1f571"/>
    <xsd:import namespace="22a5b7d0-1699-458f-b8e2-4d8247229549"/>
    <xsd:import namespace="c9f238dd-bb73-4aef-a7a5-d644ad823e52"/>
    <xsd:import namespace="ca82dde9-3436-4d3d-bddd-d31447390034"/>
    <xsd:import namespace="http://schemas.microsoft.com/sharepoint/v4"/>
    <xsd:element name="properties">
      <xsd:complexType>
        <xsd:sequence>
          <xsd:element name="documentManagement">
            <xsd:complexType>
              <xsd:all>
                <xsd:element ref="ns1:OECDKimStatus" minOccurs="0"/>
                <xsd:element ref="ns1:OECDKimBussinessContext" minOccurs="0"/>
                <xsd:element ref="ns1:OECDKimProvenance" minOccurs="0"/>
                <xsd:element ref="ns2:OECDExpirationDate" minOccurs="0"/>
                <xsd:element ref="ns3:OECDProjectLookup" minOccurs="0"/>
                <xsd:element ref="ns3:OECDProjectManager" minOccurs="0"/>
                <xsd:element ref="ns3:OECDProjectMembers" minOccurs="0"/>
                <xsd:element ref="ns3:OECDMainProject" minOccurs="0"/>
                <xsd:element ref="ns3:OECDPinnedBy" minOccurs="0"/>
                <xsd:element ref="ns5:eShareCountryTaxHTField0" minOccurs="0"/>
                <xsd:element ref="ns5:eShareTopicTaxHTField0" minOccurs="0"/>
                <xsd:element ref="ns5:eShareKeywordsTaxHTField0" minOccurs="0"/>
                <xsd:element ref="ns5:eShareCommitteeTaxHTField0" minOccurs="0"/>
                <xsd:element ref="ns5:eSharePWBTaxHTField0" minOccurs="0"/>
                <xsd:element ref="ns6:TaxCatchAllLabel" minOccurs="0"/>
                <xsd:element ref="ns1:OECDMeetingDate" minOccurs="0"/>
                <xsd:element ref="ns6:OECDlanguage" minOccurs="0"/>
                <xsd:element ref="ns6:TaxCatchAll" minOccurs="0"/>
                <xsd:element ref="ns2:cc3d610261fc4fa09f62df6074327105" minOccurs="0"/>
                <xsd:element ref="ns3:k87588ac03a94edb9fcc4f2494cfdd51" minOccurs="0"/>
                <xsd:element ref="ns3:b8c3c820c0584e889da065b0a99e2c1a" minOccurs="0"/>
                <xsd:element ref="ns7:IconOverlay" minOccurs="0"/>
                <xsd:element ref="ns3:OECDSharingStatus" minOccurs="0"/>
                <xsd:element ref="ns3:OECDCommunityDocumentURL" minOccurs="0"/>
                <xsd:element ref="ns3:OECDCommunityDocumentID" minOccurs="0"/>
                <xsd:element ref="ns2:eShareHorizProjTaxHTField0" minOccurs="0"/>
                <xsd:element ref="ns3:OECDTagsCache" minOccurs="0"/>
                <xsd:element ref="ns2:OECDAllRelatedUser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KimStatus" ma:index="3"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BussinessContext" ma:index="4" nillable="true" ma:displayName="Kim bussiness context" ma:description="" ma:hidden="true" ma:internalName="OECDKimBussinessContext" ma:readOnly="false">
      <xsd:simpleType>
        <xsd:restriction base="dms:Text"/>
      </xsd:simpleType>
    </xsd:element>
    <xsd:element name="OECDKimProvenance" ma:index="5" nillable="true" ma:displayName="Kim provenance" ma:description="" ma:hidden="true" ma:internalName="OECDKimProvenance" ma:readOnly="false">
      <xsd:simpleType>
        <xsd:restriction base="dms:Text">
          <xsd:maxLength value="255"/>
        </xsd:restriction>
      </xsd:simpleType>
    </xsd:element>
    <xsd:element name="OECDMeetingDate" ma:index="24" nillable="true" ma:displayName="Meeting Date" ma:default="" ma:format="DateOnly" ma:hidden="true" ma:internalName="OECDMeeting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c5805097-db0a-42f9-a837-be9035f1f571"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ma:readOnly="false">
      <xsd:simpleType>
        <xsd:restriction base="dms:DateTime"/>
      </xsd:simpleType>
    </xsd:element>
    <xsd:element name="cc3d610261fc4fa09f62df6074327105" ma:index="30" nillable="true" ma:taxonomy="true" ma:internalName="cc3d610261fc4fa09f62df6074327105" ma:taxonomyFieldName="OECDHorizontalProjects" ma:displayName="Horizontal project" ma:readOnly="false" ma:default="" ma:fieldId="{cc3d6102-61fc-4fa0-9f62-df6074327105}"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39" nillable="true" ma:displayName="OECDHorizontalProjects_0" ma:description="" ma:hidden="true" ma:internalName="eShareHorizProjTaxHTField0">
      <xsd:simpleType>
        <xsd:restriction base="dms:Note"/>
      </xsd:simpleType>
    </xsd:element>
    <xsd:element name="OECDAllRelatedUsers" ma:index="42"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2a5b7d0-1699-458f-b8e2-4d8247229549"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e4a9a165-02d8-4f21-bcc3-1bc2950ca1ad" ma:internalName="OECDProjectLookup" ma:readOnly="false" ma:showField="OECDShortProjectName" ma:web="22a5b7d0-1699-458f-b8e2-4d8247229549">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e4a9a165-02d8-4f21-bcc3-1bc2950ca1ad"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k87588ac03a94edb9fcc4f2494cfdd51" ma:index="31" nillable="true" ma:taxonomy="true" ma:internalName="k87588ac03a94edb9fcc4f2494cfdd51" ma:taxonomyFieldName="OECDProjectOwnerStructure" ma:displayName="Project owner" ma:readOnly="false" ma:default="" ma:fieldId="487588ac-03a9-4edb-9fcc-4f2494cfdd51"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b8c3c820c0584e889da065b0a99e2c1a" ma:index="32" nillable="true" ma:displayName="Deliverable owner_0" ma:hidden="true" ma:internalName="b8c3c820c0584e889da065b0a99e2c1a">
      <xsd:simpleType>
        <xsd:restriction base="dms:Note"/>
      </xsd:simpleType>
    </xsd:element>
    <xsd:element name="OECDSharingStatus" ma:index="36" nillable="true" ma:displayName="O.N.E Document Sharing Status" ma:description="" ma:hidden="true" ma:internalName="OECDSharingStatus">
      <xsd:simpleType>
        <xsd:restriction base="dms:Text"/>
      </xsd:simpleType>
    </xsd:element>
    <xsd:element name="OECDCommunityDocumentURL" ma:index="37" nillable="true" ma:displayName="O.N.E Community Document URL" ma:description="" ma:hidden="true" ma:internalName="OECDCommunityDocumentURL">
      <xsd:simpleType>
        <xsd:restriction base="dms:Text"/>
      </xsd:simpleType>
    </xsd:element>
    <xsd:element name="OECDCommunityDocumentID" ma:index="38" nillable="true" ma:displayName="O.N.E Community Document ID" ma:decimals="0" ma:description="" ma:hidden="true" ma:internalName="OECDCommunityDocumentID">
      <xsd:simpleType>
        <xsd:restriction base="dms:Number"/>
      </xsd:simpleType>
    </xsd:element>
    <xsd:element name="OECDTagsCache" ma:index="41" nillable="true" ma:displayName="Tags cache" ma:description="" ma:hidden="true" ma:internalName="OECDTagsCache">
      <xsd:simpleType>
        <xsd:restriction base="dms:Note"/>
      </xsd:simpleType>
    </xsd:element>
    <xsd:element name="SharedWithUsers" ma:index="4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18"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19"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0"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1"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2" nillable="true" ma:taxonomy="true" ma:internalName="eSharePWBTaxHTField0" ma:taxonomyFieldName="OECDPWB" ma:displayName="PWB" ma:default=""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TaxCatchAllLabel" ma:index="23" nillable="true" ma:displayName="Taxonomy Catch All Column1" ma:hidden="true" ma:list="{065777cc-c5a0-47b6-ab6d-968be733c10c}" ma:internalName="TaxCatchAllLabel" ma:readOnly="true" ma:showField="CatchAllDataLabel" ma:web="c5805097-db0a-42f9-a837-be9035f1f571">
      <xsd:complexType>
        <xsd:complexContent>
          <xsd:extension base="dms:MultiChoiceLookup">
            <xsd:sequence>
              <xsd:element name="Value" type="dms:Lookup" maxOccurs="unbounded" minOccurs="0" nillable="true"/>
            </xsd:sequence>
          </xsd:extension>
        </xsd:complexContent>
      </xsd:complexType>
    </xsd:element>
    <xsd:element name="OECDlanguage" ma:index="27"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29" nillable="true" ma:displayName="Taxonomy Catch All Column" ma:hidden="true" ma:list="{065777cc-c5a0-47b6-ab6d-968be733c10c}" ma:internalName="TaxCatchAll" ma:showField="CatchAllData" ma:web="c5805097-db0a-42f9-a837-be9035f1f57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4" ma:displayName="Content Type"/>
        <xsd:element ref="dc:title" minOccurs="0" maxOccurs="1" ma:index="1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OECDListFormCollapsible</Display>
  <Edit>OECDListFormCollapsible</Edit>
  <New>OECDListFormCollapsible</New>
</FormTemplates>
</file>

<file path=customXml/itemProps1.xml><?xml version="1.0" encoding="utf-8"?>
<ds:datastoreItem xmlns:ds="http://schemas.openxmlformats.org/officeDocument/2006/customXml" ds:itemID="{DD80764F-C45F-46E4-B744-570376B27193}">
  <ds:schemaRefs>
    <ds:schemaRef ds:uri="http://schemas.microsoft.com/sharepoint/v4"/>
    <ds:schemaRef ds:uri="c5805097-db0a-42f9-a837-be9035f1f571"/>
    <ds:schemaRef ds:uri="http://purl.org/dc/dcmitype/"/>
    <ds:schemaRef ds:uri="http://purl.org/dc/terms/"/>
    <ds:schemaRef ds:uri="http://schemas.openxmlformats.org/package/2006/metadata/core-properties"/>
    <ds:schemaRef ds:uri="22a5b7d0-1699-458f-b8e2-4d8247229549"/>
    <ds:schemaRef ds:uri="http://schemas.microsoft.com/office/2006/documentManagement/types"/>
    <ds:schemaRef ds:uri="http://www.w3.org/XML/1998/namespace"/>
    <ds:schemaRef ds:uri="c9f238dd-bb73-4aef-a7a5-d644ad823e52"/>
    <ds:schemaRef ds:uri="http://schemas.microsoft.com/office/infopath/2007/PartnerControls"/>
    <ds:schemaRef ds:uri="http://purl.org/dc/elements/1.1/"/>
    <ds:schemaRef ds:uri="ca82dde9-3436-4d3d-bddd-d31447390034"/>
    <ds:schemaRef ds:uri="54c4cd27-f286-408f-9ce0-33c1e0f3ab39"/>
    <ds:schemaRef ds:uri="http://schemas.microsoft.com/office/2006/metadata/properties"/>
  </ds:schemaRefs>
</ds:datastoreItem>
</file>

<file path=customXml/itemProps2.xml><?xml version="1.0" encoding="utf-8"?>
<ds:datastoreItem xmlns:ds="http://schemas.openxmlformats.org/officeDocument/2006/customXml" ds:itemID="{A33291F9-E7B0-4DAD-B367-7B31145DD29B}">
  <ds:schemaRefs>
    <ds:schemaRef ds:uri="http://www.oecd.org/eshare/projectsentre/CtFieldPriority/"/>
    <ds:schemaRef ds:uri="http://schemas.microsoft.com/2003/10/Serialization/Arrays"/>
  </ds:schemaRefs>
</ds:datastoreItem>
</file>

<file path=customXml/itemProps3.xml><?xml version="1.0" encoding="utf-8"?>
<ds:datastoreItem xmlns:ds="http://schemas.openxmlformats.org/officeDocument/2006/customXml" ds:itemID="{C7DA46E3-B71B-41B5-A32F-CE08AAE42448}">
  <ds:schemaRefs>
    <ds:schemaRef ds:uri="Microsoft.SharePoint.Taxonomy.ContentTypeSync"/>
  </ds:schemaRefs>
</ds:datastoreItem>
</file>

<file path=customXml/itemProps4.xml><?xml version="1.0" encoding="utf-8"?>
<ds:datastoreItem xmlns:ds="http://schemas.openxmlformats.org/officeDocument/2006/customXml" ds:itemID="{0435B4FA-9188-4715-B529-879766F96F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c5805097-db0a-42f9-a837-be9035f1f571"/>
    <ds:schemaRef ds:uri="22a5b7d0-1699-458f-b8e2-4d8247229549"/>
    <ds:schemaRef ds:uri="c9f238dd-bb73-4aef-a7a5-d644ad823e52"/>
    <ds:schemaRef ds:uri="ca82dde9-3436-4d3d-bddd-d31447390034"/>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A7851C6A-74EE-47A2-821C-BA0EE2CC8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5</vt:i4>
      </vt:variant>
    </vt:vector>
  </HeadingPairs>
  <TitlesOfParts>
    <vt:vector size="46" baseType="lpstr">
      <vt:lpstr>Chart PF1.6.A</vt:lpstr>
      <vt:lpstr>Chart PF1.6.B</vt:lpstr>
      <vt:lpstr>Chart PF1.6.C</vt:lpstr>
      <vt:lpstr>Chart PF1.6.D</vt:lpstr>
      <vt:lpstr>Chart PF1.6.E</vt:lpstr>
      <vt:lpstr>OECD</vt:lpstr>
      <vt:lpstr>AU</vt:lpstr>
      <vt:lpstr>AT</vt:lpstr>
      <vt:lpstr>BE</vt:lpstr>
      <vt:lpstr>CL</vt:lpstr>
      <vt:lpstr>CZ</vt:lpstr>
      <vt:lpstr>DK</vt:lpstr>
      <vt:lpstr>FI</vt:lpstr>
      <vt:lpstr>FR</vt:lpstr>
      <vt:lpstr>DE</vt:lpstr>
      <vt:lpstr>EE</vt:lpstr>
      <vt:lpstr>GR</vt:lpstr>
      <vt:lpstr>HU</vt:lpstr>
      <vt:lpstr>IS</vt:lpstr>
      <vt:lpstr>IL</vt:lpstr>
      <vt:lpstr>IE</vt:lpstr>
      <vt:lpstr>IT</vt:lpstr>
      <vt:lpstr>JP</vt:lpstr>
      <vt:lpstr>KR</vt:lpstr>
      <vt:lpstr>LT</vt:lpstr>
      <vt:lpstr>LU</vt:lpstr>
      <vt:lpstr>LV</vt:lpstr>
      <vt:lpstr>MX</vt:lpstr>
      <vt:lpstr>NL</vt:lpstr>
      <vt:lpstr>NZ</vt:lpstr>
      <vt:lpstr>NO</vt:lpstr>
      <vt:lpstr>PL</vt:lpstr>
      <vt:lpstr>PT</vt:lpstr>
      <vt:lpstr>SK</vt:lpstr>
      <vt:lpstr>SV</vt:lpstr>
      <vt:lpstr>ES</vt:lpstr>
      <vt:lpstr>SE</vt:lpstr>
      <vt:lpstr>CH</vt:lpstr>
      <vt:lpstr>TR</vt:lpstr>
      <vt:lpstr>UK</vt:lpstr>
      <vt:lpstr>US</vt:lpstr>
      <vt:lpstr>'Chart PF1.6.A'!Print_Area</vt:lpstr>
      <vt:lpstr>'Chart PF1.6.B'!Print_Area</vt:lpstr>
      <vt:lpstr>'Chart PF1.6.C'!Print_Area</vt:lpstr>
      <vt:lpstr>'Chart PF1.6.D'!Print_Area</vt:lpstr>
      <vt:lpstr>'Chart PF1.6.E'!Print_Area</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bournot_s</dc:creator>
  <cp:lastModifiedBy>FRON Pauline, ELS/SPD</cp:lastModifiedBy>
  <cp:lastPrinted>2022-11-03T10:08:20Z</cp:lastPrinted>
  <dcterms:created xsi:type="dcterms:W3CDTF">2011-10-07T08:32:28Z</dcterms:created>
  <dcterms:modified xsi:type="dcterms:W3CDTF">2022-12-06T10:14:07Z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0x0101008B4DD370EC31429186F3AD49F0D3098F00D44DBCB9EB4F45278CB5C9765BE5299500A4858B360C6A491AA753F8BCA47AA9100033AB0B45A31F2B489F9B80276A6B0922</vt:lpwstr>
  </property>
  <property fmtid="{D5CDD505-2E9C-101B-9397-08002B2CF9AE}" pid="3" name="OECDCountry">
    <vt:lpwstr/>
  </property>
  <property fmtid="{D5CDD505-2E9C-101B-9397-08002B2CF9AE}" pid="4" name="OECDTopic">
    <vt:lpwstr/>
  </property>
  <property fmtid="{D5CDD505-2E9C-101B-9397-08002B2CF9AE}" pid="5" name="OECDCommittee">
    <vt:lpwstr/>
  </property>
  <property fmtid="{D5CDD505-2E9C-101B-9397-08002B2CF9AE}" pid="6" name="OECDPWB">
    <vt:lpwstr>6;#(n/a)|3adabb5f-45b7-4a20-bdde-219e8d9477af</vt:lpwstr>
  </property>
  <property fmtid="{D5CDD505-2E9C-101B-9397-08002B2CF9AE}" pid="7" name="eShareOrganisationTaxHTField0">
    <vt:lpwstr/>
  </property>
  <property fmtid="{D5CDD505-2E9C-101B-9397-08002B2CF9AE}" pid="8" name="OECDKeywords">
    <vt:lpwstr/>
  </property>
  <property fmtid="{D5CDD505-2E9C-101B-9397-08002B2CF9AE}" pid="9" name="OECDHorizontalProjects">
    <vt:lpwstr/>
  </property>
  <property fmtid="{D5CDD505-2E9C-101B-9397-08002B2CF9AE}" pid="10" name="OECDProjectOwnerStructure">
    <vt:lpwstr>49;#ELS/SPD|0e85e649-01ae-435c-b5a2-39c5f49851ef</vt:lpwstr>
  </property>
  <property fmtid="{D5CDD505-2E9C-101B-9397-08002B2CF9AE}" pid="11" name="OECDOrganisation">
    <vt:lpwstr/>
  </property>
  <property fmtid="{D5CDD505-2E9C-101B-9397-08002B2CF9AE}" pid="12" name="_docset_NoMedatataSyncRequired">
    <vt:lpwstr>False</vt:lpwstr>
  </property>
</Properties>
</file>